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chartsheets/sheet2.xml" ContentType="application/vnd.openxmlformats-officedocument.spreadsheetml.chartsheet+xml"/>
  <Override PartName="/xl/drawings/drawing9.xml" ContentType="application/vnd.openxmlformats-officedocument.drawing+xml"/>
  <Override PartName="/xl/chartsheets/sheet3.xml" ContentType="application/vnd.openxmlformats-officedocument.spreadsheetml.chartsheet+xml"/>
  <Override PartName="/xl/drawings/drawing13.xml" ContentType="application/vnd.openxmlformats-officedocument.drawing+xml"/>
  <Override PartName="/xl/chartsheets/sheet4.xml" ContentType="application/vnd.openxmlformats-officedocument.spreadsheetml.chartsheet+xml"/>
  <Override PartName="/xl/drawings/drawing1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8.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12.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4385" yWindow="65521" windowWidth="14430" windowHeight="13560" tabRatio="973" activeTab="0"/>
  </bookViews>
  <sheets>
    <sheet name="Impressum" sheetId="1" r:id="rId1"/>
    <sheet name="Zeichenerklär." sheetId="2" r:id="rId2"/>
    <sheet name="Inhaltsverz." sheetId="3" r:id="rId3"/>
    <sheet name="Vorbemerk." sheetId="4" r:id="rId4"/>
    <sheet name="Abkürzungen" sheetId="5" r:id="rId5"/>
    <sheet name="Länderverz." sheetId="6" r:id="rId6"/>
    <sheet name="Ländergruppen" sheetId="7" r:id="rId7"/>
    <sheet name="Daten" sheetId="8" state="hidden" r:id="rId8"/>
    <sheet name="Graf1+2" sheetId="9" r:id="rId9"/>
    <sheet name="Graf3+4" sheetId="10" r:id="rId10"/>
    <sheet name="Graf5+6" sheetId="11" r:id="rId11"/>
    <sheet name="Graf7" sheetId="12" r:id="rId12"/>
    <sheet name="Tab1" sheetId="13" r:id="rId13"/>
    <sheet name="Tab2+3" sheetId="14" r:id="rId14"/>
    <sheet name="Tab4+5" sheetId="15" r:id="rId15"/>
    <sheet name="Tab6+7" sheetId="16" r:id="rId16"/>
    <sheet name="Tab8+9" sheetId="17" r:id="rId17"/>
    <sheet name="Tab10+11" sheetId="18" r:id="rId18"/>
    <sheet name="Tab12" sheetId="19" r:id="rId19"/>
    <sheet name="Tab13-15" sheetId="20" r:id="rId20"/>
    <sheet name="Tab16" sheetId="21" r:id="rId21"/>
    <sheet name="Tab17" sheetId="22" r:id="rId22"/>
    <sheet name="Tab18" sheetId="23" r:id="rId23"/>
    <sheet name="Tab19" sheetId="24" r:id="rId24"/>
    <sheet name="Tab20" sheetId="25" r:id="rId25"/>
    <sheet name="Tab21" sheetId="26" r:id="rId26"/>
    <sheet name="Tab22" sheetId="27" r:id="rId27"/>
    <sheet name="Tab23" sheetId="28" r:id="rId28"/>
    <sheet name="Tabelle1" sheetId="29" state="hidden" r:id="rId29"/>
  </sheets>
  <definedNames>
    <definedName name="_xlnm.Print_Area" localSheetId="7">'Daten'!$A$1:$P$121</definedName>
    <definedName name="_xlnm.Print_Area" localSheetId="6">'Ländergruppen'!$A$1:$D$76</definedName>
    <definedName name="_xlnm.Print_Area" localSheetId="5">'Länderverz.'!$A$1:$L$93</definedName>
    <definedName name="_xlnm.Print_Area" localSheetId="12">'Tab1'!$A$1:$F$48</definedName>
    <definedName name="_xlnm.Print_Area" localSheetId="17">'Tab10+11'!$A$1:$H$38</definedName>
    <definedName name="_xlnm.Print_Area" localSheetId="24">'Tab20'!$A$1:$M$48</definedName>
    <definedName name="_xlnm.Print_Area" localSheetId="25">'Tab21'!$A$1:$M$48</definedName>
    <definedName name="_xlnm.Print_Area" localSheetId="26">'Tab22'!$A$1:$I$48</definedName>
    <definedName name="_xlnm.Print_Area" localSheetId="27">'Tab23'!$A$1:$I$48</definedName>
    <definedName name="_xlnm.Print_Area" localSheetId="3">'Vorbemerk.'!$A$1:$G$63</definedName>
  </definedNames>
  <calcPr fullCalcOnLoad="1" fullPrecision="0"/>
</workbook>
</file>

<file path=xl/sharedStrings.xml><?xml version="1.0" encoding="utf-8"?>
<sst xmlns="http://schemas.openxmlformats.org/spreadsheetml/2006/main" count="5141" uniqueCount="1302">
  <si>
    <t>Gew.</t>
  </si>
  <si>
    <t>Gewirke</t>
  </si>
  <si>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</si>
  <si>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</si>
  <si>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t xml:space="preserve"> Das Länderverzeichnis dient nur statistischen Zwecken. Aus den Bezeichnungen kann keine Bestätigung oder Anerkennung </t>
  </si>
  <si>
    <t xml:space="preserve"> des politischen Status eines Landes oder der Grenzen seines Gebiets abgeleitet werden.</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</si>
  <si>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</si>
  <si>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 xml:space="preserve">*) </t>
    </r>
  </si>
  <si>
    <t xml:space="preserve">-  </t>
  </si>
  <si>
    <t>  </t>
  </si>
  <si>
    <t> </t>
  </si>
  <si>
    <t>Die Ausfuhren und Einfuhren werden im Allgemeinen im Monat des Grenzübergangs nachgewiesen. Durch unvermeidbare Aufenthalte bei der Anmeldung, aber auch durch Rückfragen, können in geringem Umfang Ausfuhren und Einfuhren in einer späteren Berichtszeit nachgewiesen werden.</t>
  </si>
  <si>
    <t>Bei der Darstellung der Außenhandelsergebnisse nach Warengruppen bzw. -untergruppen sind Zuschätzungen  nur im Insgesamt enthalten.</t>
  </si>
  <si>
    <t>Alle Angaben im Bericht sind vorläufige Ergebnisse.</t>
  </si>
  <si>
    <t xml:space="preserve">Endgültige Jahresergebnisse liegen am Ende des Folgejahres vor. </t>
  </si>
  <si>
    <t>Warenklassifikation</t>
  </si>
  <si>
    <t>Abkürzungen</t>
  </si>
  <si>
    <t>a.</t>
  </si>
  <si>
    <t>aus</t>
  </si>
  <si>
    <t>a.n.g.</t>
  </si>
  <si>
    <t>anderweitig nicht genannte</t>
  </si>
  <si>
    <t>Abfalls.</t>
  </si>
  <si>
    <t>Abfallseide</t>
  </si>
  <si>
    <t>Ackerschl.</t>
  </si>
  <si>
    <t>Ackerschlepper</t>
  </si>
  <si>
    <t>and.</t>
  </si>
  <si>
    <t>andere</t>
  </si>
  <si>
    <t>Antriebselem.</t>
  </si>
  <si>
    <t>Antriebselemente</t>
  </si>
  <si>
    <t>ausgen.</t>
  </si>
  <si>
    <t>ausgenommen</t>
  </si>
  <si>
    <t>automat.</t>
  </si>
  <si>
    <t>automatische</t>
  </si>
  <si>
    <t>Bekleid. a. Gew. o. Gestr.</t>
  </si>
  <si>
    <t>Bekleidung aus Gewirken oder Gestricken</t>
  </si>
  <si>
    <t>Chemief.</t>
  </si>
  <si>
    <t>Chemiefasern</t>
  </si>
  <si>
    <t xml:space="preserve">d. </t>
  </si>
  <si>
    <t>der</t>
  </si>
  <si>
    <t>dgl.</t>
  </si>
  <si>
    <t>dergleichen</t>
  </si>
  <si>
    <t>Einr.</t>
  </si>
  <si>
    <t>Einrichtungen</t>
  </si>
  <si>
    <t>einschl.</t>
  </si>
  <si>
    <t>einschließlich</t>
  </si>
  <si>
    <t>Elektrizitätserzg.</t>
  </si>
  <si>
    <t>Elektrizitätserzeugung</t>
  </si>
  <si>
    <t>Erz.</t>
  </si>
  <si>
    <t>Erzeugnisse</t>
  </si>
  <si>
    <t>Fahrgest.</t>
  </si>
  <si>
    <t>Fahrgestelle</t>
  </si>
  <si>
    <t>f.</t>
  </si>
  <si>
    <t>für</t>
  </si>
  <si>
    <t>Kfz</t>
  </si>
  <si>
    <t>Kraftfahrzeuge</t>
  </si>
  <si>
    <t>künstl.</t>
  </si>
  <si>
    <t>künstliche</t>
  </si>
  <si>
    <t>landwirtsch.</t>
  </si>
  <si>
    <t>landwirtschaftliche</t>
  </si>
  <si>
    <t>Ledergew.</t>
  </si>
  <si>
    <t>Ledergewerbe</t>
  </si>
  <si>
    <t>manganhalt.</t>
  </si>
  <si>
    <t>manganhaltige</t>
  </si>
  <si>
    <t>Masch.</t>
  </si>
  <si>
    <t>Maschinen</t>
  </si>
  <si>
    <t>medizin.</t>
  </si>
  <si>
    <t>medizinische</t>
  </si>
  <si>
    <r>
      <t>16. Ausfuhr nach Warengruppen und Warenuntergruppen</t>
    </r>
    <r>
      <rPr>
        <b/>
        <vertAlign val="superscript"/>
        <sz val="11"/>
        <rFont val="Arial"/>
        <family val="2"/>
      </rPr>
      <t>*)</t>
    </r>
  </si>
  <si>
    <r>
      <t>Noch: 16. Ausfuhr nach Warengruppen und Warenuntergruppen</t>
    </r>
    <r>
      <rPr>
        <vertAlign val="superscript"/>
        <sz val="11"/>
        <rFont val="Arial"/>
        <family val="2"/>
      </rPr>
      <t>*)</t>
    </r>
  </si>
  <si>
    <r>
      <t>17. Einfuhr nach Warengruppen und Warenuntergruppen</t>
    </r>
    <r>
      <rPr>
        <b/>
        <vertAlign val="superscript"/>
        <sz val="11"/>
        <rFont val="Arial"/>
        <family val="2"/>
      </rPr>
      <t>*)</t>
    </r>
  </si>
  <si>
    <r>
      <t>Noch: 17. Einfuhr nach Warengruppen und Warenuntergruppen</t>
    </r>
    <r>
      <rPr>
        <vertAlign val="superscript"/>
        <sz val="11"/>
        <rFont val="Arial"/>
        <family val="2"/>
      </rPr>
      <t>*)</t>
    </r>
  </si>
  <si>
    <t xml:space="preserve">o. </t>
  </si>
  <si>
    <t>oder</t>
  </si>
  <si>
    <t>orthop.</t>
  </si>
  <si>
    <t>orthopädische</t>
  </si>
  <si>
    <t>pflanzlichen</t>
  </si>
  <si>
    <t>regelungstechn.</t>
  </si>
  <si>
    <t>regelungstechnische</t>
  </si>
  <si>
    <t>Schneidw., Essbest. a. unedl. Met.</t>
  </si>
  <si>
    <t>Schneidwaren, Essbestecke aus unedlen Metallen</t>
  </si>
  <si>
    <t>sonst.</t>
  </si>
  <si>
    <t>sonstiges/sonstige</t>
  </si>
  <si>
    <t>Stein- o. Braunk.</t>
  </si>
  <si>
    <t>Stein- oder Braunkohle</t>
  </si>
  <si>
    <t>Steinkohlenteerdest.</t>
  </si>
  <si>
    <t>Steinkohlenteerdestillation</t>
  </si>
  <si>
    <t>synth.</t>
  </si>
  <si>
    <t>synthetische</t>
  </si>
  <si>
    <t>Tabakverarb.</t>
  </si>
  <si>
    <t>Tabakverarbeitung</t>
  </si>
  <si>
    <t>tierischen</t>
  </si>
  <si>
    <t>Tierh.</t>
  </si>
  <si>
    <t>Tierhaaren</t>
  </si>
  <si>
    <t xml:space="preserve">u. </t>
  </si>
  <si>
    <t>und</t>
  </si>
  <si>
    <t>u.a.</t>
  </si>
  <si>
    <t>und andere/und anderen</t>
  </si>
  <si>
    <t>Verarb. v. Kautsch. o. Kunstst.</t>
  </si>
  <si>
    <t>Verarbeitung von Kautschuk oder Kunststoffen</t>
  </si>
  <si>
    <t>videot.</t>
  </si>
  <si>
    <t>videotechnische</t>
  </si>
  <si>
    <t>zelluloseh.</t>
  </si>
  <si>
    <t>zellulosehaltigen</t>
  </si>
  <si>
    <t>z.</t>
  </si>
  <si>
    <t>zur</t>
  </si>
  <si>
    <t>...erz.</t>
  </si>
  <si>
    <t>...erzeugnisse</t>
  </si>
  <si>
    <t>...masch.</t>
  </si>
  <si>
    <t>...maschinen</t>
  </si>
  <si>
    <t>-</t>
  </si>
  <si>
    <t>EUR</t>
  </si>
  <si>
    <t>Veränderung gegenüber</t>
  </si>
  <si>
    <t>Ausfuhr</t>
  </si>
  <si>
    <t>Einfuhr</t>
  </si>
  <si>
    <t>kg</t>
  </si>
  <si>
    <t>Britische Jungferninseln</t>
  </si>
  <si>
    <t>Barbados</t>
  </si>
  <si>
    <t>Montserrat</t>
  </si>
  <si>
    <t>Trinidad und Tobago</t>
  </si>
  <si>
    <t>Grenada</t>
  </si>
  <si>
    <t>Aruba</t>
  </si>
  <si>
    <t>Kolumbien</t>
  </si>
  <si>
    <t>Venezuela</t>
  </si>
  <si>
    <t>Guyana</t>
  </si>
  <si>
    <t>Suriname</t>
  </si>
  <si>
    <t>Ecuador</t>
  </si>
  <si>
    <t>Peru</t>
  </si>
  <si>
    <t>Brasilien</t>
  </si>
  <si>
    <t>Chile</t>
  </si>
  <si>
    <t>Bolivien</t>
  </si>
  <si>
    <t>Paraguay</t>
  </si>
  <si>
    <t>Uruguay</t>
  </si>
  <si>
    <t>Argentinien</t>
  </si>
  <si>
    <t>Zypern</t>
  </si>
  <si>
    <t>Libanon</t>
  </si>
  <si>
    <t>Arabische Republik Syrien</t>
  </si>
  <si>
    <t>Irak</t>
  </si>
  <si>
    <t>Islamische Republik Iran</t>
  </si>
  <si>
    <t>Israel</t>
  </si>
  <si>
    <t>Osttimor</t>
  </si>
  <si>
    <t>Jordanien</t>
  </si>
  <si>
    <t>Saudi-Arabien</t>
  </si>
  <si>
    <t>Kuwait</t>
  </si>
  <si>
    <t>Bahrain</t>
  </si>
  <si>
    <t>Katar</t>
  </si>
  <si>
    <t>Vereinigte Arabische Emirate</t>
  </si>
  <si>
    <t>Oman</t>
  </si>
  <si>
    <t>Jemen</t>
  </si>
  <si>
    <t>Afghanistan</t>
  </si>
  <si>
    <t>Pakistan</t>
  </si>
  <si>
    <t>Indien</t>
  </si>
  <si>
    <t>Bangladesch</t>
  </si>
  <si>
    <t>Malediven</t>
  </si>
  <si>
    <t>Sri Lanka</t>
  </si>
  <si>
    <t>Nepal</t>
  </si>
  <si>
    <t>Bhutan</t>
  </si>
  <si>
    <t>Myanmar</t>
  </si>
  <si>
    <t>Thailand</t>
  </si>
  <si>
    <t>Demokratische Volksrepublik Laos</t>
  </si>
  <si>
    <t>Vietnam</t>
  </si>
  <si>
    <t>Kambodscha</t>
  </si>
  <si>
    <t>Indonesien</t>
  </si>
  <si>
    <t>Malaysia</t>
  </si>
  <si>
    <t>Brunei Darussalam</t>
  </si>
  <si>
    <t>Singapur</t>
  </si>
  <si>
    <t>Philippinen</t>
  </si>
  <si>
    <t>Mongolei</t>
  </si>
  <si>
    <t>Volksrepublik China</t>
  </si>
  <si>
    <t>Demokratische Volksrepublik Korea</t>
  </si>
  <si>
    <t>Republik Korea</t>
  </si>
  <si>
    <t>Japan</t>
  </si>
  <si>
    <t>Taiwan</t>
  </si>
  <si>
    <t>Hongkong</t>
  </si>
  <si>
    <t>Macau</t>
  </si>
  <si>
    <t>Australien</t>
  </si>
  <si>
    <t>Papua-Neuguinea</t>
  </si>
  <si>
    <t>Nauru</t>
  </si>
  <si>
    <t>Neuseeland</t>
  </si>
  <si>
    <t>Salomonen</t>
  </si>
  <si>
    <t>Tuvalu</t>
  </si>
  <si>
    <t>Neukaledonien</t>
  </si>
  <si>
    <t>Wallis und Futuna</t>
  </si>
  <si>
    <t>Kiribati</t>
  </si>
  <si>
    <t>Pitcairn</t>
  </si>
  <si>
    <t>Fidschi</t>
  </si>
  <si>
    <t>Vanuatu</t>
  </si>
  <si>
    <t>Tonga</t>
  </si>
  <si>
    <t>Samoa</t>
  </si>
  <si>
    <t>Marshallinseln</t>
  </si>
  <si>
    <t>Palau</t>
  </si>
  <si>
    <t>Amerikanisch-Samoa</t>
  </si>
  <si>
    <t>Guam</t>
  </si>
  <si>
    <t>Kokosinseln (Keelinginseln)</t>
  </si>
  <si>
    <t>Weihnachtsinsel</t>
  </si>
  <si>
    <t>Heard und McDonaldinseln</t>
  </si>
  <si>
    <t>Norfolkinsel</t>
  </si>
  <si>
    <t>Cookinseln</t>
  </si>
  <si>
    <t>Niue</t>
  </si>
  <si>
    <t>Tokelauinseln</t>
  </si>
  <si>
    <t>Antarktis</t>
  </si>
  <si>
    <t>Bouvetinsel</t>
  </si>
  <si>
    <t>Schiffs- und Luftfahrzeugbedarf</t>
  </si>
  <si>
    <t>Gewerbliche Wirtschaft</t>
  </si>
  <si>
    <t>Rohstoffe</t>
  </si>
  <si>
    <t>Halbwaren</t>
  </si>
  <si>
    <t>Fertigwaren</t>
  </si>
  <si>
    <t>Insgesamt</t>
  </si>
  <si>
    <t>Europa</t>
  </si>
  <si>
    <t>Eurozone</t>
  </si>
  <si>
    <t>Afrika</t>
  </si>
  <si>
    <t>Amerika</t>
  </si>
  <si>
    <t>Asien</t>
  </si>
  <si>
    <t>Verschiedenes</t>
  </si>
  <si>
    <t>1-4</t>
  </si>
  <si>
    <t>Lebende Tiere</t>
  </si>
  <si>
    <t>Pferde</t>
  </si>
  <si>
    <t>Rinder</t>
  </si>
  <si>
    <t>Schweine</t>
  </si>
  <si>
    <t>Schafe</t>
  </si>
  <si>
    <t>lebende Tiere, a.n.g.</t>
  </si>
  <si>
    <t>Nahrungsmittel tierischen Ursprungs</t>
  </si>
  <si>
    <t>Butter und andere Fettstoffe aus Milch</t>
  </si>
  <si>
    <t>204</t>
  </si>
  <si>
    <t>Fleisch und Fleischwaren</t>
  </si>
  <si>
    <t>Nahrungsmittel tier. Ursprungs, a.n.g.</t>
  </si>
  <si>
    <t>Nahrungsmittel pflanzlichen Ursprungs</t>
  </si>
  <si>
    <t>Weizen</t>
  </si>
  <si>
    <t>Roggen</t>
  </si>
  <si>
    <t>Gerste</t>
  </si>
  <si>
    <t>Hafer</t>
  </si>
  <si>
    <t>Mais</t>
  </si>
  <si>
    <t>Reis und Reiserzeugnisse</t>
  </si>
  <si>
    <t>Getreideerzeugnisse, ausgen. Reiserz.</t>
  </si>
  <si>
    <t>Malz</t>
  </si>
  <si>
    <t>Kartoffeln und Kartoffelerzeugnisse</t>
  </si>
  <si>
    <t>Obstzubereitungen und Obstkonserven</t>
  </si>
  <si>
    <t>377</t>
  </si>
  <si>
    <t>Kakao und Kakaoerzeugnisse</t>
  </si>
  <si>
    <t>Genussmittel</t>
  </si>
  <si>
    <t>Hopfen</t>
  </si>
  <si>
    <t>Kaffee</t>
  </si>
  <si>
    <t>Tee und Mate</t>
  </si>
  <si>
    <t>Rohtabak und Tabakerzeugnisse</t>
  </si>
  <si>
    <t>Bier</t>
  </si>
  <si>
    <t>Branntwein</t>
  </si>
  <si>
    <t>Wein</t>
  </si>
  <si>
    <t>5-8</t>
  </si>
  <si>
    <t>Wolle, and. Tierhaare, roh o. bearbeitet</t>
  </si>
  <si>
    <t>749</t>
  </si>
  <si>
    <t>Flachs, Hanf, Jute, Hartfasern u. sonst.</t>
  </si>
  <si>
    <t>Felle zu Pelzwerk, roh</t>
  </si>
  <si>
    <t>Rundholz</t>
  </si>
  <si>
    <t>Rohkautschuk</t>
  </si>
  <si>
    <t>Steinkohle und Steinkohlenbriketts</t>
  </si>
  <si>
    <t>Braunkohle und Braunkohlenbriketts</t>
  </si>
  <si>
    <t>Eisenerze</t>
  </si>
  <si>
    <t>Kupfererze</t>
  </si>
  <si>
    <t>Bleierze</t>
  </si>
  <si>
    <t>Zinkerze</t>
  </si>
  <si>
    <t>Nickelerze</t>
  </si>
  <si>
    <t>darunter
EU-Länder
(EU-27)</t>
  </si>
  <si>
    <t>Jahr
Monat</t>
  </si>
  <si>
    <t>Bauxit, Kryolith</t>
  </si>
  <si>
    <t>Speise- und Industriesalz</t>
  </si>
  <si>
    <t>Steine und Erden, a.n.g.</t>
  </si>
  <si>
    <t>Edelsteine, Schmucksteine u. Perlen, roh</t>
  </si>
  <si>
    <t>Garne aus Chemiefasern</t>
  </si>
  <si>
    <t>Garne aus Baumwolle</t>
  </si>
  <si>
    <t>Garne aus Flachs, Hanf, Jute, Hartfasern</t>
  </si>
  <si>
    <t>Schnittholz</t>
  </si>
  <si>
    <t>608</t>
  </si>
  <si>
    <t>Halbstoffe aus zelluloseh. Faserstoffen</t>
  </si>
  <si>
    <t>Kautschuk, bearbeitet</t>
  </si>
  <si>
    <t>Zement</t>
  </si>
  <si>
    <t>mineralische Baustoffe, a.n.g.</t>
  </si>
  <si>
    <t>Roheisen</t>
  </si>
  <si>
    <t>Ferrolegierungen</t>
  </si>
  <si>
    <t>Eisen, Stahl in Rohformen und Halbzeug</t>
  </si>
  <si>
    <t>Aluminium und Aluminiumlegierungen</t>
  </si>
  <si>
    <t>Kupfer und Kupferlegierungen</t>
  </si>
  <si>
    <t>Nickel und Nickellegierungen</t>
  </si>
  <si>
    <t>Blei und Bleilegierungen</t>
  </si>
  <si>
    <t>Zinn und Zinnlegierungen</t>
  </si>
  <si>
    <t>Zink und Zinklegierungen</t>
  </si>
  <si>
    <t>radioaktive Elemente und Isotope</t>
  </si>
  <si>
    <t>unedle Metalle, a.n.g.</t>
  </si>
  <si>
    <t>Teer und Teerdestillationserzeugnisse</t>
  </si>
  <si>
    <t>chemische Halbwaren, a.n.g.</t>
  </si>
  <si>
    <t>Halbwaren, a.n.g.</t>
  </si>
  <si>
    <t>7+8</t>
  </si>
  <si>
    <t>Vorerzeugnisse</t>
  </si>
  <si>
    <t>Leder</t>
  </si>
  <si>
    <t>708</t>
  </si>
  <si>
    <t>Papier und Pappe</t>
  </si>
  <si>
    <t>Sperrholz, Span- u. Faserplatten u. dgl.</t>
  </si>
  <si>
    <t>Glas</t>
  </si>
  <si>
    <t>732</t>
  </si>
  <si>
    <t>Kunststoffe</t>
  </si>
  <si>
    <t>645</t>
  </si>
  <si>
    <t>646</t>
  </si>
  <si>
    <t>Noch: Enderzeugnisse</t>
  </si>
  <si>
    <t>Farben, Lacke und Kitte</t>
  </si>
  <si>
    <t>Dextrine, Gelatine und Leime</t>
  </si>
  <si>
    <t>pharmazeutische Grundstoffe</t>
  </si>
  <si>
    <t>chemische Vorerzeugnisse, a.n.g.</t>
  </si>
  <si>
    <t>Rohre aus Eisen oder Stahl</t>
  </si>
  <si>
    <t>Blech aus Eisen oder Stahl</t>
  </si>
  <si>
    <t>Draht aus Eisen oder Stahl</t>
  </si>
  <si>
    <t>Eisenbahnoberbaumaterial</t>
  </si>
  <si>
    <t>Halbzeuge aus Kupfer und -legierungen</t>
  </si>
  <si>
    <t>Halbzeuge aus Aluminium</t>
  </si>
  <si>
    <t>875</t>
  </si>
  <si>
    <r>
      <t>Ländergruppen</t>
    </r>
    <r>
      <rPr>
        <b/>
        <vertAlign val="superscript"/>
        <sz val="18"/>
        <rFont val="Arial"/>
        <family val="2"/>
      </rPr>
      <t xml:space="preserve"> 1)</t>
    </r>
  </si>
  <si>
    <t>Halbzeuge aus unedlen Metallen, a.n.g.</t>
  </si>
  <si>
    <t>Halbzeuge aus Edelmetallen</t>
  </si>
  <si>
    <t>Vorerzeugnisse, a.n.g.</t>
  </si>
  <si>
    <t>Enderzeugnisse</t>
  </si>
  <si>
    <t>Bekleidung aus Flachs, Hanf und dgl.</t>
  </si>
  <si>
    <t>Kopfbedeckungen</t>
  </si>
  <si>
    <t>Textilerzeugnisse, a.n.g.</t>
  </si>
  <si>
    <t>Pelzwaren</t>
  </si>
  <si>
    <t>Schuhe</t>
  </si>
  <si>
    <t>Papierwaren</t>
  </si>
  <si>
    <t>Druckerzeugnisse</t>
  </si>
  <si>
    <t>Kautschukwaren</t>
  </si>
  <si>
    <t>Waren aus Stein</t>
  </si>
  <si>
    <t>keramische Erzeugnisse, ohne Baukeramik</t>
  </si>
  <si>
    <t>Glaswaren</t>
  </si>
  <si>
    <t>Waren aus Kupfer u. Kupferlegierungen</t>
  </si>
  <si>
    <t>Eisen-, Blech- und Metallwaren, a.n.g.</t>
  </si>
  <si>
    <t>Waren aus Wachs oder Fetten</t>
  </si>
  <si>
    <t>Waren aus Kunststoffen</t>
  </si>
  <si>
    <t>fotochemische Erzeugnisse</t>
  </si>
  <si>
    <t>pharmazeutische Erzeugnisse</t>
  </si>
  <si>
    <t>chemische Enderzeugnisse, a.n.g.</t>
  </si>
  <si>
    <t>Pumpen und Kompressoren</t>
  </si>
  <si>
    <t>Armaturen</t>
  </si>
  <si>
    <t>landwirtsch. Masch. einschl. Ackerschl.</t>
  </si>
  <si>
    <t>Bergwerks-, Bau- und Baustoffmaschinen</t>
  </si>
  <si>
    <t>Guss- und Walzwerkstechnik</t>
  </si>
  <si>
    <t>Werkzeugmaschinen</t>
  </si>
  <si>
    <t>Maschinen, a.n.g.</t>
  </si>
  <si>
    <t>elektrische Lampen und Leuchten</t>
  </si>
  <si>
    <t>elektronische Bauelemente</t>
  </si>
  <si>
    <t>elektrotechnische Erzeugnisse, a.n.g.</t>
  </si>
  <si>
    <t>Uhren</t>
  </si>
  <si>
    <t>Musikinstrumente</t>
  </si>
  <si>
    <t>Spielwaren</t>
  </si>
  <si>
    <t>Schmuck-, Gold- und Silberschmiedewaren</t>
  </si>
  <si>
    <t>Schienenfahrzeuge</t>
  </si>
  <si>
    <t>Wasserfahrzeuge</t>
  </si>
  <si>
    <t>Luftfahrzeuge</t>
  </si>
  <si>
    <t>Fahrgest., Karosserien, Motoren f. Kfz</t>
  </si>
  <si>
    <t>Personenkraftwagen und Wohnmobile</t>
  </si>
  <si>
    <t>Busse</t>
  </si>
  <si>
    <t>Lastkraftwagen und Spezialfahrzeuge</t>
  </si>
  <si>
    <t>Fahrzeuge, a.n.g.</t>
  </si>
  <si>
    <t>Enderzeugnisse, a.n.g.</t>
  </si>
  <si>
    <t>Frankreich</t>
  </si>
  <si>
    <t>Niederlande</t>
  </si>
  <si>
    <t>Italien</t>
  </si>
  <si>
    <t>Irland</t>
  </si>
  <si>
    <t>Griechenland</t>
  </si>
  <si>
    <t>Portugal</t>
  </si>
  <si>
    <t>Spanien</t>
  </si>
  <si>
    <t>Schweden</t>
  </si>
  <si>
    <t>Finnland</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</si>
  <si>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S. 3),  zuletzt  geändert  durch  Verordnung (EU)  Nr. 96/2010 der  Kommission vom 4. Februar 2010 (ABl. L 34 vom 5.2.2010, S. 1)</t>
  </si>
  <si>
    <t>Verordnung (EG) Nr. 471/2009 des Europäischen Parlaments und des Rates vom 6. Mai 2009 über Gemeinschaftsstatistiken des Außenhandels mit Drittländern und zur Aufhebung der Verordnung (EG) Nr. 1172/95 des Rates (Abl. L 152 vom 16.6.2009, S. 23)
Anwendbar ab 1. Januar 2010.</t>
  </si>
  <si>
    <t>Belgien</t>
  </si>
  <si>
    <t>Luxemburg</t>
  </si>
  <si>
    <t>Ceuta</t>
  </si>
  <si>
    <t>Melilla</t>
  </si>
  <si>
    <t>Island</t>
  </si>
  <si>
    <t>Norwegen</t>
  </si>
  <si>
    <t>Liechtenstein</t>
  </si>
  <si>
    <t>Schweiz</t>
  </si>
  <si>
    <t>Andorra</t>
  </si>
  <si>
    <t>Gibraltar</t>
  </si>
  <si>
    <t>Malta</t>
  </si>
  <si>
    <t>San Marino</t>
  </si>
  <si>
    <t>Estland</t>
  </si>
  <si>
    <t>Lettland</t>
  </si>
  <si>
    <t>Litauen</t>
  </si>
  <si>
    <t>Polen</t>
  </si>
  <si>
    <t>Tschechische Republik</t>
  </si>
  <si>
    <t>Slowakei</t>
  </si>
  <si>
    <t>Ungarn</t>
  </si>
  <si>
    <t>Bulgarien</t>
  </si>
  <si>
    <t>Albanien</t>
  </si>
  <si>
    <t>Ukraine</t>
  </si>
  <si>
    <t>Belarus</t>
  </si>
  <si>
    <t>Republik Moldau</t>
  </si>
  <si>
    <t>Georgien</t>
  </si>
  <si>
    <t>Armenien</t>
  </si>
  <si>
    <t>Aserbaidschan</t>
  </si>
  <si>
    <t>Kasachstan</t>
  </si>
  <si>
    <t>Turkmenistan</t>
  </si>
  <si>
    <t>Usbekistan</t>
  </si>
  <si>
    <t>Tadschikistan</t>
  </si>
  <si>
    <t>Slowenien</t>
  </si>
  <si>
    <t>Kroatien</t>
  </si>
  <si>
    <t>Bosnien und Herzegowina</t>
  </si>
  <si>
    <t>Marokko</t>
  </si>
  <si>
    <t>Algerien</t>
  </si>
  <si>
    <t>Tunesien</t>
  </si>
  <si>
    <t>Libysch-Arabische Dschamahirija</t>
  </si>
  <si>
    <t>Sudan</t>
  </si>
  <si>
    <t>Mauretanien</t>
  </si>
  <si>
    <t>Mali</t>
  </si>
  <si>
    <t>Burkina Faso</t>
  </si>
  <si>
    <t>Niger</t>
  </si>
  <si>
    <t>Tschad</t>
  </si>
  <si>
    <t>Kap Verde</t>
  </si>
  <si>
    <t>Senegal</t>
  </si>
  <si>
    <t>Gambia</t>
  </si>
  <si>
    <t>Guinea-Bissau</t>
  </si>
  <si>
    <t>Guinea</t>
  </si>
  <si>
    <t>Sierra Leone</t>
  </si>
  <si>
    <t>Liberia</t>
  </si>
  <si>
    <t>Ghana</t>
  </si>
  <si>
    <t>Togo</t>
  </si>
  <si>
    <t>Benin</t>
  </si>
  <si>
    <t>Nigeria</t>
  </si>
  <si>
    <t>Kamerun</t>
  </si>
  <si>
    <t>Zentralafrikanische Republik</t>
  </si>
  <si>
    <t>Gabun</t>
  </si>
  <si>
    <t>Republik Kongo</t>
  </si>
  <si>
    <t>Demokratische Republik Kongo</t>
  </si>
  <si>
    <t>Ruanda</t>
  </si>
  <si>
    <t>Burundi</t>
  </si>
  <si>
    <t>St. Helena</t>
  </si>
  <si>
    <t>Angola</t>
  </si>
  <si>
    <t>Eritrea</t>
  </si>
  <si>
    <t>Dschibuti</t>
  </si>
  <si>
    <t>Somalia</t>
  </si>
  <si>
    <t>Kenia</t>
  </si>
  <si>
    <t>Uganda</t>
  </si>
  <si>
    <t>Vereinigte Republik Tansania</t>
  </si>
  <si>
    <t>Seychellen</t>
  </si>
  <si>
    <t>Brit. Territorium im Ind. Ozean</t>
  </si>
  <si>
    <t>Mosambik</t>
  </si>
  <si>
    <t>Madagaskar</t>
  </si>
  <si>
    <t>Mauritius</t>
  </si>
  <si>
    <t>Komoren</t>
  </si>
  <si>
    <t>Mayotte</t>
  </si>
  <si>
    <t>Sambia</t>
  </si>
  <si>
    <t>Simbabwe</t>
  </si>
  <si>
    <t>Malawi</t>
  </si>
  <si>
    <t>Namibia</t>
  </si>
  <si>
    <t>Botsuana</t>
  </si>
  <si>
    <t>Swasiland</t>
  </si>
  <si>
    <t>Lesotho</t>
  </si>
  <si>
    <t>Vereinigte Staaten</t>
  </si>
  <si>
    <t>Kanada</t>
  </si>
  <si>
    <t>St. Pierre und Miquelon</t>
  </si>
  <si>
    <t>Mexiko</t>
  </si>
  <si>
    <t>Bermuda</t>
  </si>
  <si>
    <t>Guatemala</t>
  </si>
  <si>
    <t>Belize</t>
  </si>
  <si>
    <t>Honduras</t>
  </si>
  <si>
    <t>El Salvador</t>
  </si>
  <si>
    <t>Nicaragua</t>
  </si>
  <si>
    <t>Costa Rica</t>
  </si>
  <si>
    <t>Panama</t>
  </si>
  <si>
    <t>Anguilla</t>
  </si>
  <si>
    <t>Kuba</t>
  </si>
  <si>
    <t>St. Kitts und Nevis</t>
  </si>
  <si>
    <t>Haiti</t>
  </si>
  <si>
    <t>Bahamas</t>
  </si>
  <si>
    <t>Turks- und Caicosinseln</t>
  </si>
  <si>
    <t>Dominikanische Republik</t>
  </si>
  <si>
    <t>Amerikanische Jungferninseln</t>
  </si>
  <si>
    <t>Antigua und Barbuda</t>
  </si>
  <si>
    <t>Dominica</t>
  </si>
  <si>
    <t>Kaimaninseln</t>
  </si>
  <si>
    <t>Jamaika</t>
  </si>
  <si>
    <t>St. Lucia</t>
  </si>
  <si>
    <t>St. Vincent und die Grenadinen</t>
  </si>
  <si>
    <t>insgesamt</t>
  </si>
  <si>
    <t>1000 EUR</t>
  </si>
  <si>
    <t>Davon</t>
  </si>
  <si>
    <t>darunter</t>
  </si>
  <si>
    <t>zusammen</t>
  </si>
  <si>
    <t>EU-Länder</t>
  </si>
  <si>
    <t>Ländergruppe</t>
  </si>
  <si>
    <t>Menge</t>
  </si>
  <si>
    <t>Wert</t>
  </si>
  <si>
    <t>t</t>
  </si>
  <si>
    <t>%</t>
  </si>
  <si>
    <t>davon</t>
  </si>
  <si>
    <t xml:space="preserve">Russische Föderation                    </t>
  </si>
  <si>
    <t>Österreich</t>
  </si>
  <si>
    <t xml:space="preserve">vollständige Fabrikationsanlagen        </t>
  </si>
  <si>
    <t>Abfälle u. Schrott, aus Eisen oder Stahl</t>
  </si>
  <si>
    <t xml:space="preserve">Ernährungswirtschaft                     </t>
  </si>
  <si>
    <t xml:space="preserve">Erdöl und Erdgas                        </t>
  </si>
  <si>
    <t xml:space="preserve">Südgeorgien u. d. Südl. Sandwichinseln  </t>
  </si>
  <si>
    <t xml:space="preserve">Französisch-Polynesien                  </t>
  </si>
  <si>
    <t xml:space="preserve">Nördliche Marianen                      </t>
  </si>
  <si>
    <t xml:space="preserve">Besetzte palästinensische Gebiete       </t>
  </si>
  <si>
    <t xml:space="preserve">Niederländische Antillen                </t>
  </si>
  <si>
    <t xml:space="preserve">Grönland                                </t>
  </si>
  <si>
    <t xml:space="preserve">Südafrika                               </t>
  </si>
  <si>
    <t>Äquatorialguinea</t>
  </si>
  <si>
    <t>Ägypten</t>
  </si>
  <si>
    <t xml:space="preserve">Rumänien                                </t>
  </si>
  <si>
    <t xml:space="preserve">Färöer                                  </t>
  </si>
  <si>
    <t xml:space="preserve">Dänemark                                </t>
  </si>
  <si>
    <t xml:space="preserve">Vereinigtes Königreich                  </t>
  </si>
  <si>
    <t xml:space="preserve">Fahrräder                               </t>
  </si>
  <si>
    <t xml:space="preserve">optische und fotografische Geräte       </t>
  </si>
  <si>
    <t>medizin. Geräte u. orthop. Vorrichtungen</t>
  </si>
  <si>
    <t xml:space="preserve">nachrichtentechnische Geräte u. Einr.   </t>
  </si>
  <si>
    <t xml:space="preserve">Duftstoffe und Körperpflegemittel       </t>
  </si>
  <si>
    <t xml:space="preserve">Holzwaren (ohne Möbel)                  </t>
  </si>
  <si>
    <t xml:space="preserve">Stäbe und Profile aus Eisen oder Stahl  </t>
  </si>
  <si>
    <t xml:space="preserve">Sprengstoffe, Schießbedarf u. Zündwaren </t>
  </si>
  <si>
    <t xml:space="preserve">Gold für gewerbliche Zwecke             </t>
  </si>
  <si>
    <t xml:space="preserve">Düngemittel                             </t>
  </si>
  <si>
    <t xml:space="preserve">Fettsäuren, Paraffin, Vaselin u. Wachse </t>
  </si>
  <si>
    <t>Rohseide, Seidengarne, künstl. u. synth.</t>
  </si>
  <si>
    <t xml:space="preserve">Rohstoffe, auch Abfälle, a.n.g.         </t>
  </si>
  <si>
    <t xml:space="preserve">Eisen-, manganhalt. Abbrände, Schlacken </t>
  </si>
  <si>
    <t xml:space="preserve">Felle und Häute, roh, a.n.g.            </t>
  </si>
  <si>
    <t>Ölkuchen</t>
  </si>
  <si>
    <t xml:space="preserve">Ölfrüchte                               </t>
  </si>
  <si>
    <t>Ernährungs-
wirtschaft</t>
  </si>
  <si>
    <t>Seite</t>
  </si>
  <si>
    <t xml:space="preserve">      Warenuntergruppen  sowie Erdteilen und Ländergruppen </t>
  </si>
  <si>
    <t xml:space="preserve">      Warenuntergruppen sowie Erdteilen und Ländergruppen  </t>
  </si>
  <si>
    <t>10. Ausfuhr nach Ländergruppen</t>
  </si>
  <si>
    <t>11. Einfuhr nach Ländergruppen</t>
  </si>
  <si>
    <t>16. Ausfuhr nach Warengruppen und Warenuntergruppen</t>
  </si>
  <si>
    <t>17. Einfuhr nach Warengruppen und Warenuntergruppen</t>
  </si>
  <si>
    <t>19. Einfuhr nach Ländern</t>
  </si>
  <si>
    <t>pflanzliche Öle und Fette</t>
  </si>
  <si>
    <t xml:space="preserve">Zuckerrüben, Zucker und Zuckererz.      </t>
  </si>
  <si>
    <t xml:space="preserve">Gewürze                                 </t>
  </si>
  <si>
    <t xml:space="preserve">Obst- und Gemüsesäfte                   </t>
  </si>
  <si>
    <t xml:space="preserve">Schalen- und Trockenfrüchte             </t>
  </si>
  <si>
    <t xml:space="preserve">Südfrüchte                              </t>
  </si>
  <si>
    <t xml:space="preserve">Frischobst, ausgen. Südfrüchte          </t>
  </si>
  <si>
    <t xml:space="preserve">Grün- und Raufutter                     </t>
  </si>
  <si>
    <t xml:space="preserve">Fisch-, Fleischmehl und ähnliche Erz.   </t>
  </si>
  <si>
    <t xml:space="preserve">Käse                                    </t>
  </si>
  <si>
    <t>Milch, Milcherz. ausgen. Butter und Käse</t>
  </si>
  <si>
    <t xml:space="preserve">Hausgeflügel                            </t>
  </si>
  <si>
    <t xml:space="preserve">Kleie, Abfallerz. zur Viehfütterung     </t>
  </si>
  <si>
    <t xml:space="preserve">Rohstoffe für chemische Erz., a.n.g.    </t>
  </si>
  <si>
    <t xml:space="preserve">Mineralölerzeugnisse                    </t>
  </si>
  <si>
    <t xml:space="preserve">Maschinen für Papier- u. Druckgewerbe   </t>
  </si>
  <si>
    <t xml:space="preserve">Türkei                                  </t>
  </si>
  <si>
    <t>Amerikanische Überseeinseln, kleinere</t>
  </si>
  <si>
    <t>tierische Öle und Fette</t>
  </si>
  <si>
    <t>Eier, Eiweiß und Eigelb</t>
  </si>
  <si>
    <t>FR</t>
  </si>
  <si>
    <t>NL</t>
  </si>
  <si>
    <t>IT</t>
  </si>
  <si>
    <t>GB</t>
  </si>
  <si>
    <t>IE</t>
  </si>
  <si>
    <t>DK</t>
  </si>
  <si>
    <t>GR</t>
  </si>
  <si>
    <t>PT</t>
  </si>
  <si>
    <t>ES</t>
  </si>
  <si>
    <t>SE</t>
  </si>
  <si>
    <t>FI</t>
  </si>
  <si>
    <t>AT</t>
  </si>
  <si>
    <t>BE</t>
  </si>
  <si>
    <t>LU</t>
  </si>
  <si>
    <t>XC</t>
  </si>
  <si>
    <t>XL</t>
  </si>
  <si>
    <t>IS</t>
  </si>
  <si>
    <t>NO</t>
  </si>
  <si>
    <t>LI</t>
  </si>
  <si>
    <t>CH</t>
  </si>
  <si>
    <t>FO</t>
  </si>
  <si>
    <t>AD</t>
  </si>
  <si>
    <t>GI</t>
  </si>
  <si>
    <t>VA</t>
  </si>
  <si>
    <t>MT</t>
  </si>
  <si>
    <t>SM</t>
  </si>
  <si>
    <t>TR</t>
  </si>
  <si>
    <t>EE</t>
  </si>
  <si>
    <t>LV</t>
  </si>
  <si>
    <t>LT</t>
  </si>
  <si>
    <t>PL</t>
  </si>
  <si>
    <t>CZ</t>
  </si>
  <si>
    <t>SK</t>
  </si>
  <si>
    <t>HU</t>
  </si>
  <si>
    <t>RO</t>
  </si>
  <si>
    <t>BG</t>
  </si>
  <si>
    <t>AL</t>
  </si>
  <si>
    <t>UA</t>
  </si>
  <si>
    <t>BY</t>
  </si>
  <si>
    <t>MD</t>
  </si>
  <si>
    <t>RU</t>
  </si>
  <si>
    <t>GE</t>
  </si>
  <si>
    <t>AM</t>
  </si>
  <si>
    <t>AZ</t>
  </si>
  <si>
    <t>KZ</t>
  </si>
  <si>
    <t>TM</t>
  </si>
  <si>
    <t>UZ</t>
  </si>
  <si>
    <t>TJ</t>
  </si>
  <si>
    <t>KG</t>
  </si>
  <si>
    <t>SI</t>
  </si>
  <si>
    <t>HR</t>
  </si>
  <si>
    <t>BA</t>
  </si>
  <si>
    <t>MK</t>
  </si>
  <si>
    <t>MA</t>
  </si>
  <si>
    <t>DZ</t>
  </si>
  <si>
    <t>TN</t>
  </si>
  <si>
    <t>LY</t>
  </si>
  <si>
    <t>EG</t>
  </si>
  <si>
    <t>SD</t>
  </si>
  <si>
    <t>MR</t>
  </si>
  <si>
    <t>ML</t>
  </si>
  <si>
    <t>BF</t>
  </si>
  <si>
    <t>NE</t>
  </si>
  <si>
    <t>TD</t>
  </si>
  <si>
    <t>CV</t>
  </si>
  <si>
    <t>SN</t>
  </si>
  <si>
    <t>GM</t>
  </si>
  <si>
    <t>GW</t>
  </si>
  <si>
    <t>GN</t>
  </si>
  <si>
    <t>SL</t>
  </si>
  <si>
    <t>LR</t>
  </si>
  <si>
    <t>CI</t>
  </si>
  <si>
    <t>GH</t>
  </si>
  <si>
    <t>TG</t>
  </si>
  <si>
    <t>BJ</t>
  </si>
  <si>
    <t>NG</t>
  </si>
  <si>
    <t>CM</t>
  </si>
  <si>
    <t>CF</t>
  </si>
  <si>
    <t>GQ</t>
  </si>
  <si>
    <t>ST</t>
  </si>
  <si>
    <t>GA</t>
  </si>
  <si>
    <t>CG</t>
  </si>
  <si>
    <t>CD</t>
  </si>
  <si>
    <t>RW</t>
  </si>
  <si>
    <t>BI</t>
  </si>
  <si>
    <t>SH</t>
  </si>
  <si>
    <t>AO</t>
  </si>
  <si>
    <t>ET</t>
  </si>
  <si>
    <t>ER</t>
  </si>
  <si>
    <t>DJ</t>
  </si>
  <si>
    <t>SO</t>
  </si>
  <si>
    <t>KE</t>
  </si>
  <si>
    <t>UG</t>
  </si>
  <si>
    <t>TZ</t>
  </si>
  <si>
    <t>SC</t>
  </si>
  <si>
    <t>IO</t>
  </si>
  <si>
    <t>MZ</t>
  </si>
  <si>
    <t>MG</t>
  </si>
  <si>
    <t>MU</t>
  </si>
  <si>
    <t>KM</t>
  </si>
  <si>
    <t>YT</t>
  </si>
  <si>
    <t>ZM</t>
  </si>
  <si>
    <t>ZW</t>
  </si>
  <si>
    <t>MW</t>
  </si>
  <si>
    <t>ZA</t>
  </si>
  <si>
    <t>NA</t>
  </si>
  <si>
    <t>BW</t>
  </si>
  <si>
    <t>SZ</t>
  </si>
  <si>
    <t>LS</t>
  </si>
  <si>
    <t>US</t>
  </si>
  <si>
    <t>CA</t>
  </si>
  <si>
    <t>GL</t>
  </si>
  <si>
    <t>PM</t>
  </si>
  <si>
    <t>MX</t>
  </si>
  <si>
    <t>BM</t>
  </si>
  <si>
    <t>GT</t>
  </si>
  <si>
    <t>BZ</t>
  </si>
  <si>
    <t>HN</t>
  </si>
  <si>
    <t>SV</t>
  </si>
  <si>
    <t>NI</t>
  </si>
  <si>
    <t>CR</t>
  </si>
  <si>
    <t>PA</t>
  </si>
  <si>
    <t>AI</t>
  </si>
  <si>
    <t>CU</t>
  </si>
  <si>
    <t>KN</t>
  </si>
  <si>
    <t>HT</t>
  </si>
  <si>
    <t>BS</t>
  </si>
  <si>
    <t>TC</t>
  </si>
  <si>
    <t>DO</t>
  </si>
  <si>
    <t>VI</t>
  </si>
  <si>
    <t>AG</t>
  </si>
  <si>
    <t>*) Für Antwortausfälle und Befreiungen sind Zuschätzungen bei den EU-Ländern und im Insgesamt enthalten, ab 2009 in den Regionalangaben und im Insgesamt auch Rückwaren und Ersatzlieferungen.</t>
  </si>
  <si>
    <t>DM</t>
  </si>
  <si>
    <t>KY</t>
  </si>
  <si>
    <t>JM</t>
  </si>
  <si>
    <t xml:space="preserve">Ernährungswirtschaft           </t>
  </si>
  <si>
    <t xml:space="preserve">Gewerbliche Wirtschaft         </t>
  </si>
  <si>
    <t xml:space="preserve">  Rohstoffe                    </t>
  </si>
  <si>
    <t xml:space="preserve">  Halbwaren                    </t>
  </si>
  <si>
    <t xml:space="preserve">  Fertigwaren                  </t>
  </si>
  <si>
    <t xml:space="preserve">Insgesamt                      </t>
  </si>
  <si>
    <t xml:space="preserve">Europa                         </t>
  </si>
  <si>
    <t xml:space="preserve">  darunter                     </t>
  </si>
  <si>
    <t/>
  </si>
  <si>
    <t xml:space="preserve">  EU-Länder (EU-27)            </t>
  </si>
  <si>
    <t xml:space="preserve">    darunter                   </t>
  </si>
  <si>
    <t xml:space="preserve">    Eurozone                   </t>
  </si>
  <si>
    <t xml:space="preserve">Afrika                         </t>
  </si>
  <si>
    <t xml:space="preserve">Amerika                        </t>
  </si>
  <si>
    <t xml:space="preserve">Asien                          </t>
  </si>
  <si>
    <t xml:space="preserve">Verschiedenes                  </t>
  </si>
  <si>
    <t xml:space="preserve">-    </t>
  </si>
  <si>
    <t xml:space="preserve">Gewerbliche Wirtschaft                   </t>
  </si>
  <si>
    <t>5</t>
  </si>
  <si>
    <t xml:space="preserve">Rohstoffe                                </t>
  </si>
  <si>
    <t>6</t>
  </si>
  <si>
    <t xml:space="preserve">Halbwaren                                </t>
  </si>
  <si>
    <t xml:space="preserve">Fertigwaren                              </t>
  </si>
  <si>
    <t>7</t>
  </si>
  <si>
    <t xml:space="preserve">Vorerzeugnisse                           </t>
  </si>
  <si>
    <t>8</t>
  </si>
  <si>
    <t xml:space="preserve">Enderzeugnisse                           </t>
  </si>
  <si>
    <t xml:space="preserve">Insgesamt                                </t>
  </si>
  <si>
    <t>315</t>
  </si>
  <si>
    <t>513</t>
  </si>
  <si>
    <t>506</t>
  </si>
  <si>
    <t>607</t>
  </si>
  <si>
    <t>609</t>
  </si>
  <si>
    <t>753</t>
  </si>
  <si>
    <t>885</t>
  </si>
  <si>
    <t>884</t>
  </si>
  <si>
    <t>518</t>
  </si>
  <si>
    <t xml:space="preserve">EU-Länder (EU-27)             </t>
  </si>
  <si>
    <t xml:space="preserve"> darunter                     </t>
  </si>
  <si>
    <t xml:space="preserve"> Eurozone                     </t>
  </si>
  <si>
    <t xml:space="preserve">EFTA-Länder                   </t>
  </si>
  <si>
    <t xml:space="preserve">Andere europäische Länder     </t>
  </si>
  <si>
    <t xml:space="preserve">NAFTA-Länder                  </t>
  </si>
  <si>
    <t xml:space="preserve">ASEAN-Länder                  </t>
  </si>
  <si>
    <t xml:space="preserve">Andere Länder                 </t>
  </si>
  <si>
    <t xml:space="preserve">Insgesamt                     </t>
  </si>
  <si>
    <t xml:space="preserve">Europa                      </t>
  </si>
  <si>
    <t xml:space="preserve"> darunter                   </t>
  </si>
  <si>
    <t xml:space="preserve"> EU-Länder (EU-27)          </t>
  </si>
  <si>
    <t xml:space="preserve">  darunter                  </t>
  </si>
  <si>
    <t xml:space="preserve">  Eurozone                  </t>
  </si>
  <si>
    <t xml:space="preserve">Afrika                      </t>
  </si>
  <si>
    <t xml:space="preserve">Amerika                     </t>
  </si>
  <si>
    <t xml:space="preserve">Asien                       </t>
  </si>
  <si>
    <t xml:space="preserve">Verschiedenes               </t>
  </si>
  <si>
    <t xml:space="preserve">Insgesamt                   </t>
  </si>
  <si>
    <t xml:space="preserve"> Eurozone                   </t>
  </si>
  <si>
    <t>x</t>
  </si>
  <si>
    <t>Büro- u. automat. Datenverarbeitungsmasch.</t>
  </si>
  <si>
    <t xml:space="preserve">19. Einfuhr nach Ländern </t>
  </si>
  <si>
    <t xml:space="preserve">Noch: 19. Einfuhr nach Ländern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</si>
  <si>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</si>
  <si>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</si>
  <si>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</si>
  <si>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</si>
  <si>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</si>
  <si>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</si>
  <si>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</si>
  <si>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</si>
  <si>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t>
  </si>
  <si>
    <t xml:space="preserve">    Oktober  </t>
  </si>
  <si>
    <t xml:space="preserve">    November </t>
  </si>
  <si>
    <t xml:space="preserve">    Dezember </t>
  </si>
  <si>
    <t>Warengruppe
Warenuntergruppe</t>
  </si>
  <si>
    <t>EU-Länder
(EU-27)</t>
  </si>
  <si>
    <t>darunter
Eurozone</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</si>
  <si>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</si>
  <si>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t>
    </r>
  </si>
  <si>
    <r>
      <t>und nach Warengruppen</t>
    </r>
    <r>
      <rPr>
        <b/>
        <vertAlign val="superscript"/>
        <sz val="11"/>
        <rFont val="Arial"/>
        <family val="2"/>
      </rPr>
      <t>*)</t>
    </r>
  </si>
  <si>
    <t>Erdteil
Herstellungsland</t>
  </si>
  <si>
    <t>LC</t>
  </si>
  <si>
    <t>VC</t>
  </si>
  <si>
    <t>VG</t>
  </si>
  <si>
    <t>BB</t>
  </si>
  <si>
    <t>MS</t>
  </si>
  <si>
    <t>TT</t>
  </si>
  <si>
    <t>GD</t>
  </si>
  <si>
    <t>AW</t>
  </si>
  <si>
    <t>AN</t>
  </si>
  <si>
    <t>CO</t>
  </si>
  <si>
    <t>VE</t>
  </si>
  <si>
    <t>GY</t>
  </si>
  <si>
    <t>SR</t>
  </si>
  <si>
    <t>EC</t>
  </si>
  <si>
    <t>PE</t>
  </si>
  <si>
    <t>BR</t>
  </si>
  <si>
    <t>CL</t>
  </si>
  <si>
    <t>BO</t>
  </si>
  <si>
    <t>PY</t>
  </si>
  <si>
    <t>UY</t>
  </si>
  <si>
    <t>AR</t>
  </si>
  <si>
    <t>FK</t>
  </si>
  <si>
    <t>CY</t>
  </si>
  <si>
    <t>LB</t>
  </si>
  <si>
    <t>SY</t>
  </si>
  <si>
    <t>IQ</t>
  </si>
  <si>
    <t>IR</t>
  </si>
  <si>
    <t>IL</t>
  </si>
  <si>
    <t>PS</t>
  </si>
  <si>
    <t>JO</t>
  </si>
  <si>
    <t>SA</t>
  </si>
  <si>
    <t>KW</t>
  </si>
  <si>
    <t>BH</t>
  </si>
  <si>
    <t>QA</t>
  </si>
  <si>
    <t>AE</t>
  </si>
  <si>
    <t>OM</t>
  </si>
  <si>
    <t>YE</t>
  </si>
  <si>
    <t>AF</t>
  </si>
  <si>
    <t>PK</t>
  </si>
  <si>
    <t>IN</t>
  </si>
  <si>
    <t>BD</t>
  </si>
  <si>
    <t>MV</t>
  </si>
  <si>
    <t>LK</t>
  </si>
  <si>
    <t>NP</t>
  </si>
  <si>
    <t>BT</t>
  </si>
  <si>
    <t>MM</t>
  </si>
  <si>
    <t>TH</t>
  </si>
  <si>
    <t>LA</t>
  </si>
  <si>
    <t>VN</t>
  </si>
  <si>
    <t>KH</t>
  </si>
  <si>
    <t>ID</t>
  </si>
  <si>
    <t>MY</t>
  </si>
  <si>
    <t>BN</t>
  </si>
  <si>
    <t>SG</t>
  </si>
  <si>
    <t>PH</t>
  </si>
  <si>
    <t>MN</t>
  </si>
  <si>
    <t>CN</t>
  </si>
  <si>
    <t>KP</t>
  </si>
  <si>
    <t>KR</t>
  </si>
  <si>
    <t>JP</t>
  </si>
  <si>
    <t>TW</t>
  </si>
  <si>
    <t>HK</t>
  </si>
  <si>
    <t>MO</t>
  </si>
  <si>
    <t>AU</t>
  </si>
  <si>
    <t>PG</t>
  </si>
  <si>
    <t>NR</t>
  </si>
  <si>
    <t>NZ</t>
  </si>
  <si>
    <t>SB</t>
  </si>
  <si>
    <t>TV</t>
  </si>
  <si>
    <t>NC</t>
  </si>
  <si>
    <t>WF</t>
  </si>
  <si>
    <t>KI</t>
  </si>
  <si>
    <t>PN</t>
  </si>
  <si>
    <t>FJ</t>
  </si>
  <si>
    <t>VU</t>
  </si>
  <si>
    <t>TO</t>
  </si>
  <si>
    <t>WS</t>
  </si>
  <si>
    <t>MP</t>
  </si>
  <si>
    <t>PF</t>
  </si>
  <si>
    <t>FM</t>
  </si>
  <si>
    <t>MH</t>
  </si>
  <si>
    <t>PW</t>
  </si>
  <si>
    <t>AS</t>
  </si>
  <si>
    <t>GU</t>
  </si>
  <si>
    <t>UM</t>
  </si>
  <si>
    <t>CC</t>
  </si>
  <si>
    <t>CX</t>
  </si>
  <si>
    <t>HM</t>
  </si>
  <si>
    <t>NF</t>
  </si>
  <si>
    <t>CK</t>
  </si>
  <si>
    <t>NU</t>
  </si>
  <si>
    <t>TK</t>
  </si>
  <si>
    <t>AQ</t>
  </si>
  <si>
    <t>BV</t>
  </si>
  <si>
    <t>GS</t>
  </si>
  <si>
    <t>TF</t>
  </si>
  <si>
    <t>QQ</t>
  </si>
  <si>
    <t xml:space="preserve"> %</t>
  </si>
  <si>
    <t>Ernährungswirtschaft</t>
  </si>
  <si>
    <t>Nahrungsmittel</t>
  </si>
  <si>
    <t>tier.</t>
  </si>
  <si>
    <t>pflanzl.</t>
  </si>
  <si>
    <t>Ursprungs</t>
  </si>
  <si>
    <t>Millionen EUR</t>
  </si>
  <si>
    <t>__________</t>
  </si>
  <si>
    <t>Noch: Afrika</t>
  </si>
  <si>
    <t>Noch: Amerika</t>
  </si>
  <si>
    <t>Noch: Asien</t>
  </si>
  <si>
    <t>Ehem. Jugoslawische Rep. Mazedonien</t>
  </si>
  <si>
    <t>Russische Föderation</t>
  </si>
  <si>
    <t>Vereinigtes Königreich</t>
  </si>
  <si>
    <t xml:space="preserve">Hebezeuge und Fördermittel              </t>
  </si>
  <si>
    <t>Abfälle von Gespinstwaren, Lumpen u. dgl.</t>
  </si>
  <si>
    <t>mess-, steuerungs- u. regelungstechn. Erz.</t>
  </si>
  <si>
    <t xml:space="preserve">Gemüsezubereitungen u. Gemüsekonserven </t>
  </si>
  <si>
    <t xml:space="preserve">Möbel  </t>
  </si>
  <si>
    <t>Backwaren u.a. Zubereitungen aus Getreide</t>
  </si>
  <si>
    <t>Nahrungsmittel pflanzl. Ursprungs, a.n.g.</t>
  </si>
  <si>
    <t>lebende Pflanzen u. Erz. d. Ziergärtnerei</t>
  </si>
  <si>
    <t xml:space="preserve">Französische Südgebiete </t>
  </si>
  <si>
    <t>Kosovo</t>
  </si>
  <si>
    <t>Montenegro</t>
  </si>
  <si>
    <t>Serbien</t>
  </si>
  <si>
    <t xml:space="preserve">Föderierte Staaten von Mikronesien </t>
  </si>
  <si>
    <t>Äthiopien</t>
  </si>
  <si>
    <t xml:space="preserve">Sportgeräte                             </t>
  </si>
  <si>
    <t>Fische, Krebs-, Weichtiere u. Zubereitungen</t>
  </si>
  <si>
    <t>Sorghum, Hirse, sonst. Getreide, ausgen. Reis</t>
  </si>
  <si>
    <t xml:space="preserve">Gemüse u. sonst. Küchengewächse, frisch </t>
  </si>
  <si>
    <t>Chemiefasern, Seidenraupenkokons, Abfalls.</t>
  </si>
  <si>
    <t>Baumwolle, roh o. bearbeitet, Reißbaumwolle</t>
  </si>
  <si>
    <t>Gewebe, Gewirke, Gestricke aus Seide</t>
  </si>
  <si>
    <t>Gewebe, Gewirke, Gestricke aus Chemiefaser</t>
  </si>
  <si>
    <t>Gewebe, Gewirke, Gestricke aus Wolle</t>
  </si>
  <si>
    <t>Gewebe, Gewirke, Gestricke aus Baumwolle</t>
  </si>
  <si>
    <t>Bekleid. a. Gew. o. Gestr. a. Wolle o. Tierh.</t>
  </si>
  <si>
    <t>Bekleid. a. Gew. o. Gestr. aus Baumwolle</t>
  </si>
  <si>
    <t>Bekleid. a. Seide o. Chemief., ausgen. Gew.</t>
  </si>
  <si>
    <t>Bekleid. a. Wolle u. and. Tierh., ausgen. Gew.</t>
  </si>
  <si>
    <t>Bekleidung aus Baumwolle, ausgen. Gew.</t>
  </si>
  <si>
    <t>Werkzeuge, Schneidw., Essbest. a. unedl. Met.</t>
  </si>
  <si>
    <t>Kraftmasch. o. Motoren f. Ackerschl. u. dgl.</t>
  </si>
  <si>
    <t xml:space="preserve">Lager, Getriebe, Zahnräder, Antriebselem.  </t>
  </si>
  <si>
    <t>Masch. f. Textil-,  Bekleidungs- u. Ledergew.</t>
  </si>
  <si>
    <t>Masch. f.  Ernährungsgewerbe u. Tabakverarb.</t>
  </si>
  <si>
    <t>Wegen der unterschiedlichen Abgrenzung von Generalhandel und Spezialhandel ist eine Saldierung der Einfuhr- und Ausfuhrergebnisse Thüringens aus methodischen Gründen nicht sinnvoll.</t>
  </si>
  <si>
    <t xml:space="preserve"> Gebiete</t>
  </si>
  <si>
    <t xml:space="preserve"> Emirate</t>
  </si>
  <si>
    <t xml:space="preserve"> Laos</t>
  </si>
  <si>
    <t xml:space="preserve"> Volksrepublik Korea</t>
  </si>
  <si>
    <t xml:space="preserve"> Jungferninseln</t>
  </si>
  <si>
    <t>ME</t>
  </si>
  <si>
    <t xml:space="preserve"> Mikronesien </t>
  </si>
  <si>
    <t xml:space="preserve"> Luftfahrzeugbedarf</t>
  </si>
  <si>
    <t>Geräte z. Elektrizitätserzg. u. -verteilung</t>
  </si>
  <si>
    <t>Rundfunk-, Fernseh-, phono- u. videot. Geräte</t>
  </si>
  <si>
    <t>Pelzfelle, gegerbt oder zugerichtet</t>
  </si>
  <si>
    <t>Rückstände Erdöl- u. Steinkohlenteerdest.</t>
  </si>
  <si>
    <t>Koks u. Schwelkoks aus Stein- o. Braunkohle</t>
  </si>
  <si>
    <t>Erze und Metallaschen, a.n.g.</t>
  </si>
  <si>
    <t xml:space="preserve">Hülsenfrüchte                           </t>
  </si>
  <si>
    <t>Masch. f. Be- u. Verarb. v. Kautsch. o. Kunstst.</t>
  </si>
  <si>
    <t>Côte d'Ivoire</t>
  </si>
  <si>
    <t>São Tomé und Príncipe</t>
  </si>
  <si>
    <t>Vatikanstadt</t>
  </si>
  <si>
    <t xml:space="preserve">Ausfuhr  </t>
  </si>
  <si>
    <t>Anteil</t>
  </si>
  <si>
    <t>18. Ausfuhr nach Ländern</t>
  </si>
  <si>
    <t>Noch: 18. Ausfuhr nach Ländern</t>
  </si>
  <si>
    <t>Saat- u. Pflanzgut, ausgen. Ölsaaten</t>
  </si>
  <si>
    <t>Garne aus Wolle o. anderen Tierhaaren</t>
  </si>
  <si>
    <t xml:space="preserve">Nicht ermittelte Länder u. Gebiete  </t>
  </si>
  <si>
    <t xml:space="preserve">Gewebe, Gewirke, Gestricke aus Flachs </t>
  </si>
  <si>
    <t>Bekleid. a. Gew. o. Gestr. a. Seide o. Chemief.</t>
  </si>
  <si>
    <t>Lederwaren u. -bekleidung (ausgen. Schuhe)</t>
  </si>
  <si>
    <t xml:space="preserve">Länderverzeichnis für die Außenhandelsstatistik  </t>
  </si>
  <si>
    <t>Kongo</t>
  </si>
  <si>
    <t>Besetzte palästinensische</t>
  </si>
  <si>
    <t>Demokratische Republik</t>
  </si>
  <si>
    <t>DE</t>
  </si>
  <si>
    <t>Deutschland</t>
  </si>
  <si>
    <t xml:space="preserve"> Kongo</t>
  </si>
  <si>
    <t>Timor-Leste</t>
  </si>
  <si>
    <t>Dänemark</t>
  </si>
  <si>
    <t>Vereinigte Arabische</t>
  </si>
  <si>
    <t xml:space="preserve">Seychellen </t>
  </si>
  <si>
    <t>Britisches Territorium im</t>
  </si>
  <si>
    <t>Färöer</t>
  </si>
  <si>
    <t>Demokratische Volksrepublik</t>
  </si>
  <si>
    <t>Südafrika</t>
  </si>
  <si>
    <t>Türkei</t>
  </si>
  <si>
    <t>Grönland</t>
  </si>
  <si>
    <t xml:space="preserve">Demokratische  </t>
  </si>
  <si>
    <t>Rumänien</t>
  </si>
  <si>
    <t>Pitcairninseln</t>
  </si>
  <si>
    <t>Amerikanische</t>
  </si>
  <si>
    <t>Ehemalige Jugoslawische</t>
  </si>
  <si>
    <t>Nördliche Marianen</t>
  </si>
  <si>
    <t xml:space="preserve"> Republik Mazedonien</t>
  </si>
  <si>
    <t>Französisch-Polynesien</t>
  </si>
  <si>
    <t>Föderierte Staaten von</t>
  </si>
  <si>
    <t>St. Vincent und die</t>
  </si>
  <si>
    <t xml:space="preserve"> Grenadinen</t>
  </si>
  <si>
    <t xml:space="preserve">Libysch-Arabische </t>
  </si>
  <si>
    <t xml:space="preserve"> Dschamahirija</t>
  </si>
  <si>
    <t>Kleinere amerikanische</t>
  </si>
  <si>
    <t>Niederländische Antillen</t>
  </si>
  <si>
    <t>Heard und</t>
  </si>
  <si>
    <t>Tokelau</t>
  </si>
  <si>
    <t>Südgeorgien und die</t>
  </si>
  <si>
    <t>Côte d'lvoire</t>
  </si>
  <si>
    <t>Französische Südgebiete</t>
  </si>
  <si>
    <t xml:space="preserve">Schiffs- und </t>
  </si>
  <si>
    <t>Zentralafrikanische</t>
  </si>
  <si>
    <t xml:space="preserve"> Republik</t>
  </si>
  <si>
    <t>NAFTA-Länder</t>
  </si>
  <si>
    <t xml:space="preserve">Vereinigte Staaten </t>
  </si>
  <si>
    <t>Andere Länder</t>
  </si>
  <si>
    <t xml:space="preserve">Ceuta </t>
  </si>
  <si>
    <t xml:space="preserve"> Mikronesien</t>
  </si>
  <si>
    <t xml:space="preserve"> Überseeinseln</t>
  </si>
  <si>
    <t xml:space="preserve"> McDonaldinseln</t>
  </si>
  <si>
    <t xml:space="preserve"> Südlichen Sandwichinseln</t>
  </si>
  <si>
    <t>Schiffs- und Luft-</t>
  </si>
  <si>
    <t xml:space="preserve"> fahrzeugbedarf</t>
  </si>
  <si>
    <t>EFTA-Länder</t>
  </si>
  <si>
    <t xml:space="preserve">St. Helena </t>
  </si>
  <si>
    <t>Andere Europäische Länder</t>
  </si>
  <si>
    <t>Besetzte palästinensische Gebiete</t>
  </si>
  <si>
    <t xml:space="preserve">Britisches Territorium im </t>
  </si>
  <si>
    <t xml:space="preserve"> Indischen Ozean</t>
  </si>
  <si>
    <t xml:space="preserve">ASEAN-Länder </t>
  </si>
  <si>
    <t xml:space="preserve">Myanmar </t>
  </si>
  <si>
    <t>1) Der vollständige Umfang der einzelnen Länderpositionen ist im vorstehenden Länderverzeichnis für die Außenhandelsstatistik dargestellt.</t>
  </si>
  <si>
    <t xml:space="preserve">Einfuhr  </t>
  </si>
  <si>
    <t>XK</t>
  </si>
  <si>
    <t>XS</t>
  </si>
  <si>
    <t xml:space="preserve">Ausfuhr        </t>
  </si>
  <si>
    <t xml:space="preserve">Einfuhr                </t>
  </si>
  <si>
    <t xml:space="preserve">Einfuhr         </t>
  </si>
  <si>
    <t xml:space="preserve">Ausfuhr              </t>
  </si>
  <si>
    <t xml:space="preserve">Einfuhr      </t>
  </si>
  <si>
    <t>Inhaltsverzeichnis</t>
  </si>
  <si>
    <t>Vorbemerkungen</t>
  </si>
  <si>
    <t>Länderverzeichnis für die Außenhandelsstatistik</t>
  </si>
  <si>
    <t>Ländergruppen</t>
  </si>
  <si>
    <t>Grafiken</t>
  </si>
  <si>
    <t xml:space="preserve">      in der Reihenfolge ihrer Anteile</t>
  </si>
  <si>
    <t xml:space="preserve">      in der Reihenfolge ihrer Anteile  </t>
  </si>
  <si>
    <t>Tabellen</t>
  </si>
  <si>
    <t xml:space="preserve">      sowie Erdteilen und Ländergruppen </t>
  </si>
  <si>
    <t xml:space="preserve">      sowie Erdteilen und Ländergruppen  </t>
  </si>
  <si>
    <t xml:space="preserve">      ihrer Anteile und nach Warengruppen </t>
  </si>
  <si>
    <t xml:space="preserve">      ihrer Anteile und nach Warengruppen</t>
  </si>
  <si>
    <t>Gegenstand der Statistik</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</si>
  <si>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</si>
  <si>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</si>
  <si>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 xml:space="preserve"> -</t>
  </si>
  <si>
    <t>Darstellung der Ergebnisse</t>
  </si>
  <si>
    <t>Spezialhandel - Generalhandel</t>
  </si>
  <si>
    <t>Verordnung (EG) Nr. 638/2004 des Europäischen Parlaments und des Rates vom 31. März 2004 über die Gemeinschaftsstatistiken des Warenverkehrs zwischen Mitgliedstaaten und zur Aufhebung der Verordnung (EWG) Nr. 3330/91 des Rates (ABl. EU Nr. L 102 S. 1), zuletzt geändert durch Verordnung (EG) Nr. 222/2009 des Europäischen Parlaments und des Rates vom 11. März 2009  (ABl. L 87 vom 31.3.2009, S.160)</t>
  </si>
  <si>
    <t>Ab Januar 2009 erfolgt die Erfassung der Rückwaren und Ersatzlieferungen (EGW-Positionen 901 und 903). Diese Angaben sind im Insgesamt enthalten.</t>
  </si>
  <si>
    <t>TL</t>
  </si>
  <si>
    <t>Kirgisische Republik</t>
  </si>
  <si>
    <t>Falklandinseln (Malwinen)</t>
  </si>
  <si>
    <t>QU</t>
  </si>
  <si>
    <t xml:space="preserve"> Nicht ermittelte Länder und Gebiete</t>
  </si>
  <si>
    <t>Nr. der Syste-    matik</t>
  </si>
  <si>
    <t xml:space="preserve">Kakao und Kakaoerzeugnisse               </t>
  </si>
  <si>
    <t xml:space="preserve">Fleisch und Fleischwaren                 </t>
  </si>
  <si>
    <t xml:space="preserve">Rohkautschuk                             </t>
  </si>
  <si>
    <t xml:space="preserve">Schnittholz                              </t>
  </si>
  <si>
    <t xml:space="preserve">Kautschuk, bearbeitet                    </t>
  </si>
  <si>
    <t xml:space="preserve">Stäbe und Profile aus Eisen oder Stahl   </t>
  </si>
  <si>
    <t xml:space="preserve">Papier und Pappe                         </t>
  </si>
  <si>
    <t xml:space="preserve">Personenkraftwagen und Wohnmobile        </t>
  </si>
  <si>
    <t xml:space="preserve">Erdöl und Erdgas                         </t>
  </si>
  <si>
    <t xml:space="preserve">Kunststoffe                              </t>
  </si>
  <si>
    <t xml:space="preserve">Möbel                                    </t>
  </si>
  <si>
    <t>345</t>
  </si>
  <si>
    <t>Ernährungs-               wirtschaft</t>
  </si>
  <si>
    <t xml:space="preserve">Frankreich                              </t>
  </si>
  <si>
    <t xml:space="preserve">Italien                                 </t>
  </si>
  <si>
    <t xml:space="preserve">Österreich                              </t>
  </si>
  <si>
    <t xml:space="preserve">Tschechische Republik                   </t>
  </si>
  <si>
    <t xml:space="preserve">Vereinigte Staaten                      </t>
  </si>
  <si>
    <t xml:space="preserve">Polen                                   </t>
  </si>
  <si>
    <t xml:space="preserve">Niederlande                             </t>
  </si>
  <si>
    <t xml:space="preserve">Belgien                                 </t>
  </si>
  <si>
    <t xml:space="preserve">Schweiz                                 </t>
  </si>
  <si>
    <t xml:space="preserve">Ungarn                                  </t>
  </si>
  <si>
    <t xml:space="preserve">Spanien                                 </t>
  </si>
  <si>
    <t xml:space="preserve">Slowakei                                </t>
  </si>
  <si>
    <t xml:space="preserve">Japan                                   </t>
  </si>
  <si>
    <r>
      <t xml:space="preserve">Warengruppe
</t>
    </r>
    <r>
      <rPr>
        <vertAlign val="superscript"/>
        <sz val="10"/>
        <rFont val="Arial"/>
        <family val="2"/>
      </rPr>
      <t xml:space="preserve"> ______</t>
    </r>
    <r>
      <rPr>
        <sz val="10"/>
        <rFont val="Arial"/>
        <family val="2"/>
      </rPr>
      <t xml:space="preserve">
Erdteil
Ländergruppe</t>
    </r>
  </si>
  <si>
    <t>Erdteil                                                        Ländergruppe</t>
  </si>
  <si>
    <t xml:space="preserve">Einfuhr               </t>
  </si>
  <si>
    <t>Australien, Ozeanien
 und übrige Gebiete</t>
  </si>
  <si>
    <t>Vor-
erzeug-
nisse</t>
  </si>
  <si>
    <t>End-
erzeug-
nisse</t>
  </si>
  <si>
    <t>lebende
Tiere</t>
  </si>
  <si>
    <t>Genuss-
mittel</t>
  </si>
  <si>
    <t>Ausfuhr
insgesamt</t>
  </si>
  <si>
    <t>Bericht für das Quartal:</t>
  </si>
  <si>
    <t>Alle Eingaben in den weißen Feldern - nur durch "Werte einfügen" !!!</t>
  </si>
  <si>
    <t>Ab Spalte "P" hier Hilfsspalten - Bitte nicht verändern</t>
  </si>
  <si>
    <t>im Jahr:</t>
  </si>
  <si>
    <t>Quartalsmonate:</t>
  </si>
  <si>
    <t>Anfang</t>
  </si>
  <si>
    <t>Ende</t>
  </si>
  <si>
    <t>Grafik 1, Seite 7:</t>
  </si>
  <si>
    <t>aus Tabelle 22, Sp. 1</t>
  </si>
  <si>
    <t>Monat / Jahr</t>
  </si>
  <si>
    <t>Jan.</t>
  </si>
  <si>
    <t>in 50er Schritten!!</t>
  </si>
  <si>
    <t>Feb.</t>
  </si>
  <si>
    <t>März</t>
  </si>
  <si>
    <t>April</t>
  </si>
  <si>
    <t>Mai</t>
  </si>
  <si>
    <t>Juni</t>
  </si>
  <si>
    <t>Juli</t>
  </si>
  <si>
    <t>Aug.</t>
  </si>
  <si>
    <t>Sept.</t>
  </si>
  <si>
    <t>Okt.</t>
  </si>
  <si>
    <t>Nov.</t>
  </si>
  <si>
    <t>Dez.</t>
  </si>
  <si>
    <t>Grafik 2, Seite 7:</t>
  </si>
  <si>
    <t>aus Tabelle 23, Sp. 1</t>
  </si>
  <si>
    <t>Grafik 3, Seite 8:</t>
  </si>
  <si>
    <t>aus Tabelle 9, Sp. 2</t>
  </si>
  <si>
    <t>Summe</t>
  </si>
  <si>
    <t>Grafik 4, Seite 8:</t>
  </si>
  <si>
    <t>Aus Tabelle 9, Sp. 5</t>
  </si>
  <si>
    <t>Grafik 5, Seite 9:</t>
  </si>
  <si>
    <t>aus Tabelle 4, Sp. 0&amp;1</t>
  </si>
  <si>
    <t>Grafik 6, Seite 9:</t>
  </si>
  <si>
    <t>aus Tabelle 5, Sp. 0&amp;1</t>
  </si>
  <si>
    <t>Grafik 7, Seite 10:</t>
  </si>
  <si>
    <t>aus Tabelle 10</t>
  </si>
  <si>
    <t>Land</t>
  </si>
  <si>
    <t>1) richtiges Quartal eintragen:</t>
  </si>
  <si>
    <t>2) im ersten Quartal Tabelle 10</t>
  </si>
  <si>
    <t>3) oder im 2. - 4. Quartal Tabelle18 und 19</t>
  </si>
  <si>
    <t xml:space="preserve">    in die entsprechenden hinteren Tabellenblätter einkopieren</t>
  </si>
  <si>
    <t>4) Knöpfchen drücken</t>
  </si>
  <si>
    <t>"-" muß in Ausgangstabelle ggf. durch "0" ersetzt werden!</t>
  </si>
  <si>
    <t>*) Für Antwortausfälle und Befreiungen sind Zuschätzungen bei den EU-Ländern und im Insgesamt enthalten, 
ab 2009 in den Regionalangaben und im Insgesamt auch Rückwaren und Ersatzlieferungen.</t>
  </si>
  <si>
    <t>Halb-
waren</t>
  </si>
  <si>
    <t>Roh-
stoffe</t>
  </si>
  <si>
    <t>Australien,
Ozeanien und
 übrige Gebiete</t>
  </si>
  <si>
    <t xml:space="preserve">Australien, Ozeanien
 und übrige Gebiete       </t>
  </si>
  <si>
    <t>Australien,
Ozeanien und
übrige Gebiete</t>
  </si>
  <si>
    <r>
      <t>10. Ausfuhr nach Ländergruppen</t>
    </r>
    <r>
      <rPr>
        <b/>
        <vertAlign val="superscript"/>
        <sz val="9"/>
        <rFont val="Arial"/>
        <family val="2"/>
      </rPr>
      <t>*)</t>
    </r>
  </si>
  <si>
    <r>
      <t>11. Einfuhr nach Ländergruppen</t>
    </r>
    <r>
      <rPr>
        <b/>
        <vertAlign val="superscript"/>
        <sz val="9"/>
        <rFont val="Arial"/>
        <family val="2"/>
      </rPr>
      <t>*)</t>
    </r>
  </si>
  <si>
    <t>Gesetz   über   die    Statistik   für     Bundeszwecke  (Bundesstatistikgesetz  -   BStatG)   vom 22. Januar 1987 (BGBl. I S. 462, 565), zuletzt geändert durch Artikel 3 des Gesetzes vom 7. September 2007 (BGBl. I S. 2246)</t>
  </si>
  <si>
    <t>Gesetz über die Statistik des grenzüberschreitenden Warenverkehrs (Außenhandelsstatistikgesetz - AHStatG) in der im Bundesgesetzblatt Teil III, Gliederungsnummer 7402 - 1 veröffentlichten bereinigten Fassung vom 1. Mai 1957, zuletzt geändert durch Artikel 10 des Gesetzes vom 25. April 2007 (BGBl. I S. 594)</t>
  </si>
  <si>
    <r>
      <t xml:space="preserve">In den Tabellen dieses Berichtes wird die </t>
    </r>
    <r>
      <rPr>
        <b/>
        <sz val="10"/>
        <rFont val="Arial"/>
        <family val="2"/>
      </rPr>
      <t>Ausfuhr</t>
    </r>
    <r>
      <rPr>
        <sz val="10"/>
        <rFont val="Arial"/>
        <family val="2"/>
      </rPr>
      <t xml:space="preserve"> als </t>
    </r>
    <r>
      <rPr>
        <b/>
        <sz val="10"/>
        <rFont val="Arial"/>
        <family val="2"/>
      </rPr>
      <t>Spezialhandel</t>
    </r>
    <r>
      <rPr>
        <sz val="10"/>
        <rFont val="Arial"/>
        <family val="2"/>
      </rPr>
      <t xml:space="preserve"> dargestellt und enthält im Wesentlichen Waren, die aus der Erzeugung, der Bearbeitung und Verarbeitung des Erhebungsgebietes stammen und ausgeführt worden sind.</t>
    </r>
  </si>
  <si>
    <r>
      <t xml:space="preserve">Die </t>
    </r>
    <r>
      <rPr>
        <b/>
        <sz val="10"/>
        <rFont val="Arial"/>
        <family val="2"/>
      </rPr>
      <t>Einfuhr</t>
    </r>
    <r>
      <rPr>
        <sz val="10"/>
        <rFont val="Arial"/>
        <family val="2"/>
      </rPr>
      <t xml:space="preserve"> in die Bundesrepublik Deutschland wird sowohl als Spezialhandel als auch als Generalhandel ausgewiesen. Aus erhebungstechnischen Gründen kann die Einfuhr in der Aufgliederung nach Bundesländern jedoch nur als</t>
    </r>
    <r>
      <rPr>
        <b/>
        <sz val="10"/>
        <rFont val="Arial"/>
        <family val="2"/>
      </rPr>
      <t xml:space="preserve"> Generalhandel</t>
    </r>
    <r>
      <rPr>
        <sz val="10"/>
        <rFont val="Arial"/>
        <family val="2"/>
      </rPr>
      <t xml:space="preserve"> nachgewiesen werden und enthält alle in das Erhebungsgebiet eingehenden Waren mit Ausnahme der Waren der Durchfuhr und des Zwischenauslandsverkehrs.</t>
    </r>
  </si>
  <si>
    <t>Der wesentliche Unterschied zwischen Spezialhandel und Generalhandel besteht im Nachweis des Lagerverkehrs. Während im Generalhandel alle Einfuhren auf Lager zum Zeitpunkt ihrer Einlagerung nachgewiesen werden, erfolgt dies im Spezialhandel nur für diejenigen Einfuhren auf Lager, die für den inländischen Wirtschaftsverkehr bestimmt sind.</t>
  </si>
  <si>
    <t>Länderangaben</t>
  </si>
  <si>
    <r>
      <rPr>
        <b/>
        <sz val="10"/>
        <rFont val="Arial"/>
        <family val="2"/>
      </rPr>
      <t>Ursprungsland</t>
    </r>
    <r>
      <rPr>
        <sz val="10"/>
        <rFont val="Arial"/>
        <family val="2"/>
      </rPr>
      <t xml:space="preserve"> ist das Land, in dem die Waren vollständig gewonnen oder hergestellt worden sind oder ihre wesentliche und wirtschaftlich gerechtfertigte Be- oder Verarbeitung erfahren haben. Ist das Ursprungsland nicht bekannt, so tritt an dessen Stelle das Versendungsland. Versendungsland ist das Land, aus dem die Waren in das Erhebungsgebiet verbracht worden sind.</t>
    </r>
  </si>
  <si>
    <r>
      <rPr>
        <b/>
        <sz val="10"/>
        <rFont val="Arial"/>
        <family val="2"/>
      </rPr>
      <t>Bestimmungsland</t>
    </r>
    <r>
      <rPr>
        <sz val="10"/>
        <rFont val="Arial"/>
        <family val="2"/>
      </rPr>
      <t xml:space="preserve"> ist das Land, in dem die Waren gebraucht oder verbraucht, bearbeitet oder verarbeitet werden sollen. Ist das Bestimmungsland nicht bekannt, so gilt das letzte Land, in das die Waren verbracht werden sollen, als Bestimmungsland.</t>
    </r>
  </si>
  <si>
    <t>Intrahandel - Extrahandel</t>
  </si>
  <si>
    <t>Mit der Einführung des Europäischen Binnenmarktes zum 1. Januar 1993 entstanden im grenzüberschreitenden Warenverkehr unterschiedliche Erhebungsverfahren für den Handel innerhalb und außerhalb der Europäischen Union (EU).</t>
  </si>
  <si>
    <r>
      <t>Die</t>
    </r>
    <r>
      <rPr>
        <b/>
        <sz val="10"/>
        <rFont val="Arial"/>
        <family val="2"/>
      </rPr>
      <t xml:space="preserve"> Intrahandelsstatistik</t>
    </r>
    <r>
      <rPr>
        <sz val="10"/>
        <rFont val="Arial"/>
        <family val="2"/>
      </rPr>
      <t xml:space="preserve"> umfasst den Handel mit den EU-Mitgliedstaaten. Hierbei handelt es sich um ein Erhebungssystem in Form einer Direktanmeldung der Unternehmen beim Statistischen Bundesamt.</t>
    </r>
  </si>
  <si>
    <t>Das Intrastat-System ist u.a. durch eine enge Verknüpfung mit dem Umsatzsteuersystem gekennzeichnet, welches eine (indirekte) Kontrolle über die monatlich von den Unternehmen bei den Finanzämtern abzugebenden Umsatzsteuervoranmeldungen ermöglicht.</t>
  </si>
  <si>
    <t>Bei der direkten Firmenbefragung sind Unternehmen, deren innergemeinschaftliche Warenverkehre je Verkehrsrichtung (Eingang bzw. Versendung) im Vorjahr bzw. im laufenden Jahr den Wert von derzeit 400 000 Euro nicht übersteigen, von der Meldung befreit.</t>
  </si>
  <si>
    <r>
      <t xml:space="preserve">Der Handel mit Drittländern wird im Rahmen der </t>
    </r>
    <r>
      <rPr>
        <b/>
        <sz val="10"/>
        <rFont val="Arial"/>
        <family val="2"/>
      </rPr>
      <t xml:space="preserve">Extrahandelsstatistik </t>
    </r>
    <r>
      <rPr>
        <sz val="10"/>
        <rFont val="Arial"/>
        <family val="2"/>
      </rPr>
      <t xml:space="preserve">über Anmeldungen bei den Zollverwaltungen registriert und erfasst alle Transaktionen, die die statistische Schwelle von 1 000 Euro oder 1 000 kg pro Sendung überschreiten.
</t>
    </r>
  </si>
  <si>
    <r>
      <t>Die Ausfuhr und Einfuhr wird</t>
    </r>
    <r>
      <rPr>
        <sz val="10"/>
        <rFont val="Arial"/>
        <family val="2"/>
      </rPr>
      <t xml:space="preserve"> sowohl in fachlicher als auch regionaler Gliederung als Gesamtsumme aus Intra- und  Extrahandel ausgewiesen.</t>
    </r>
  </si>
  <si>
    <t>Monatliche Revisionen</t>
  </si>
  <si>
    <t>Bis einschließlich Berichtsjahr 2010 wurden die Außenhandelsergebnisse für Thüringen nur einmal jährlich revidiert. Das geschah zehn Monate nach Ablauf eines Berichtsjahres.  Ab dem Berichtsjahr 2011 werden die Außenhandelsergebnisse monatlich revidiert, da nach den aktuellen Qualitätsvorgaben der Europäischen Union (EU) die Revisionspraktiken in den Mitgliedstaaten zu harmonisieren sind.  Grundsätzlich werden zeitnahe monatliche Revisionen angestrebt. Die erste Revision eines Berichtsmonats findet zusammen mit der Aufbereitung des zweiten Folgemonats statt. Insgesamt werden für jeden Berichtsmonat sechs aufeinanderfolgende monatliche Revisionen durchgeführt. Im Oktober des Folgejahres erfolgt noch eine zusätzliche Revision der Jahresergebnisse. Die Ergebnisse werden dann - wie bisher - als endgültig betrachtet.</t>
  </si>
  <si>
    <t>Die Gruppierung der Waren erfolgt nach der Gliederung „Warengruppen und -untergruppen der Ernährungswirtschaft und der Gewerblichen Wirtschaft (EGW)“ - Ausgabe 2002.</t>
  </si>
  <si>
    <t>Sonstige methodische Hinweise</t>
  </si>
  <si>
    <r>
      <t>Ab dem Jahr 2003 enthalten die Ergebnisse</t>
    </r>
    <r>
      <rPr>
        <b/>
        <sz val="10"/>
        <rFont val="Arial"/>
        <family val="2"/>
      </rPr>
      <t xml:space="preserve"> </t>
    </r>
    <r>
      <rPr>
        <sz val="10"/>
        <rFont val="Arial"/>
        <family val="2"/>
      </rPr>
      <t>monatliche Zuschätzungen für Antwortausfälle und Befreiungen (EGW-Position 904). Sie werden  ausschließlich für die Ergebnisse des Intrahandels (Handel mit EU-Ländern) ermittelt und sind in den entsprechenden Länderergebnissen enthalten.</t>
    </r>
  </si>
  <si>
    <t>Das Thüringer Landesamt veröffentlicht endgültige Jahresergebnisse ab dem Berichtsjahr 2001 im Statistischen Bericht „Aus- und Einfuhr in Thüringen - endgültige Ergebnisse -“ unter der Bestellnummer 07 302.</t>
  </si>
  <si>
    <t xml:space="preserve">   (Lieferung von Schiffs- und</t>
  </si>
  <si>
    <t xml:space="preserve">   Luftfahrzeugbedarf auf fremde Schiffe</t>
  </si>
  <si>
    <t xml:space="preserve">   und Luftfahrzeuge in deutschen</t>
  </si>
  <si>
    <t xml:space="preserve">   (Flug-)Häfen)</t>
  </si>
  <si>
    <t xml:space="preserve">Nicht ermittelte Länder und Gebiete     </t>
  </si>
  <si>
    <t>QV</t>
  </si>
  <si>
    <t xml:space="preserve">Nicht ermittelte Länder und Gebiete </t>
  </si>
  <si>
    <t xml:space="preserve"> im Rahmen des innergemein-</t>
  </si>
  <si>
    <t xml:space="preserve"> schaftlichen Warenverkehrs</t>
  </si>
  <si>
    <t xml:space="preserve">Rundholz                                 </t>
  </si>
  <si>
    <t>834</t>
  </si>
  <si>
    <t>511</t>
  </si>
  <si>
    <t>Nr. der
 Syste-    matik</t>
  </si>
  <si>
    <t>Nr. der
Syste-    matik</t>
  </si>
  <si>
    <t>Bestimmungsland</t>
  </si>
  <si>
    <t>Ursprungsland</t>
  </si>
  <si>
    <t xml:space="preserve">Australien, Ozeanien
 und übrige Gebiete      </t>
  </si>
  <si>
    <t>Nr.
der
Syste-
matik</t>
  </si>
  <si>
    <t>Erdteil
Bestimmungsland</t>
  </si>
  <si>
    <t>Einfuhr
insgesamt</t>
  </si>
  <si>
    <t>Erdteil
Ländergruppe</t>
  </si>
  <si>
    <t xml:space="preserve"> sonstige Enderzeugnisse                                   </t>
  </si>
  <si>
    <t>Vj.</t>
  </si>
  <si>
    <t>Vierteljahr</t>
  </si>
  <si>
    <t>ISO/Nr.
der
Syste-
matik</t>
  </si>
  <si>
    <t>2. Vj. 2012</t>
  </si>
  <si>
    <t xml:space="preserve">Steine und Erden, a.n.g.                 </t>
  </si>
  <si>
    <t xml:space="preserve">Waren aus Kunststoffen                   </t>
  </si>
  <si>
    <t xml:space="preserve">Luftfahrzeuge                            </t>
  </si>
  <si>
    <t>532</t>
  </si>
  <si>
    <t>883</t>
  </si>
  <si>
    <t>Verordnung zur Durchführung des Gesetzes über die Statistik des grenzüberschreitenden Warenverkehrs  (Außenhandelsstatistik - Durchführungsverordnung - AHStatDV) in der Fassung der Bekanntmachung vom  29. Juli 1994 (BGBl. I  S. 1993), zuletzt geändert durch Artikel 1 der Verordnung vom 8. November 2011 (BGBl. I S. 2230)</t>
  </si>
  <si>
    <t>Verordnung (EG) Nr. 1833/2006 der Kommission vom 13. Dezember 2006 über das Verzeichnis der Länder und Gebiete für die Statistik des Außenhandels der Gemeinschaft und des Handels zwischen ihren Mitgliedstaaten (ABI. EU Nr. L 354 S.19)</t>
  </si>
  <si>
    <t xml:space="preserve">Die Angaben in dem vorliegenden Statistischen Bericht entsprechen dem zum Zeitpunkt der Veröffentlichung gültigen Revisionsstand vom August 2012. Vergleiche mit früher veröffentlichten Ergebnissen sind daher nur eingeschränkt möglich. Die jeweils aktuellen Monatsergebnisse erhalten Sie über unser Internetportal unter www.statistik.thueringen.de.
</t>
  </si>
  <si>
    <t xml:space="preserve"> Fahrgestelle, Karosserien, Motoren für Kfz</t>
  </si>
  <si>
    <t xml:space="preserve"> pharmazeutische Erzeugnisse</t>
  </si>
  <si>
    <t xml:space="preserve"> Waren aus Kunststoffen</t>
  </si>
  <si>
    <t xml:space="preserve"> Personenkraftwagen und Wohnmobile</t>
  </si>
  <si>
    <t xml:space="preserve"> Luftfahrzeuge</t>
  </si>
  <si>
    <t xml:space="preserve"> Möbel  </t>
  </si>
  <si>
    <t xml:space="preserve">Stand: Januar 2012   </t>
  </si>
  <si>
    <t xml:space="preserve">Stand: Januar 2012    </t>
  </si>
  <si>
    <t>Die Außenhandelsergebnisse werden nach Partnerländern (Ursprungsland bei den Einfuhren, Bestimmungsland bei den Ausfuhren) ausgewiesen. 
Die Anmeldung und Erfassung der Partnerländer  erfolgt nach dem jeweils gültigen „Länderverzeichnis für die Außenhandelsstatistik“.</t>
  </si>
  <si>
    <t>Verordnung (EU) Nr. 92/2010 der Kommission vom 2. Februar 2010 zur Durchführung der Verordnung 471/2009 des Europäischen Parlaments und des Rates über Gemeinschaftsstatistiken des Außenhandels mit Drittländern hinsichtlich des Datenaustausches zwischen den Zollbehörden und den nationalen statistischen Stellen, der Erstellung von Statistiken und der Qualitätsbewertung (ABI. L 31, S.4)</t>
  </si>
  <si>
    <t>Verordnung (EU) Nr. 113/2010 der Kommission vom 9. Februar 2010 zur Durchführung der Verordnung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und Warenbewegungen (ABI. L 37, S.1)</t>
  </si>
  <si>
    <r>
      <t xml:space="preserve">  1. Übersicht über den Außenhandel im 3. Vierteljahr 2012</t>
    </r>
    <r>
      <rPr>
        <b/>
        <vertAlign val="superscript"/>
        <sz val="11"/>
        <rFont val="Arial"/>
        <family val="2"/>
      </rPr>
      <t>*)</t>
    </r>
  </si>
  <si>
    <t>3. Vj. 2012</t>
  </si>
  <si>
    <t>3. Vj. 2011</t>
  </si>
  <si>
    <t>1. Vj. bis 3. Vj.
2012</t>
  </si>
  <si>
    <t>Veränderung
gegenüber
1. Vj. bis 3. Vj.
2011</t>
  </si>
  <si>
    <t xml:space="preserve">  2. Ausfuhr im 3. Vierteljahr 2012 nach Warengruppen und ausge </t>
  </si>
  <si>
    <t xml:space="preserve">  3. Einfuhr im 3. Vierteljahr 2012 nach Warengruppen und ausge </t>
  </si>
  <si>
    <t xml:space="preserve">  4. Ausfuhr im 1. bis 3. Vierteljahr 2012 nach Warengruppen und  </t>
  </si>
  <si>
    <t xml:space="preserve">  5. Einfuhr im 1. bis 3. Vierteljahr 2012 nach Warengruppen und  </t>
  </si>
  <si>
    <t xml:space="preserve">  6. Ausfuhr im 3. Vierteljahr 2012 nach ausgewählten Ländern in der Reihenfolge ihrer Anteile </t>
  </si>
  <si>
    <t xml:space="preserve">  7. Einfuhr im 3. Vierteljahr 2012 nach ausgewählten Ländern in der Reihenfolge ihrer Anteile </t>
  </si>
  <si>
    <t xml:space="preserve">  8. Ausfuhr im 1. bis 3. Vierteljahr 2012 nach ausgewählten Ländern in der Reihenfolge ihrer Anteile </t>
  </si>
  <si>
    <t xml:space="preserve">  9. Einfuhr im 1. bis 3. Vierteljahr 2012 nach ausgewählten Ländern in der Reihenfolge ihrer Anteile </t>
  </si>
  <si>
    <t>1. Vj. bis 3. Vj. 2012</t>
  </si>
  <si>
    <t>Veränderung gegenüber
3. Vj. 2011
in %</t>
  </si>
  <si>
    <t>Veränderung gegenüber
1. Vj. bis 3. Vj.
2011
in %</t>
  </si>
  <si>
    <r>
      <t>12. Ausfuhr im 3. Vierteljahr 2012 nach Erdteilen, Ländergruppen und Warengruppen</t>
    </r>
    <r>
      <rPr>
        <b/>
        <vertAlign val="superscript"/>
        <sz val="9"/>
        <color indexed="8"/>
        <rFont val="Arial"/>
        <family val="2"/>
      </rPr>
      <t>*)</t>
    </r>
  </si>
  <si>
    <r>
      <t>13. Einfuhr im 3. Vierteljahr 2012 nach Erdteilen, Ländergruppen und Warengruppen</t>
    </r>
    <r>
      <rPr>
        <b/>
        <vertAlign val="superscript"/>
        <sz val="11"/>
        <rFont val="Arial"/>
        <family val="2"/>
      </rPr>
      <t>*)</t>
    </r>
  </si>
  <si>
    <r>
      <t>14. Ausfuhr im 1. bis 3. Vierteljahr 2012 nach Erdteilen, Ländergruppen und Warengruppen</t>
    </r>
    <r>
      <rPr>
        <b/>
        <vertAlign val="superscript"/>
        <sz val="11"/>
        <rFont val="Arial"/>
        <family val="2"/>
      </rPr>
      <t>*)</t>
    </r>
  </si>
  <si>
    <r>
      <t>15. Einfuhr im 1. bis 3. Vierteljahr 2012 nach Erdteilen, Ländergruppen und Warengruppen</t>
    </r>
    <r>
      <rPr>
        <b/>
        <vertAlign val="superscript"/>
        <sz val="11"/>
        <rFont val="Arial"/>
        <family val="2"/>
      </rPr>
      <t>*)</t>
    </r>
  </si>
  <si>
    <t>Veränderung
gegenüber
3. Vj. 2011
in %</t>
  </si>
  <si>
    <t>Veränderung
gegenüber
1. Vj. bis
 3.Vj. 2011
in %</t>
  </si>
  <si>
    <t xml:space="preserve">  3. Ausfuhr von ausgewählten Enderzeugnissen im 3. Vierteljahr 2012</t>
  </si>
  <si>
    <t xml:space="preserve">  4. Einfuhr von ausgewählten Enderzeugnissen im 3. Vierteljahr 2012</t>
  </si>
  <si>
    <t xml:space="preserve">  5. Ausfuhr im 3. Vierteljahr 2012 nach ausgewählten Ländern </t>
  </si>
  <si>
    <t xml:space="preserve">  6. Einfuhr im 3. Vierteljahr 2012 nach ausgewählten Ländern </t>
  </si>
  <si>
    <t xml:space="preserve">  7. Außenhandel mit den EU-Ländern (EU-27) im 3. Vierteljahr 2012</t>
  </si>
  <si>
    <t xml:space="preserve">  1. Übersicht über den Außenhandel im 3. Vierteljahr 2012</t>
  </si>
  <si>
    <t xml:space="preserve">  2. Ausfuhr im 3. Vierteljahr 2012 nach Warengruppen und ausgewählten Warenuntergruppen</t>
  </si>
  <si>
    <t xml:space="preserve">  3. Einfuhr im 3. Vierteljahr 2012 nach Warengruppen und ausgewählten Warenuntergruppen</t>
  </si>
  <si>
    <t xml:space="preserve">  4. Ausfuhr im 1. bis 3. Vierteljahr 2012 nach Warengruppen und ausgewählten </t>
  </si>
  <si>
    <t xml:space="preserve">  5. Einfuhr im 1. bis 3. Vierteljahr 2012 nach Warengruppen und ausgewählten </t>
  </si>
  <si>
    <t xml:space="preserve">  6. Ausfuhr im 3. Vierteljahr 2012 nach ausgewählten Ländern in der Reihenfolge</t>
  </si>
  <si>
    <t xml:space="preserve">  7. Einfuhr im 3. Vierteljahr 2012 nach ausgewählten Ländern in der Reihenfolge</t>
  </si>
  <si>
    <t xml:space="preserve">  8. Ausfuhr im 1. bis 3. Vierteljahr 2012 nach ausgewählten Ländern in der Reihenfolge</t>
  </si>
  <si>
    <t xml:space="preserve">  9. Einfuhr im 1. bis 3. Vierteljahr 2012 nach ausgewählten Ländern in der Reihenfolge</t>
  </si>
  <si>
    <t>12. Ausfuhr im 3. Vierteljahr 2012 nach Erdteilen, Ländergruppen und Warengruppen</t>
  </si>
  <si>
    <t>13. Einfuhr im 3. Vierteljahr 2012 nach Erdteilen, Ländergruppen und Warengruppen</t>
  </si>
  <si>
    <t>14. Ausfuhr im 1. bis 3. Vierteljahr 2012 nach Erdteilen, Ländergruppen und Warengruppen</t>
  </si>
  <si>
    <t>15. Einfuhr im 1. bis 3. Vierteljahr 2012 nach Erdteilen, Ländergruppen und Warengruppen</t>
  </si>
  <si>
    <t xml:space="preserve">  1. Ausfuhr Januar 2010 bis September 2012</t>
  </si>
  <si>
    <t xml:space="preserve">  2. Einfuhr Januar 2010 bis September 2012</t>
  </si>
  <si>
    <t>20. Ausfuhr Januar 2010 bis September 2012 nach Warengruppen</t>
  </si>
  <si>
    <t>21. Einfuhr Januar 2010 bis September 2012 nach Warengruppen</t>
  </si>
  <si>
    <t>22. Ausfuhr Januar 2010 bis September 2012 nach Erdteilen</t>
  </si>
  <si>
    <t>23. Einfuhr Januar 2010 bis September 2012 nach Erdteilen</t>
  </si>
  <si>
    <t xml:space="preserve">x  </t>
  </si>
  <si>
    <t>Backwaren und andere Zubereitungen aus Ge</t>
  </si>
  <si>
    <t>Abfälle von Gespinstwaren, Lumpen und dgl</t>
  </si>
  <si>
    <t>Edelsteine, Schmucksteine und Perlen, roh</t>
  </si>
  <si>
    <t>Halbstoffe und zellulosehaltigen Fasersto</t>
  </si>
  <si>
    <t xml:space="preserve">Glas                                     </t>
  </si>
  <si>
    <t>Fahrgestelle, Karosserien, Motoren, Teile</t>
  </si>
  <si>
    <t xml:space="preserve">Pharmazeutische Erzeugnisse              </t>
  </si>
  <si>
    <t xml:space="preserve">Frischobst, ausgenommen Südfrüchte       </t>
  </si>
  <si>
    <t>Alu u. Alulegierungen, einschl. Abfälle u</t>
  </si>
  <si>
    <t>Kupfer u. Kupferlegierungen, einschl. Abf</t>
  </si>
  <si>
    <t xml:space="preserve">Chemische Halbwaren, a.n.g.              </t>
  </si>
  <si>
    <t xml:space="preserve">Chemische Vorerzeugnisse, a.n.g.         </t>
  </si>
  <si>
    <t>Gemüse und sonstige Küchengewächse, frisc</t>
  </si>
  <si>
    <t>679</t>
  </si>
  <si>
    <t xml:space="preserve">Luxemburg                               </t>
  </si>
  <si>
    <t xml:space="preserve">Volksrepublik China                   </t>
  </si>
  <si>
    <t xml:space="preserve"> Geräte zur Elektrizitätserzeugung und -verteilung</t>
  </si>
  <si>
    <t xml:space="preserve"> Ausfuhr</t>
  </si>
  <si>
    <t xml:space="preserve"> Einfuhr</t>
  </si>
  <si>
    <t xml:space="preserve">Volksrepublik China               </t>
  </si>
  <si>
    <t xml:space="preserve">Volksrepublik China   </t>
  </si>
  <si>
    <r>
      <t>23. Einfuhr Januar 2010 bis September 2012 nach Erdteilen</t>
    </r>
    <r>
      <rPr>
        <b/>
        <vertAlign val="superscript"/>
        <sz val="11"/>
        <rFont val="Arial"/>
        <family val="2"/>
      </rPr>
      <t>*)</t>
    </r>
  </si>
  <si>
    <r>
      <t>21. Einfuhr Januar 2010 bis September 2012 nach Warengruppen</t>
    </r>
    <r>
      <rPr>
        <b/>
        <vertAlign val="superscript"/>
        <sz val="11"/>
        <rFont val="Arial"/>
        <family val="2"/>
      </rPr>
      <t>*)</t>
    </r>
  </si>
  <si>
    <r>
      <t>20. Ausfuhr Januar 2010 bis September 2012 nach Warengruppen</t>
    </r>
    <r>
      <rPr>
        <b/>
        <vertAlign val="superscript"/>
        <sz val="11"/>
        <rFont val="Arial"/>
        <family val="2"/>
      </rPr>
      <t>*)</t>
    </r>
  </si>
  <si>
    <r>
      <t>22. Ausfuhr Januar 2010 bis September 2012 nach Erdteilen</t>
    </r>
    <r>
      <rPr>
        <b/>
        <vertAlign val="superscript"/>
        <sz val="11"/>
        <rFont val="Arial"/>
        <family val="2"/>
      </rPr>
      <t>*)</t>
    </r>
  </si>
  <si>
    <t xml:space="preserve">*) Für Antwortausfälle und Befreiungen sind Zuschätzungen im Insgesamt enthalten, in den Angaben ab Januar 2009 auch Rückwaren und
Ersatzlieferungen; alle Angaben für den Zeitraum 2010 - 2011 sind endgültige Ergebnisse (s.a. in den Vorbemerkungen unter „Monatliche Revisionen“)
</t>
  </si>
  <si>
    <t xml:space="preserve">20a      </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</si>
  <si>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</si>
  <si>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</si>
  <si>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</si>
  <si>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</si>
  <si>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</si>
  <si>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</si>
  <si>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</si>
  <si>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</si>
  <si>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</si>
  <si>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</si>
  <si>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</si>
  <si>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</si>
  <si>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</si>
  <si>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</si>
  <si>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</si>
  <si>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</si>
  <si>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</si>
  <si>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</si>
  <si>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</si>
  <si>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</si>
  <si>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</si>
  <si>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</si>
  <si>
    <t>Impressum</t>
  </si>
  <si>
    <t>• Die Datei ist gespeichert im Format EXCEL für MS Windows XP</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</si>
  <si>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</si>
  <si>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</si>
  <si>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</si>
  <si>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</si>
  <si>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</si>
  <si>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</si>
  <si>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</si>
  <si>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</si>
  <si>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</si>
  <si>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</si>
  <si>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</si>
  <si>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Aus- und Einfuhr in Thüringen, 3. Vierteljahr 2012 - vorläufige Ergebnisse -</t>
  </si>
  <si>
    <t>Erscheinungsweise: vierteljährlich</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</si>
</sst>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 ###\ ###\ ##0\ \ \ \ "/>
    <numFmt numFmtId="176" formatCode="0.0\ \ \ \ \ \ \ "/>
    <numFmt numFmtId="177" formatCode="0__"/>
    <numFmt numFmtId="178" formatCode="General__"/>
    <numFmt numFmtId="179" formatCode="0.0\ \ "/>
    <numFmt numFmtId="180" formatCode="0\ \ \ \ \ \ \ \ \ \ "/>
    <numFmt numFmtId="181" formatCode="#\ ###\ ###\ ##0\ \ "/>
    <numFmt numFmtId="182" formatCode="0\ \ \ \ \ "/>
    <numFmt numFmtId="183" formatCode="#\ ##0.0\ \ "/>
    <numFmt numFmtId="184" formatCode="??0.0\ \ "/>
    <numFmt numFmtId="185" formatCode="000"/>
    <numFmt numFmtId="186" formatCode="?0.0\ \ "/>
    <numFmt numFmtId="187" formatCode="#\ ###\ ###\ ##0"/>
    <numFmt numFmtId="188" formatCode="&quot;Ja&quot;;&quot;Ja&quot;;&quot;Nein&quot;"/>
    <numFmt numFmtId="189" formatCode="&quot;Wahr&quot;;&quot;Wahr&quot;;&quot;Falsch&quot;"/>
    <numFmt numFmtId="190" formatCode="&quot;Ein&quot;;&quot;Ein&quot;;&quot;Aus&quot;"/>
    <numFmt numFmtId="191" formatCode="[$€-2]\ #,##0.00_);[Red]\([$€-2]\ #,##0.00\)"/>
    <numFmt numFmtId="192" formatCode="General\ \ \ \ \ \ \ \ "/>
    <numFmt numFmtId="193" formatCode="#\ ###\ ###\ ###"/>
    <numFmt numFmtId="194" formatCode="#,##0.0,,"/>
    <numFmt numFmtId="195" formatCode="#\ ###\ ##0\ \ \ \ "/>
    <numFmt numFmtId="196" formatCode="0.0\ \ \ \ \ "/>
    <numFmt numFmtId="197" formatCode="#\ ###\ ##0__"/>
    <numFmt numFmtId="198" formatCode="__General"/>
    <numFmt numFmtId="199" formatCode="0.0__"/>
    <numFmt numFmtId="200" formatCode="\ \ 0.0__"/>
    <numFmt numFmtId="201" formatCode="0.0\ \ \ \ \ \ \ \ \ \ \ \ "/>
    <numFmt numFmtId="202" formatCode="0\ \ \ \ \ \ \ "/>
    <numFmt numFmtId="203" formatCode="0\ \ \ \ \ \ \ \ \ "/>
    <numFmt numFmtId="204" formatCode="#\ ###\ ###\ ##0\ \ \ "/>
    <numFmt numFmtId="205" formatCode="?0.0\ \ \ \ \ \ \ "/>
    <numFmt numFmtId="206" formatCode="General\ \ \ \ \ "/>
    <numFmt numFmtId="207" formatCode="0\ \ \ \ \ \ \ \ \ \ \ "/>
    <numFmt numFmtId="208" formatCode="#\ ###\ ###\ ##0\ \ \ \ \ \ "/>
    <numFmt numFmtId="209" formatCode="#\ ###\ ###\ ###\ ##0"/>
    <numFmt numFmtId="210" formatCode="#\ ###\ ###\ ##0\ \ \ \ \ "/>
    <numFmt numFmtId="211" formatCode="#\ ##0"/>
    <numFmt numFmtId="212" formatCode="??0.0"/>
    <numFmt numFmtId="213" formatCode="#\ ##0.0"/>
    <numFmt numFmtId="214" formatCode="#\ ###\ ##0"/>
    <numFmt numFmtId="215" formatCode="?\ \ "/>
    <numFmt numFmtId="216" formatCode="\ General"/>
    <numFmt numFmtId="217" formatCode="\ \ \ \ General"/>
    <numFmt numFmtId="218" formatCode="\ 0000"/>
    <numFmt numFmtId="219" formatCode="\ \ 0"/>
    <numFmt numFmtId="220" formatCode="\ 0"/>
  </numFmts>
  <fonts count="80">
    <font>
      <sz val="10"/>
      <name val="Arial"/>
      <family val="0"/>
    </font>
    <font>
      <sz val="8"/>
      <name val="Arial"/>
      <family val="2"/>
    </font>
    <font>
      <b/>
      <sz val="10"/>
      <name val="Arial"/>
      <family val="2"/>
    </font>
    <font>
      <b/>
      <sz val="11"/>
      <name val="Arial"/>
      <family val="2"/>
    </font>
    <font>
      <sz val="11"/>
      <name val="Arial"/>
      <family val="2"/>
    </font>
    <font>
      <b/>
      <sz val="12"/>
      <name val="Arial"/>
      <family val="2"/>
    </font>
    <font>
      <b/>
      <sz val="13"/>
      <name val="Arial"/>
      <family val="2"/>
    </font>
    <font>
      <b/>
      <vertAlign val="superscript"/>
      <sz val="11"/>
      <name val="Arial"/>
      <family val="2"/>
    </font>
    <font>
      <sz val="12"/>
      <name val="Arial"/>
      <family val="2"/>
    </font>
    <font>
      <b/>
      <u val="single"/>
      <sz val="10"/>
      <name val="Arial"/>
      <family val="2"/>
    </font>
    <font>
      <b/>
      <sz val="15"/>
      <name val="Arial"/>
      <family val="2"/>
    </font>
    <font>
      <sz val="9"/>
      <name val="Arial"/>
      <family val="2"/>
    </font>
    <font>
      <b/>
      <sz val="16"/>
      <name val="Arial"/>
      <family val="2"/>
    </font>
    <font>
      <b/>
      <u val="single"/>
      <sz val="14"/>
      <name val="Arial"/>
      <family val="2"/>
    </font>
    <font>
      <b/>
      <sz val="14"/>
      <name val="Arial"/>
      <family val="2"/>
    </font>
    <font>
      <b/>
      <i/>
      <u val="single"/>
      <sz val="16"/>
      <name val="Arial"/>
      <family val="2"/>
    </font>
    <font>
      <b/>
      <sz val="9"/>
      <name val="Arial"/>
      <family val="2"/>
    </font>
    <font>
      <u val="single"/>
      <sz val="10"/>
      <color indexed="12"/>
      <name val="Arial"/>
      <family val="2"/>
    </font>
    <font>
      <u val="single"/>
      <sz val="10"/>
      <color indexed="36"/>
      <name val="Arial"/>
      <family val="2"/>
    </font>
    <font>
      <sz val="15"/>
      <name val="Arial"/>
      <family val="2"/>
    </font>
    <font>
      <b/>
      <sz val="18"/>
      <name val="Arial"/>
      <family val="2"/>
    </font>
    <font>
      <b/>
      <vertAlign val="superscript"/>
      <sz val="18"/>
      <name val="Arial"/>
      <family val="2"/>
    </font>
    <font>
      <vertAlign val="superscript"/>
      <sz val="11"/>
      <name val="Arial"/>
      <family val="2"/>
    </font>
    <font>
      <sz val="4"/>
      <name val="Arial"/>
      <family val="2"/>
    </font>
    <font>
      <vertAlign val="superscript"/>
      <sz val="10"/>
      <name val="Arial"/>
      <family val="2"/>
    </font>
    <font>
      <b/>
      <vertAlign val="superscript"/>
      <sz val="9"/>
      <name val="Arial"/>
      <family val="2"/>
    </font>
    <font>
      <sz val="10"/>
      <color indexed="9"/>
      <name val="Arial"/>
      <family val="2"/>
    </font>
    <font>
      <sz val="10"/>
      <color indexed="8"/>
      <name val="Arial"/>
      <family val="2"/>
    </font>
    <font>
      <b/>
      <sz val="10"/>
      <color indexed="9"/>
      <name val="Arial"/>
      <family val="2"/>
    </font>
    <font>
      <sz val="10"/>
      <color indexed="10"/>
      <name val="Arial"/>
      <family val="2"/>
    </font>
    <font>
      <b/>
      <sz val="8"/>
      <name val="Arial"/>
      <family val="2"/>
    </font>
    <font>
      <b/>
      <vertAlign val="superscript"/>
      <sz val="9"/>
      <color indexed="8"/>
      <name val="Arial"/>
      <family val="2"/>
    </font>
    <font>
      <b/>
      <vertAlign val="superscript"/>
      <sz val="10"/>
      <name val="Arial"/>
      <family val="2"/>
    </font>
    <font>
      <sz val="19"/>
      <color indexed="8"/>
      <name val="Arial"/>
      <family val="2"/>
    </font>
    <font>
      <sz val="9"/>
      <color indexed="8"/>
      <name val="Arial"/>
      <family val="2"/>
    </font>
    <font>
      <b/>
      <sz val="10"/>
      <color indexed="8"/>
      <name val="Arial"/>
      <family val="2"/>
    </font>
    <font>
      <sz val="11.25"/>
      <color indexed="8"/>
      <name val="Arial"/>
      <family val="2"/>
    </font>
    <font>
      <sz val="8.25"/>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31"/>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8"/>
      <color indexed="8"/>
      <name val="Arial"/>
      <family val="2"/>
    </font>
    <font>
      <b/>
      <sz val="8"/>
      <color indexed="8"/>
      <name val="Arial"/>
      <family val="2"/>
    </font>
    <font>
      <b/>
      <sz val="9"/>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theme="1"/>
      <name val="Arial"/>
      <family val="2"/>
    </font>
    <font>
      <sz val="8"/>
      <color theme="1"/>
      <name val="Arial"/>
      <family val="2"/>
    </font>
    <font>
      <b/>
      <sz val="8"/>
      <color theme="1"/>
      <name val="Arial"/>
      <family val="2"/>
    </font>
    <font>
      <sz val="10"/>
      <color rgb="FFFF0000"/>
      <name val="Arial"/>
      <family val="2"/>
    </font>
    <font>
      <b/>
      <sz val="9"/>
      <color theme="1"/>
      <name val="Arial"/>
      <family val="2"/>
    </font>
  </fonts>
  <fills count="8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36"/>
        <bgColor indexed="64"/>
      </patternFill>
    </fill>
    <fill>
      <patternFill patternType="solid">
        <fgColor indexed="50"/>
        <bgColor indexed="64"/>
      </patternFill>
    </fill>
    <fill>
      <patternFill patternType="solid">
        <fgColor indexed="53"/>
        <bgColor indexed="64"/>
      </patternFill>
    </fill>
    <fill>
      <patternFill patternType="solid">
        <fgColor indexed="37"/>
        <bgColor indexed="64"/>
      </patternFill>
    </fill>
    <fill>
      <patternFill patternType="solid">
        <fgColor indexed="51"/>
        <bgColor indexed="64"/>
      </patternFill>
    </fill>
    <fill>
      <patternFill patternType="solid">
        <fgColor indexed="10"/>
        <bgColor indexed="64"/>
      </patternFill>
    </fill>
    <fill>
      <patternFill patternType="solid">
        <fgColor indexed="24"/>
        <bgColor indexed="64"/>
      </patternFill>
    </fill>
    <fill>
      <patternFill patternType="solid">
        <fgColor indexed="38"/>
        <bgColor indexed="64"/>
      </patternFill>
    </fill>
    <fill>
      <patternFill patternType="solid">
        <fgColor indexed="52"/>
        <bgColor indexed="64"/>
      </patternFill>
    </fill>
    <fill>
      <patternFill patternType="solid">
        <fgColor indexed="19"/>
        <bgColor indexed="64"/>
      </patternFill>
    </fill>
    <fill>
      <patternFill patternType="solid">
        <fgColor indexed="25"/>
        <bgColor indexed="64"/>
      </patternFill>
    </fill>
    <fill>
      <patternFill patternType="solid">
        <fgColor indexed="39"/>
        <bgColor indexed="64"/>
      </patternFill>
    </fill>
    <fill>
      <patternFill patternType="solid">
        <fgColor indexed="26"/>
        <bgColor indexed="64"/>
      </patternFill>
    </fill>
    <fill>
      <patternFill patternType="solid">
        <fgColor indexed="12"/>
        <bgColor indexed="64"/>
      </patternFill>
    </fill>
    <fill>
      <patternFill patternType="solid">
        <fgColor indexed="40"/>
        <bgColor indexed="64"/>
      </patternFill>
    </fill>
    <fill>
      <patternFill patternType="solid">
        <fgColor indexed="54"/>
        <bgColor indexed="64"/>
      </patternFill>
    </fill>
    <fill>
      <patternFill patternType="solid">
        <fgColor indexed="13"/>
        <bgColor indexed="64"/>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14"/>
        <bgColor indexed="64"/>
      </patternFill>
    </fill>
    <fill>
      <patternFill patternType="solid">
        <fgColor indexed="28"/>
        <bgColor indexed="64"/>
      </patternFill>
    </fill>
    <fill>
      <patternFill patternType="solid">
        <fgColor indexed="42"/>
        <bgColor indexed="64"/>
      </patternFill>
    </fill>
    <fill>
      <patternFill patternType="solid">
        <fgColor indexed="56"/>
        <bgColor indexed="64"/>
      </patternFill>
    </fill>
    <fill>
      <patternFill patternType="solid">
        <fgColor indexed="15"/>
        <bgColor indexed="64"/>
      </patternFill>
    </fill>
    <fill>
      <patternFill patternType="solid">
        <fgColor indexed="29"/>
        <bgColor indexed="64"/>
      </patternFill>
    </fill>
    <fill>
      <patternFill patternType="solid">
        <fgColor indexed="43"/>
        <bgColor indexed="64"/>
      </patternFill>
    </fill>
    <fill>
      <patternFill patternType="solid">
        <fgColor indexed="57"/>
        <bgColor indexed="64"/>
      </patternFill>
    </fill>
    <fill>
      <patternFill patternType="solid">
        <fgColor indexed="16"/>
        <bgColor indexed="64"/>
      </patternFill>
    </fill>
    <fill>
      <patternFill patternType="solid">
        <fgColor indexed="30"/>
        <bgColor indexed="64"/>
      </patternFill>
    </fill>
    <fill>
      <patternFill patternType="solid">
        <fgColor indexed="44"/>
        <bgColor indexed="64"/>
      </patternFill>
    </fill>
    <fill>
      <patternFill patternType="solid">
        <fgColor indexed="58"/>
        <bgColor indexed="64"/>
      </patternFill>
    </fill>
    <fill>
      <patternFill patternType="solid">
        <fgColor indexed="17"/>
        <bgColor indexed="64"/>
      </patternFill>
    </fill>
    <fill>
      <patternFill patternType="solid">
        <fgColor indexed="31"/>
        <bgColor indexed="64"/>
      </patternFill>
    </fill>
    <fill>
      <patternFill patternType="solid">
        <fgColor indexed="45"/>
        <bgColor indexed="64"/>
      </patternFill>
    </fill>
    <fill>
      <patternFill patternType="solid">
        <fgColor indexed="59"/>
        <bgColor indexed="64"/>
      </patternFill>
    </fill>
    <fill>
      <patternFill patternType="solid">
        <fgColor indexed="18"/>
        <bgColor indexed="64"/>
      </patternFill>
    </fill>
    <fill>
      <patternFill patternType="solid">
        <fgColor indexed="32"/>
        <bgColor indexed="64"/>
      </patternFill>
    </fill>
    <fill>
      <patternFill patternType="solid">
        <fgColor indexed="46"/>
        <bgColor indexed="64"/>
      </patternFill>
    </fill>
    <fill>
      <patternFill patternType="solid">
        <fgColor indexed="60"/>
        <bgColor indexed="64"/>
      </patternFill>
    </fill>
    <fill>
      <patternFill patternType="solid">
        <fgColor indexed="33"/>
        <bgColor indexed="64"/>
      </patternFill>
    </fill>
    <fill>
      <patternFill patternType="solid">
        <fgColor indexed="47"/>
        <bgColor indexed="64"/>
      </patternFill>
    </fill>
    <fill>
      <patternFill patternType="solid">
        <fgColor indexed="61"/>
        <bgColor indexed="64"/>
      </patternFill>
    </fill>
    <fill>
      <patternFill patternType="solid">
        <fgColor indexed="20"/>
        <bgColor indexed="64"/>
      </patternFill>
    </fill>
    <fill>
      <patternFill patternType="solid">
        <fgColor indexed="34"/>
        <bgColor indexed="64"/>
      </patternFill>
    </fill>
    <fill>
      <patternFill patternType="solid">
        <fgColor indexed="48"/>
        <bgColor indexed="64"/>
      </patternFill>
    </fill>
    <fill>
      <patternFill patternType="solid">
        <fgColor indexed="62"/>
        <bgColor indexed="64"/>
      </patternFill>
    </fill>
    <fill>
      <patternFill patternType="solid">
        <fgColor indexed="21"/>
        <bgColor indexed="64"/>
      </patternFill>
    </fill>
    <fill>
      <patternFill patternType="solid">
        <fgColor indexed="35"/>
        <bgColor indexed="64"/>
      </patternFill>
    </fill>
    <fill>
      <patternFill patternType="solid">
        <fgColor indexed="49"/>
        <bgColor indexed="64"/>
      </patternFill>
    </fill>
    <fill>
      <patternFill patternType="solid">
        <fgColor indexed="63"/>
        <bgColor indexed="64"/>
      </patternFill>
    </fill>
  </fills>
  <borders count="7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hair"/>
      <bottom style="hair"/>
    </border>
    <border>
      <left style="hair"/>
      <right style="hair"/>
      <top style="hair"/>
      <bottom style="hair"/>
    </border>
    <border>
      <left style="thin"/>
      <right>
        <color indexed="63"/>
      </right>
      <top>
        <color indexed="63"/>
      </top>
      <bottom style="thin"/>
    </border>
    <border>
      <left style="hair"/>
      <right style="hair"/>
      <top style="hair"/>
      <bottom style="thin"/>
    </border>
    <border>
      <left>
        <color indexed="63"/>
      </left>
      <right style="hair"/>
      <top>
        <color indexed="63"/>
      </top>
      <bottom>
        <color indexed="63"/>
      </bottom>
    </border>
    <border>
      <left>
        <color indexed="63"/>
      </left>
      <right style="hair"/>
      <top>
        <color indexed="63"/>
      </top>
      <bottom style="hair"/>
    </border>
    <border>
      <left style="hair"/>
      <right>
        <color indexed="63"/>
      </right>
      <top style="hair"/>
      <bottom style="hair"/>
    </border>
    <border>
      <left style="hair"/>
      <right>
        <color indexed="63"/>
      </right>
      <top style="hair"/>
      <bottom style="thin"/>
    </border>
    <border>
      <left style="hair"/>
      <right>
        <color indexed="63"/>
      </right>
      <top>
        <color indexed="63"/>
      </top>
      <bottom style="thin"/>
    </border>
    <border>
      <left style="thin"/>
      <right>
        <color indexed="63"/>
      </right>
      <top>
        <color indexed="63"/>
      </top>
      <bottom>
        <color indexed="63"/>
      </bottom>
    </border>
    <border>
      <left>
        <color indexed="63"/>
      </left>
      <right style="hair"/>
      <top style="thin"/>
      <bottom>
        <color indexed="63"/>
      </bottom>
    </border>
    <border>
      <left style="thin"/>
      <right style="hair"/>
      <top style="hair"/>
      <bottom style="thin"/>
    </border>
    <border>
      <left style="hair"/>
      <right>
        <color indexed="63"/>
      </right>
      <top>
        <color indexed="63"/>
      </top>
      <bottom>
        <color indexed="63"/>
      </bottom>
    </border>
    <border>
      <left style="hair"/>
      <right style="hair"/>
      <top>
        <color indexed="63"/>
      </top>
      <bottom style="hair"/>
    </border>
    <border>
      <left style="thin"/>
      <right style="hair"/>
      <top style="hair"/>
      <bottom style="hair"/>
    </border>
    <border>
      <left style="thin"/>
      <right style="thin"/>
      <top style="thin"/>
      <bottom style="thin"/>
    </border>
    <border>
      <left style="thin"/>
      <right>
        <color indexed="63"/>
      </right>
      <top style="thin"/>
      <bottom style="thin"/>
    </border>
    <border>
      <left style="thin"/>
      <right style="thin"/>
      <top style="thin"/>
      <bottom style="hair"/>
    </border>
    <border>
      <left>
        <color indexed="63"/>
      </left>
      <right style="thin"/>
      <top style="thin"/>
      <bottom style="hair"/>
    </border>
    <border>
      <left style="thin"/>
      <right style="thin"/>
      <top style="hair"/>
      <bottom style="hair"/>
    </border>
    <border>
      <left>
        <color indexed="63"/>
      </left>
      <right style="thin"/>
      <top style="hair"/>
      <bottom style="hair"/>
    </border>
    <border>
      <left style="thin"/>
      <right style="thin"/>
      <top style="hair"/>
      <bottom style="thin"/>
    </border>
    <border>
      <left>
        <color indexed="63"/>
      </left>
      <right style="thin"/>
      <top style="hair"/>
      <bottom style="thin"/>
    </border>
    <border>
      <left>
        <color indexed="63"/>
      </left>
      <right style="hair"/>
      <top style="thin"/>
      <bottom style="hair"/>
    </border>
    <border>
      <left style="hair"/>
      <right style="thin"/>
      <top style="thin"/>
      <bottom style="hair"/>
    </border>
    <border>
      <left>
        <color indexed="63"/>
      </left>
      <right style="hair"/>
      <top style="hair"/>
      <bottom style="hair"/>
    </border>
    <border>
      <left style="hair"/>
      <right style="thin"/>
      <top style="hair"/>
      <bottom style="hair"/>
    </border>
    <border>
      <left>
        <color indexed="63"/>
      </left>
      <right style="hair"/>
      <top style="hair"/>
      <bottom style="thin"/>
    </border>
    <border>
      <left style="hair"/>
      <right style="thin"/>
      <top style="hair"/>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style="thin"/>
      <right>
        <color indexed="63"/>
      </right>
      <top style="thin"/>
      <bottom style="hair"/>
    </border>
    <border>
      <left style="thin"/>
      <right style="hair"/>
      <top style="thin"/>
      <bottom style="hair"/>
    </border>
    <border>
      <left>
        <color indexed="63"/>
      </left>
      <right style="thin"/>
      <top style="thin"/>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color indexed="63"/>
      </right>
      <top style="thin"/>
      <bottom style="thin"/>
    </border>
    <border>
      <left>
        <color indexed="63"/>
      </left>
      <right style="thin"/>
      <top>
        <color indexed="63"/>
      </top>
      <bottom style="thin"/>
    </border>
    <border>
      <left style="thin"/>
      <right style="hair"/>
      <top style="thin"/>
      <bottom>
        <color indexed="63"/>
      </bottom>
    </border>
    <border>
      <left style="thin"/>
      <right style="hair"/>
      <top>
        <color indexed="63"/>
      </top>
      <bottom>
        <color indexed="63"/>
      </bottom>
    </border>
    <border>
      <left style="hair"/>
      <right>
        <color indexed="63"/>
      </right>
      <top style="thin"/>
      <bottom>
        <color indexed="63"/>
      </bottom>
    </border>
    <border>
      <left style="hair"/>
      <right>
        <color indexed="63"/>
      </right>
      <top>
        <color indexed="63"/>
      </top>
      <bottom style="hair"/>
    </border>
    <border>
      <left style="thin"/>
      <right>
        <color indexed="63"/>
      </right>
      <top style="thin"/>
      <bottom>
        <color indexed="63"/>
      </bottom>
    </border>
    <border>
      <left>
        <color indexed="63"/>
      </left>
      <right style="hair"/>
      <top style="hair"/>
      <bottom>
        <color indexed="63"/>
      </bottom>
    </border>
    <border>
      <left>
        <color indexed="63"/>
      </left>
      <right style="hair"/>
      <top>
        <color indexed="63"/>
      </top>
      <bottom style="thin"/>
    </border>
    <border>
      <left style="hair"/>
      <right style="hair"/>
      <top style="hair"/>
      <bottom>
        <color indexed="63"/>
      </bottom>
    </border>
    <border>
      <left style="hair"/>
      <right style="hair"/>
      <top>
        <color indexed="63"/>
      </top>
      <bottom>
        <color indexed="63"/>
      </bottom>
    </border>
    <border>
      <left style="hair"/>
      <right>
        <color indexed="63"/>
      </right>
      <top style="hair"/>
      <bottom>
        <color indexed="63"/>
      </bottom>
    </border>
    <border>
      <left style="hair"/>
      <right>
        <color indexed="63"/>
      </right>
      <top style="thin"/>
      <bottom style="hair"/>
    </border>
    <border>
      <left style="hair"/>
      <right style="hair"/>
      <top style="thin"/>
      <bottom style="hair"/>
    </border>
    <border>
      <left>
        <color indexed="63"/>
      </left>
      <right>
        <color indexed="63"/>
      </right>
      <top style="hair"/>
      <bottom>
        <color indexed="63"/>
      </bottom>
    </border>
    <border>
      <left style="hair"/>
      <right style="hair"/>
      <top>
        <color indexed="63"/>
      </top>
      <bottom style="thin"/>
    </border>
    <border>
      <left style="thin"/>
      <right style="hair"/>
      <top style="hair"/>
      <bottom>
        <color indexed="63"/>
      </bottom>
    </border>
    <border>
      <left style="thin"/>
      <right style="hair"/>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6" borderId="2" applyNumberFormat="0" applyAlignment="0" applyProtection="0"/>
    <xf numFmtId="0" fontId="18" fillId="0" borderId="0" applyNumberFormat="0" applyFill="0" applyBorder="0" applyAlignment="0" applyProtection="0"/>
    <xf numFmtId="169" fontId="0" fillId="0" borderId="0" applyFont="0" applyFill="0" applyBorder="0" applyAlignment="0" applyProtection="0"/>
    <xf numFmtId="0" fontId="62" fillId="27" borderId="2" applyNumberFormat="0" applyAlignment="0" applyProtection="0"/>
    <xf numFmtId="0" fontId="63" fillId="0" borderId="3" applyNumberFormat="0" applyFill="0" applyAlignment="0" applyProtection="0"/>
    <xf numFmtId="0" fontId="64" fillId="0" borderId="0" applyNumberFormat="0" applyFill="0" applyBorder="0" applyAlignment="0" applyProtection="0"/>
    <xf numFmtId="0" fontId="65" fillId="28" borderId="0" applyNumberFormat="0" applyBorder="0" applyAlignment="0" applyProtection="0"/>
    <xf numFmtId="0" fontId="17" fillId="0" borderId="0" applyNumberFormat="0" applyFill="0" applyBorder="0" applyAlignment="0" applyProtection="0"/>
    <xf numFmtId="171" fontId="0" fillId="0" borderId="0" applyFont="0" applyFill="0" applyBorder="0" applyAlignment="0" applyProtection="0"/>
    <xf numFmtId="0" fontId="6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7" fillId="31" borderId="0" applyNumberFormat="0" applyBorder="0" applyAlignment="0" applyProtection="0"/>
    <xf numFmtId="0" fontId="0" fillId="0" borderId="0">
      <alignment/>
      <protection/>
    </xf>
    <xf numFmtId="0" fontId="68" fillId="0" borderId="0" applyNumberForma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3" fillId="0" borderId="0" applyNumberFormat="0" applyFill="0" applyBorder="0" applyAlignment="0" applyProtection="0"/>
    <xf numFmtId="0" fontId="74" fillId="32" borderId="9" applyNumberFormat="0" applyAlignment="0" applyProtection="0"/>
  </cellStyleXfs>
  <cellXfs count="615">
    <xf numFmtId="0" fontId="0" fillId="0" borderId="0" xfId="0" applyAlignment="1">
      <alignment/>
    </xf>
    <xf numFmtId="49" fontId="0" fillId="0" borderId="0" xfId="0" applyNumberFormat="1" applyAlignment="1">
      <alignment/>
    </xf>
    <xf numFmtId="49" fontId="0" fillId="0" borderId="0" xfId="0" applyNumberFormat="1" applyAlignment="1">
      <alignment horizontal="right"/>
    </xf>
    <xf numFmtId="0" fontId="0" fillId="0" borderId="0" xfId="0" applyAlignment="1">
      <alignment horizontal="right"/>
    </xf>
    <xf numFmtId="3" fontId="0" fillId="0" borderId="0" xfId="0" applyNumberFormat="1" applyAlignment="1">
      <alignment horizontal="right"/>
    </xf>
    <xf numFmtId="0" fontId="0" fillId="0" borderId="0" xfId="0" applyNumberFormat="1" applyAlignment="1">
      <alignment horizontal="right"/>
    </xf>
    <xf numFmtId="49" fontId="0" fillId="0" borderId="10" xfId="0" applyNumberFormat="1" applyBorder="1" applyAlignment="1">
      <alignment horizontal="right"/>
    </xf>
    <xf numFmtId="0" fontId="0" fillId="0" borderId="0" xfId="0" applyBorder="1" applyAlignment="1">
      <alignment horizontal="center" vertical="center" wrapText="1"/>
    </xf>
    <xf numFmtId="49" fontId="0" fillId="0" borderId="0" xfId="0" applyNumberFormat="1" applyBorder="1" applyAlignment="1">
      <alignment horizontal="center"/>
    </xf>
    <xf numFmtId="3" fontId="0" fillId="0" borderId="0" xfId="0" applyNumberFormat="1" applyBorder="1" applyAlignment="1">
      <alignment horizontal="center"/>
    </xf>
    <xf numFmtId="0" fontId="0" fillId="0" borderId="0" xfId="0" applyAlignment="1">
      <alignment horizontal="center" vertical="center" wrapText="1"/>
    </xf>
    <xf numFmtId="49" fontId="0" fillId="0" borderId="10" xfId="0" applyNumberFormat="1" applyBorder="1" applyAlignment="1">
      <alignment/>
    </xf>
    <xf numFmtId="3" fontId="0" fillId="0" borderId="10" xfId="0" applyNumberFormat="1" applyBorder="1" applyAlignment="1">
      <alignment horizontal="right"/>
    </xf>
    <xf numFmtId="0" fontId="0" fillId="0" borderId="10" xfId="0" applyBorder="1" applyAlignment="1">
      <alignment horizontal="right"/>
    </xf>
    <xf numFmtId="0" fontId="0" fillId="0" borderId="10" xfId="0" applyBorder="1" applyAlignment="1">
      <alignment/>
    </xf>
    <xf numFmtId="0" fontId="0" fillId="0" borderId="10" xfId="0" applyBorder="1" applyAlignment="1">
      <alignment horizontal="center" vertical="center" wrapText="1"/>
    </xf>
    <xf numFmtId="49" fontId="0" fillId="0" borderId="0" xfId="0" applyNumberFormat="1" applyBorder="1" applyAlignment="1">
      <alignment horizontal="center" vertical="center" wrapText="1"/>
    </xf>
    <xf numFmtId="0" fontId="2" fillId="0" borderId="0" xfId="0" applyFont="1" applyAlignment="1">
      <alignment/>
    </xf>
    <xf numFmtId="3" fontId="2" fillId="0" borderId="0" xfId="0" applyNumberFormat="1" applyFont="1" applyAlignment="1">
      <alignment horizontal="right"/>
    </xf>
    <xf numFmtId="49" fontId="2" fillId="0" borderId="0" xfId="0" applyNumberFormat="1" applyFont="1" applyAlignment="1">
      <alignment horizontal="center"/>
    </xf>
    <xf numFmtId="3"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vertical="center"/>
    </xf>
    <xf numFmtId="49" fontId="0" fillId="0" borderId="0" xfId="0" applyNumberFormat="1" applyAlignment="1">
      <alignment vertical="center"/>
    </xf>
    <xf numFmtId="0" fontId="0" fillId="0" borderId="0" xfId="0" applyAlignment="1">
      <alignment horizontal="right" vertical="center"/>
    </xf>
    <xf numFmtId="49" fontId="0" fillId="0" borderId="0" xfId="0" applyNumberFormat="1" applyAlignment="1">
      <alignment horizontal="left"/>
    </xf>
    <xf numFmtId="49" fontId="2" fillId="0" borderId="0" xfId="0" applyNumberFormat="1" applyFont="1" applyAlignment="1">
      <alignment/>
    </xf>
    <xf numFmtId="49" fontId="0" fillId="0" borderId="0" xfId="0" applyNumberFormat="1" applyAlignment="1">
      <alignment horizontal="center"/>
    </xf>
    <xf numFmtId="0" fontId="0" fillId="0" borderId="0" xfId="0" applyAlignment="1">
      <alignment horizontal="center"/>
    </xf>
    <xf numFmtId="49" fontId="0" fillId="0" borderId="11" xfId="0" applyNumberFormat="1" applyBorder="1" applyAlignment="1">
      <alignment/>
    </xf>
    <xf numFmtId="49" fontId="0" fillId="0" borderId="12" xfId="0" applyNumberFormat="1" applyBorder="1" applyAlignment="1">
      <alignment/>
    </xf>
    <xf numFmtId="173" fontId="0" fillId="0" borderId="0" xfId="0" applyNumberFormat="1" applyAlignment="1">
      <alignment horizontal="right"/>
    </xf>
    <xf numFmtId="49" fontId="0" fillId="0" borderId="0" xfId="0" applyNumberFormat="1" applyBorder="1" applyAlignment="1">
      <alignment/>
    </xf>
    <xf numFmtId="49" fontId="0" fillId="0" borderId="0" xfId="0" applyNumberFormat="1" applyAlignment="1">
      <alignment horizontal="center" vertical="center"/>
    </xf>
    <xf numFmtId="0" fontId="0" fillId="0" borderId="10" xfId="0" applyBorder="1" applyAlignment="1">
      <alignment horizontal="center"/>
    </xf>
    <xf numFmtId="0" fontId="3" fillId="0" borderId="0" xfId="0" applyFont="1" applyAlignment="1">
      <alignment/>
    </xf>
    <xf numFmtId="0" fontId="0" fillId="0" borderId="0" xfId="0" applyAlignment="1">
      <alignment horizontal="left"/>
    </xf>
    <xf numFmtId="0" fontId="4" fillId="0" borderId="0" xfId="0" applyFont="1" applyAlignment="1">
      <alignment/>
    </xf>
    <xf numFmtId="0" fontId="0" fillId="0" borderId="0" xfId="0" applyFont="1" applyAlignment="1">
      <alignment/>
    </xf>
    <xf numFmtId="0" fontId="0" fillId="0" borderId="0" xfId="0" applyBorder="1" applyAlignment="1">
      <alignment/>
    </xf>
    <xf numFmtId="3" fontId="0" fillId="0" borderId="0" xfId="0" applyNumberFormat="1" applyBorder="1" applyAlignment="1">
      <alignment horizontal="right"/>
    </xf>
    <xf numFmtId="0" fontId="0" fillId="0" borderId="13" xfId="0" applyBorder="1" applyAlignment="1">
      <alignment/>
    </xf>
    <xf numFmtId="0" fontId="0" fillId="0" borderId="11" xfId="0" applyBorder="1" applyAlignment="1">
      <alignment/>
    </xf>
    <xf numFmtId="0" fontId="0" fillId="0" borderId="12" xfId="0" applyBorder="1" applyAlignment="1">
      <alignment/>
    </xf>
    <xf numFmtId="49" fontId="2" fillId="0" borderId="12" xfId="0" applyNumberFormat="1" applyFont="1" applyBorder="1" applyAlignment="1">
      <alignment/>
    </xf>
    <xf numFmtId="49" fontId="0" fillId="0" borderId="0" xfId="0" applyNumberFormat="1" applyFont="1" applyAlignment="1" quotePrefix="1">
      <alignment/>
    </xf>
    <xf numFmtId="49" fontId="2" fillId="0" borderId="0" xfId="0" applyNumberFormat="1" applyFont="1" applyAlignment="1">
      <alignment vertical="center"/>
    </xf>
    <xf numFmtId="49" fontId="2" fillId="0" borderId="0" xfId="0" applyNumberFormat="1" applyFont="1" applyAlignment="1">
      <alignment horizontal="center" vertical="center"/>
    </xf>
    <xf numFmtId="0" fontId="2" fillId="0" borderId="0" xfId="0" applyFont="1" applyAlignment="1">
      <alignment vertical="center"/>
    </xf>
    <xf numFmtId="49" fontId="0" fillId="0" borderId="12" xfId="0" applyNumberFormat="1" applyBorder="1" applyAlignment="1">
      <alignment horizontal="left"/>
    </xf>
    <xf numFmtId="0" fontId="2" fillId="0" borderId="12" xfId="0" applyFont="1" applyBorder="1" applyAlignment="1">
      <alignment/>
    </xf>
    <xf numFmtId="49" fontId="0" fillId="0" borderId="0" xfId="0" applyNumberFormat="1" applyFill="1" applyBorder="1" applyAlignment="1">
      <alignment vertical="center"/>
    </xf>
    <xf numFmtId="0" fontId="5" fillId="0" borderId="0" xfId="0" applyFont="1" applyAlignment="1">
      <alignment horizontal="left"/>
    </xf>
    <xf numFmtId="0" fontId="5" fillId="0" borderId="0" xfId="0" applyFont="1" applyAlignment="1">
      <alignment horizontal="center"/>
    </xf>
    <xf numFmtId="0" fontId="6" fillId="0" borderId="0" xfId="0" applyFont="1" applyAlignment="1">
      <alignment horizontal="center"/>
    </xf>
    <xf numFmtId="0" fontId="3" fillId="0" borderId="0" xfId="0" applyFont="1" applyAlignment="1">
      <alignment horizontal="right"/>
    </xf>
    <xf numFmtId="0" fontId="3" fillId="0" borderId="0" xfId="0" applyFont="1" applyAlignment="1">
      <alignment horizontal="left"/>
    </xf>
    <xf numFmtId="0" fontId="8" fillId="0" borderId="0" xfId="0" applyFont="1" applyAlignment="1">
      <alignment/>
    </xf>
    <xf numFmtId="0" fontId="2" fillId="0" borderId="0" xfId="0" applyFont="1" applyAlignment="1">
      <alignment horizontal="center"/>
    </xf>
    <xf numFmtId="0" fontId="3" fillId="0" borderId="10" xfId="0" applyFont="1" applyBorder="1" applyAlignment="1">
      <alignment/>
    </xf>
    <xf numFmtId="0" fontId="3" fillId="0" borderId="0" xfId="0" applyFont="1" applyAlignment="1">
      <alignment/>
    </xf>
    <xf numFmtId="0" fontId="0" fillId="0" borderId="10" xfId="0" applyFont="1" applyBorder="1" applyAlignment="1">
      <alignment/>
    </xf>
    <xf numFmtId="3" fontId="0" fillId="0" borderId="14" xfId="0" applyNumberFormat="1" applyBorder="1" applyAlignment="1">
      <alignment horizontal="center" vertical="center"/>
    </xf>
    <xf numFmtId="49" fontId="0" fillId="0" borderId="15" xfId="0" applyNumberFormat="1" applyBorder="1" applyAlignment="1">
      <alignment horizontal="center" vertical="center"/>
    </xf>
    <xf numFmtId="3" fontId="0" fillId="0" borderId="16" xfId="0" applyNumberFormat="1" applyBorder="1" applyAlignment="1">
      <alignment horizontal="center"/>
    </xf>
    <xf numFmtId="49" fontId="0" fillId="0" borderId="17" xfId="0" applyNumberFormat="1" applyBorder="1" applyAlignment="1">
      <alignment horizontal="center"/>
    </xf>
    <xf numFmtId="49" fontId="2" fillId="0" borderId="0" xfId="0" applyNumberFormat="1" applyFont="1" applyBorder="1" applyAlignment="1">
      <alignment/>
    </xf>
    <xf numFmtId="175" fontId="0" fillId="0" borderId="0" xfId="0" applyNumberFormat="1" applyFont="1" applyAlignment="1">
      <alignment horizontal="right"/>
    </xf>
    <xf numFmtId="176" fontId="0" fillId="0" borderId="0" xfId="0" applyNumberFormat="1" applyFont="1" applyAlignment="1">
      <alignment horizontal="right"/>
    </xf>
    <xf numFmtId="175" fontId="0" fillId="0" borderId="0" xfId="0" applyNumberFormat="1" applyAlignment="1">
      <alignment horizontal="right"/>
    </xf>
    <xf numFmtId="176" fontId="0" fillId="0" borderId="0" xfId="0" applyNumberFormat="1" applyAlignment="1">
      <alignment horizontal="right"/>
    </xf>
    <xf numFmtId="179" fontId="0" fillId="0" borderId="0" xfId="0" applyNumberFormat="1" applyAlignment="1">
      <alignment horizontal="right"/>
    </xf>
    <xf numFmtId="0" fontId="2" fillId="0" borderId="18" xfId="0" applyFont="1" applyBorder="1" applyAlignment="1">
      <alignment/>
    </xf>
    <xf numFmtId="0" fontId="2" fillId="0" borderId="0" xfId="0" applyFont="1" applyBorder="1" applyAlignment="1">
      <alignment/>
    </xf>
    <xf numFmtId="175" fontId="2" fillId="0" borderId="0" xfId="0" applyNumberFormat="1" applyFont="1" applyAlignment="1">
      <alignment horizontal="right"/>
    </xf>
    <xf numFmtId="180" fontId="2" fillId="0" borderId="0" xfId="0" applyNumberFormat="1" applyFont="1" applyAlignment="1">
      <alignment horizontal="right"/>
    </xf>
    <xf numFmtId="181" fontId="2" fillId="0" borderId="0" xfId="0" applyNumberFormat="1" applyFont="1" applyAlignment="1">
      <alignment horizontal="right"/>
    </xf>
    <xf numFmtId="182" fontId="2" fillId="0" borderId="0" xfId="0" applyNumberFormat="1" applyFont="1" applyAlignment="1">
      <alignment horizontal="right"/>
    </xf>
    <xf numFmtId="181" fontId="2" fillId="0" borderId="0" xfId="0" applyNumberFormat="1" applyFont="1" applyBorder="1" applyAlignment="1">
      <alignment horizontal="right"/>
    </xf>
    <xf numFmtId="0" fontId="0" fillId="0" borderId="0" xfId="0" applyFont="1" applyBorder="1" applyAlignment="1">
      <alignment/>
    </xf>
    <xf numFmtId="16" fontId="2" fillId="0" borderId="0" xfId="0" applyNumberFormat="1" applyFont="1" applyBorder="1" applyAlignment="1" quotePrefix="1">
      <alignment/>
    </xf>
    <xf numFmtId="0" fontId="4" fillId="0" borderId="0" xfId="0" applyFont="1" applyAlignment="1">
      <alignment horizontal="center"/>
    </xf>
    <xf numFmtId="49" fontId="0" fillId="0" borderId="0" xfId="0" applyNumberFormat="1" applyBorder="1" applyAlignment="1">
      <alignment horizontal="right"/>
    </xf>
    <xf numFmtId="183" fontId="0" fillId="0" borderId="0" xfId="0" applyNumberFormat="1" applyAlignment="1">
      <alignment horizontal="right"/>
    </xf>
    <xf numFmtId="0" fontId="0" fillId="0" borderId="15" xfId="0" applyBorder="1" applyAlignment="1">
      <alignment horizontal="center" vertical="center"/>
    </xf>
    <xf numFmtId="183" fontId="0" fillId="0" borderId="0" xfId="0" applyNumberFormat="1" applyFill="1" applyAlignment="1">
      <alignment horizontal="right"/>
    </xf>
    <xf numFmtId="3" fontId="0" fillId="0" borderId="19" xfId="0" applyNumberFormat="1" applyBorder="1" applyAlignment="1">
      <alignment horizontal="center" vertical="center"/>
    </xf>
    <xf numFmtId="49" fontId="0" fillId="0" borderId="20" xfId="0" applyNumberFormat="1" applyBorder="1" applyAlignment="1">
      <alignment horizontal="center" vertical="center" wrapText="1"/>
    </xf>
    <xf numFmtId="3" fontId="0" fillId="0" borderId="21" xfId="0" applyNumberFormat="1" applyBorder="1" applyAlignment="1">
      <alignment horizontal="center" vertical="center"/>
    </xf>
    <xf numFmtId="49" fontId="0" fillId="0" borderId="22" xfId="0" applyNumberFormat="1" applyBorder="1" applyAlignment="1">
      <alignment horizontal="center" vertical="center"/>
    </xf>
    <xf numFmtId="0" fontId="9" fillId="0" borderId="0" xfId="0" applyFont="1" applyAlignment="1">
      <alignment horizontal="centerContinuous"/>
    </xf>
    <xf numFmtId="0" fontId="0" fillId="0" borderId="0" xfId="0" applyAlignment="1">
      <alignment horizontal="centerContinuous"/>
    </xf>
    <xf numFmtId="0" fontId="0" fillId="0" borderId="0" xfId="0" applyAlignment="1">
      <alignment/>
    </xf>
    <xf numFmtId="0" fontId="10" fillId="0" borderId="0" xfId="0" applyFont="1" applyAlignment="1">
      <alignment horizontal="center"/>
    </xf>
    <xf numFmtId="0" fontId="8" fillId="0" borderId="0" xfId="0" applyFont="1" applyAlignment="1">
      <alignment horizontal="left"/>
    </xf>
    <xf numFmtId="185" fontId="8" fillId="0" borderId="0" xfId="0" applyNumberFormat="1" applyFont="1" applyAlignment="1">
      <alignment horizontal="center"/>
    </xf>
    <xf numFmtId="0" fontId="5" fillId="0" borderId="12" xfId="0" applyFont="1" applyBorder="1" applyAlignment="1">
      <alignment/>
    </xf>
    <xf numFmtId="0" fontId="8" fillId="0" borderId="0" xfId="0" applyFont="1" applyBorder="1" applyAlignment="1">
      <alignment horizontal="left"/>
    </xf>
    <xf numFmtId="0" fontId="5" fillId="0" borderId="0" xfId="0" applyFont="1" applyBorder="1" applyAlignment="1">
      <alignment/>
    </xf>
    <xf numFmtId="0" fontId="5" fillId="0" borderId="0" xfId="0" applyFont="1" applyAlignment="1">
      <alignment/>
    </xf>
    <xf numFmtId="0" fontId="8" fillId="0" borderId="0" xfId="0" applyFont="1" applyAlignment="1">
      <alignment horizontal="center"/>
    </xf>
    <xf numFmtId="185" fontId="8" fillId="0" borderId="0" xfId="0" applyNumberFormat="1" applyFont="1" applyAlignment="1">
      <alignment horizontal="left"/>
    </xf>
    <xf numFmtId="0" fontId="5" fillId="0" borderId="12" xfId="0" applyFont="1" applyBorder="1" applyAlignment="1">
      <alignment horizontal="left"/>
    </xf>
    <xf numFmtId="0" fontId="4" fillId="0" borderId="0" xfId="0" applyFont="1" applyBorder="1" applyAlignment="1">
      <alignment horizontal="left"/>
    </xf>
    <xf numFmtId="185" fontId="4" fillId="0" borderId="0" xfId="0" applyNumberFormat="1" applyFont="1" applyAlignment="1">
      <alignment horizontal="center"/>
    </xf>
    <xf numFmtId="0" fontId="8" fillId="0" borderId="0" xfId="0" applyFont="1" applyBorder="1" applyAlignment="1">
      <alignment/>
    </xf>
    <xf numFmtId="0" fontId="8" fillId="0" borderId="23" xfId="0" applyFont="1" applyBorder="1" applyAlignment="1">
      <alignment horizontal="left"/>
    </xf>
    <xf numFmtId="0" fontId="4" fillId="0" borderId="23" xfId="0" applyFont="1" applyBorder="1" applyAlignment="1">
      <alignment horizontal="left"/>
    </xf>
    <xf numFmtId="0" fontId="3" fillId="0" borderId="12" xfId="0" applyFont="1" applyBorder="1" applyAlignment="1">
      <alignment/>
    </xf>
    <xf numFmtId="0" fontId="3" fillId="0" borderId="0" xfId="0" applyFont="1" applyBorder="1" applyAlignment="1">
      <alignment/>
    </xf>
    <xf numFmtId="0" fontId="11" fillId="0" borderId="0" xfId="0" applyFont="1" applyAlignment="1">
      <alignment/>
    </xf>
    <xf numFmtId="0" fontId="4" fillId="0" borderId="0" xfId="0" applyFont="1" applyAlignment="1">
      <alignment horizontal="left"/>
    </xf>
    <xf numFmtId="0" fontId="4" fillId="0" borderId="0" xfId="0" applyFont="1" applyBorder="1" applyAlignment="1">
      <alignment/>
    </xf>
    <xf numFmtId="185" fontId="0" fillId="0" borderId="0" xfId="0" applyNumberFormat="1" applyAlignment="1">
      <alignment horizontal="center"/>
    </xf>
    <xf numFmtId="0" fontId="12" fillId="0" borderId="0" xfId="0" applyFont="1" applyAlignment="1">
      <alignment horizontal="center" vertical="top"/>
    </xf>
    <xf numFmtId="49" fontId="0" fillId="0" borderId="13" xfId="0" applyNumberFormat="1" applyBorder="1" applyAlignment="1">
      <alignment horizontal="left"/>
    </xf>
    <xf numFmtId="49" fontId="0" fillId="0" borderId="24" xfId="0" applyNumberFormat="1" applyBorder="1" applyAlignment="1">
      <alignment horizontal="left"/>
    </xf>
    <xf numFmtId="0" fontId="0" fillId="0" borderId="24" xfId="0" applyBorder="1" applyAlignment="1">
      <alignment/>
    </xf>
    <xf numFmtId="3" fontId="0" fillId="0" borderId="25" xfId="0" applyNumberFormat="1" applyBorder="1" applyAlignment="1">
      <alignment horizontal="center" vertical="center"/>
    </xf>
    <xf numFmtId="3" fontId="0" fillId="0" borderId="17" xfId="0" applyNumberFormat="1" applyBorder="1" applyAlignment="1">
      <alignment horizontal="center" vertical="center"/>
    </xf>
    <xf numFmtId="49" fontId="2" fillId="0" borderId="18" xfId="0" applyNumberFormat="1" applyFont="1" applyBorder="1" applyAlignment="1">
      <alignment horizontal="left"/>
    </xf>
    <xf numFmtId="49" fontId="2" fillId="0" borderId="0" xfId="0" applyNumberFormat="1" applyFont="1" applyAlignment="1">
      <alignment/>
    </xf>
    <xf numFmtId="181" fontId="0" fillId="0" borderId="0" xfId="0" applyNumberFormat="1" applyAlignment="1">
      <alignment horizontal="right"/>
    </xf>
    <xf numFmtId="184" fontId="0" fillId="0" borderId="0" xfId="0" applyNumberFormat="1" applyAlignment="1">
      <alignment horizontal="right"/>
    </xf>
    <xf numFmtId="184" fontId="2" fillId="0" borderId="0" xfId="0" applyNumberFormat="1" applyFont="1" applyAlignment="1">
      <alignment horizontal="right"/>
    </xf>
    <xf numFmtId="184" fontId="0" fillId="0" borderId="0" xfId="0" applyNumberFormat="1" applyAlignment="1">
      <alignment horizontal="center" vertical="center" wrapText="1"/>
    </xf>
    <xf numFmtId="187" fontId="2" fillId="0" borderId="0" xfId="0" applyNumberFormat="1" applyFont="1" applyAlignment="1">
      <alignment horizontal="right"/>
    </xf>
    <xf numFmtId="187" fontId="0" fillId="0" borderId="0" xfId="0" applyNumberFormat="1" applyAlignment="1">
      <alignment/>
    </xf>
    <xf numFmtId="184" fontId="0" fillId="0" borderId="0" xfId="0" applyNumberFormat="1" applyAlignment="1">
      <alignment horizontal="center"/>
    </xf>
    <xf numFmtId="187" fontId="0" fillId="0" borderId="0" xfId="0" applyNumberFormat="1" applyAlignment="1">
      <alignment horizontal="right"/>
    </xf>
    <xf numFmtId="0" fontId="0" fillId="0" borderId="26" xfId="0" applyBorder="1" applyAlignment="1">
      <alignment/>
    </xf>
    <xf numFmtId="49" fontId="2" fillId="0" borderId="26" xfId="0" applyNumberFormat="1" applyFont="1" applyBorder="1" applyAlignment="1">
      <alignment/>
    </xf>
    <xf numFmtId="0" fontId="4" fillId="0" borderId="0" xfId="0" applyFont="1" applyAlignment="1">
      <alignment/>
    </xf>
    <xf numFmtId="0" fontId="11" fillId="0" borderId="0" xfId="0" applyFont="1" applyAlignment="1">
      <alignment horizontal="justify"/>
    </xf>
    <xf numFmtId="0" fontId="16" fillId="0" borderId="0" xfId="0" applyFont="1" applyAlignment="1">
      <alignment horizontal="justify"/>
    </xf>
    <xf numFmtId="0" fontId="2" fillId="0" borderId="0" xfId="0" applyFont="1" applyAlignment="1">
      <alignment horizontal="justify"/>
    </xf>
    <xf numFmtId="0" fontId="11" fillId="0" borderId="0" xfId="0" applyFont="1" applyAlignment="1">
      <alignment/>
    </xf>
    <xf numFmtId="181" fontId="0" fillId="0" borderId="23" xfId="0" applyNumberFormat="1" applyBorder="1" applyAlignment="1">
      <alignment horizontal="right"/>
    </xf>
    <xf numFmtId="179" fontId="0" fillId="0" borderId="0" xfId="0" applyNumberFormat="1" applyBorder="1" applyAlignment="1">
      <alignment horizontal="right"/>
    </xf>
    <xf numFmtId="181" fontId="0" fillId="0" borderId="0" xfId="0" applyNumberFormat="1" applyBorder="1" applyAlignment="1">
      <alignment horizontal="right"/>
    </xf>
    <xf numFmtId="49" fontId="0" fillId="0" borderId="13" xfId="0" applyNumberFormat="1" applyBorder="1" applyAlignment="1">
      <alignment horizontal="right"/>
    </xf>
    <xf numFmtId="205" fontId="0" fillId="0" borderId="0" xfId="0" applyNumberFormat="1" applyAlignment="1">
      <alignment horizontal="right"/>
    </xf>
    <xf numFmtId="210" fontId="2" fillId="0" borderId="0" xfId="0" applyNumberFormat="1" applyFont="1" applyAlignment="1">
      <alignment horizontal="right"/>
    </xf>
    <xf numFmtId="0" fontId="14" fillId="0" borderId="0" xfId="0" applyFont="1" applyAlignment="1">
      <alignment horizontal="right"/>
    </xf>
    <xf numFmtId="0" fontId="3" fillId="0" borderId="23" xfId="0" applyFont="1" applyBorder="1" applyAlignment="1">
      <alignment/>
    </xf>
    <xf numFmtId="0" fontId="6" fillId="0" borderId="0" xfId="0" applyFont="1" applyAlignment="1">
      <alignment horizontal="right"/>
    </xf>
    <xf numFmtId="0" fontId="19" fillId="0" borderId="0" xfId="0" applyFont="1" applyAlignment="1">
      <alignment horizontal="center"/>
    </xf>
    <xf numFmtId="0" fontId="0" fillId="0" borderId="25" xfId="0" applyBorder="1" applyAlignment="1">
      <alignment horizontal="center" vertical="center"/>
    </xf>
    <xf numFmtId="0" fontId="0" fillId="0" borderId="0" xfId="0" applyBorder="1" applyAlignment="1">
      <alignment horizontal="center"/>
    </xf>
    <xf numFmtId="49" fontId="0" fillId="0" borderId="12" xfId="0" applyNumberFormat="1" applyBorder="1" applyAlignment="1">
      <alignment/>
    </xf>
    <xf numFmtId="49" fontId="2" fillId="0" borderId="12" xfId="0" applyNumberFormat="1" applyFont="1" applyBorder="1" applyAlignment="1">
      <alignment/>
    </xf>
    <xf numFmtId="49" fontId="2" fillId="0" borderId="13" xfId="0" applyNumberFormat="1" applyFont="1" applyBorder="1" applyAlignment="1">
      <alignment/>
    </xf>
    <xf numFmtId="49" fontId="2" fillId="0" borderId="26" xfId="0" applyNumberFormat="1" applyFont="1" applyBorder="1" applyAlignment="1" quotePrefix="1">
      <alignment horizontal="right"/>
    </xf>
    <xf numFmtId="49" fontId="0" fillId="0" borderId="26" xfId="0" applyNumberFormat="1" applyFont="1" applyBorder="1" applyAlignment="1">
      <alignment horizontal="center"/>
    </xf>
    <xf numFmtId="49" fontId="2" fillId="0" borderId="26" xfId="0" applyNumberFormat="1" applyFont="1" applyBorder="1" applyAlignment="1">
      <alignment horizontal="right"/>
    </xf>
    <xf numFmtId="0" fontId="2" fillId="0" borderId="0" xfId="0" applyFont="1" applyBorder="1" applyAlignment="1">
      <alignment horizontal="left"/>
    </xf>
    <xf numFmtId="205" fontId="0" fillId="0" borderId="0" xfId="0" applyNumberFormat="1" applyFont="1" applyAlignment="1">
      <alignment horizontal="right"/>
    </xf>
    <xf numFmtId="49" fontId="0" fillId="0" borderId="26" xfId="0" applyNumberFormat="1" applyFont="1" applyBorder="1" applyAlignment="1">
      <alignment/>
    </xf>
    <xf numFmtId="3" fontId="0" fillId="0" borderId="27" xfId="0" applyNumberFormat="1" applyBorder="1" applyAlignment="1">
      <alignment horizontal="center" vertical="center"/>
    </xf>
    <xf numFmtId="212" fontId="2" fillId="0" borderId="0" xfId="0" applyNumberFormat="1" applyFont="1" applyAlignment="1">
      <alignment horizontal="right"/>
    </xf>
    <xf numFmtId="0" fontId="2" fillId="0" borderId="18" xfId="0" applyFont="1" applyBorder="1" applyAlignment="1">
      <alignment horizontal="left"/>
    </xf>
    <xf numFmtId="0" fontId="0" fillId="0" borderId="18" xfId="0" applyBorder="1" applyAlignment="1">
      <alignment horizontal="left"/>
    </xf>
    <xf numFmtId="212" fontId="0" fillId="0" borderId="0" xfId="0" applyNumberFormat="1" applyAlignment="1">
      <alignment horizontal="right"/>
    </xf>
    <xf numFmtId="0" fontId="0" fillId="0" borderId="0" xfId="0" applyBorder="1" applyAlignment="1">
      <alignment horizontal="left"/>
    </xf>
    <xf numFmtId="185" fontId="0" fillId="0" borderId="0" xfId="0" applyNumberFormat="1" applyAlignment="1">
      <alignment/>
    </xf>
    <xf numFmtId="185" fontId="0" fillId="0" borderId="24" xfId="0" applyNumberFormat="1" applyBorder="1" applyAlignment="1">
      <alignment/>
    </xf>
    <xf numFmtId="185" fontId="2" fillId="0" borderId="18" xfId="0" applyNumberFormat="1" applyFont="1" applyBorder="1" applyAlignment="1">
      <alignment/>
    </xf>
    <xf numFmtId="185" fontId="0" fillId="0" borderId="18" xfId="0" applyNumberFormat="1" applyBorder="1" applyAlignment="1">
      <alignment/>
    </xf>
    <xf numFmtId="185" fontId="0" fillId="0" borderId="0" xfId="0" applyNumberFormat="1" applyBorder="1" applyAlignment="1">
      <alignment/>
    </xf>
    <xf numFmtId="0" fontId="2" fillId="0" borderId="12" xfId="0" applyFont="1" applyBorder="1" applyAlignment="1">
      <alignment horizontal="left" wrapText="1"/>
    </xf>
    <xf numFmtId="183" fontId="2" fillId="0" borderId="0" xfId="0" applyNumberFormat="1" applyFont="1" applyAlignment="1">
      <alignment/>
    </xf>
    <xf numFmtId="0" fontId="0" fillId="0" borderId="12" xfId="0" applyBorder="1" applyAlignment="1">
      <alignment/>
    </xf>
    <xf numFmtId="183" fontId="2" fillId="0" borderId="0" xfId="0" applyNumberFormat="1" applyFont="1" applyAlignment="1">
      <alignment horizontal="right"/>
    </xf>
    <xf numFmtId="0" fontId="2" fillId="0" borderId="0" xfId="0" applyFont="1" applyBorder="1" applyAlignment="1">
      <alignment/>
    </xf>
    <xf numFmtId="0" fontId="2" fillId="0" borderId="0" xfId="0" applyFont="1" applyAlignment="1">
      <alignment/>
    </xf>
    <xf numFmtId="0" fontId="12" fillId="0" borderId="0" xfId="0" applyFont="1" applyAlignment="1">
      <alignment horizontal="centerContinuous" vertical="top"/>
    </xf>
    <xf numFmtId="0" fontId="15" fillId="0" borderId="0" xfId="0" applyFont="1" applyAlignment="1">
      <alignment horizontal="centerContinuous" vertical="top"/>
    </xf>
    <xf numFmtId="0" fontId="3" fillId="0" borderId="0" xfId="0" applyFont="1" applyAlignment="1">
      <alignment horizontal="centerContinuous" vertical="top"/>
    </xf>
    <xf numFmtId="0" fontId="2" fillId="0" borderId="0" xfId="0" applyFont="1" applyAlignment="1">
      <alignment vertical="top"/>
    </xf>
    <xf numFmtId="0" fontId="13" fillId="0" borderId="18" xfId="0" applyFont="1" applyBorder="1" applyAlignment="1">
      <alignment/>
    </xf>
    <xf numFmtId="0" fontId="13" fillId="0" borderId="26" xfId="0" applyFont="1" applyBorder="1" applyAlignment="1">
      <alignment/>
    </xf>
    <xf numFmtId="0" fontId="6" fillId="0" borderId="18" xfId="0" applyFont="1" applyBorder="1" applyAlignment="1">
      <alignment/>
    </xf>
    <xf numFmtId="0" fontId="6" fillId="0" borderId="0" xfId="0" applyFont="1" applyBorder="1" applyAlignment="1">
      <alignment/>
    </xf>
    <xf numFmtId="0" fontId="14" fillId="0" borderId="18" xfId="0" applyFont="1" applyBorder="1" applyAlignment="1">
      <alignment/>
    </xf>
    <xf numFmtId="0" fontId="14" fillId="0" borderId="0" xfId="0" applyFont="1" applyBorder="1" applyAlignment="1">
      <alignment/>
    </xf>
    <xf numFmtId="179" fontId="2" fillId="0" borderId="0" xfId="0" applyNumberFormat="1" applyFont="1" applyAlignment="1">
      <alignment/>
    </xf>
    <xf numFmtId="0" fontId="6" fillId="0" borderId="26" xfId="0" applyFont="1" applyBorder="1" applyAlignment="1">
      <alignment/>
    </xf>
    <xf numFmtId="184" fontId="2" fillId="0" borderId="0" xfId="0" applyNumberFormat="1" applyFont="1" applyAlignment="1">
      <alignment/>
    </xf>
    <xf numFmtId="184" fontId="0" fillId="0" borderId="0" xfId="0" applyNumberFormat="1" applyAlignment="1">
      <alignment/>
    </xf>
    <xf numFmtId="0" fontId="23" fillId="0" borderId="0" xfId="0" applyFont="1" applyAlignment="1">
      <alignment/>
    </xf>
    <xf numFmtId="0" fontId="11" fillId="0" borderId="0" xfId="0" applyFont="1" applyAlignment="1">
      <alignment horizontal="center"/>
    </xf>
    <xf numFmtId="192" fontId="11" fillId="0" borderId="0" xfId="0" applyNumberFormat="1" applyFont="1" applyAlignment="1">
      <alignment/>
    </xf>
    <xf numFmtId="192" fontId="0" fillId="0" borderId="0" xfId="0" applyNumberFormat="1" applyAlignment="1">
      <alignment/>
    </xf>
    <xf numFmtId="0" fontId="11" fillId="0" borderId="0" xfId="0" applyFont="1" applyAlignment="1">
      <alignment vertical="top"/>
    </xf>
    <xf numFmtId="172" fontId="0" fillId="0" borderId="0" xfId="0" applyNumberFormat="1" applyAlignment="1">
      <alignment horizontal="right"/>
    </xf>
    <xf numFmtId="184" fontId="0" fillId="0" borderId="10" xfId="0" applyNumberFormat="1" applyBorder="1" applyAlignment="1">
      <alignment horizontal="center" vertical="center" wrapText="1"/>
    </xf>
    <xf numFmtId="0" fontId="0" fillId="0" borderId="24" xfId="0" applyBorder="1" applyAlignment="1">
      <alignment horizontal="left"/>
    </xf>
    <xf numFmtId="0" fontId="0" fillId="0" borderId="13" xfId="0" applyBorder="1" applyAlignment="1">
      <alignment horizontal="left"/>
    </xf>
    <xf numFmtId="179" fontId="2" fillId="0" borderId="0" xfId="0" applyNumberFormat="1" applyFont="1" applyAlignment="1">
      <alignment horizontal="right"/>
    </xf>
    <xf numFmtId="49" fontId="0" fillId="0" borderId="0" xfId="0" applyNumberFormat="1" applyFont="1" applyBorder="1" applyAlignment="1">
      <alignment/>
    </xf>
    <xf numFmtId="49" fontId="0" fillId="0" borderId="12" xfId="0" applyNumberFormat="1" applyFont="1" applyBorder="1" applyAlignment="1">
      <alignment/>
    </xf>
    <xf numFmtId="0" fontId="0" fillId="0" borderId="0" xfId="0" applyBorder="1" applyAlignment="1">
      <alignment horizontal="right"/>
    </xf>
    <xf numFmtId="49" fontId="0" fillId="0" borderId="12" xfId="0" applyNumberFormat="1" applyFont="1" applyBorder="1" applyAlignment="1">
      <alignment/>
    </xf>
    <xf numFmtId="175" fontId="2" fillId="0" borderId="0" xfId="0" applyNumberFormat="1" applyFont="1" applyAlignment="1">
      <alignment/>
    </xf>
    <xf numFmtId="49" fontId="0" fillId="0" borderId="12" xfId="0" applyNumberFormat="1" applyBorder="1" applyAlignment="1">
      <alignment wrapText="1"/>
    </xf>
    <xf numFmtId="49" fontId="0" fillId="0" borderId="12" xfId="0" applyNumberFormat="1" applyFont="1" applyBorder="1" applyAlignment="1">
      <alignment/>
    </xf>
    <xf numFmtId="49" fontId="0" fillId="0" borderId="0" xfId="0" applyNumberFormat="1" applyFont="1" applyAlignment="1">
      <alignment horizontal="center" vertical="center"/>
    </xf>
    <xf numFmtId="0" fontId="0" fillId="0" borderId="0" xfId="0" applyFont="1" applyAlignment="1">
      <alignment vertical="center"/>
    </xf>
    <xf numFmtId="181" fontId="0" fillId="0" borderId="0" xfId="0" applyNumberFormat="1" applyFill="1" applyAlignment="1">
      <alignment horizontal="right"/>
    </xf>
    <xf numFmtId="181" fontId="2" fillId="0" borderId="0" xfId="0" applyNumberFormat="1" applyFont="1" applyFill="1" applyAlignment="1">
      <alignment horizontal="right"/>
    </xf>
    <xf numFmtId="49" fontId="2" fillId="0" borderId="0" xfId="0" applyNumberFormat="1" applyFont="1" applyBorder="1" applyAlignment="1">
      <alignment vertical="center"/>
    </xf>
    <xf numFmtId="184" fontId="0" fillId="0" borderId="0" xfId="0" applyNumberFormat="1" applyFill="1" applyAlignment="1">
      <alignment horizontal="right" indent="1"/>
    </xf>
    <xf numFmtId="186" fontId="0" fillId="0" borderId="0" xfId="0" applyNumberFormat="1" applyFill="1" applyAlignment="1">
      <alignment horizontal="right" indent="1"/>
    </xf>
    <xf numFmtId="184" fontId="2" fillId="0" borderId="0" xfId="0" applyNumberFormat="1" applyFont="1" applyFill="1" applyAlignment="1">
      <alignment horizontal="right" indent="1"/>
    </xf>
    <xf numFmtId="184" fontId="0" fillId="0" borderId="0" xfId="0" applyNumberFormat="1" applyAlignment="1">
      <alignment horizontal="right" indent="1"/>
    </xf>
    <xf numFmtId="184" fontId="2" fillId="0" borderId="0" xfId="0" applyNumberFormat="1" applyFont="1" applyAlignment="1">
      <alignment horizontal="right" indent="1"/>
    </xf>
    <xf numFmtId="179" fontId="0" fillId="0" borderId="0" xfId="0" applyNumberFormat="1" applyAlignment="1">
      <alignment horizontal="right" indent="1"/>
    </xf>
    <xf numFmtId="179" fontId="2" fillId="0" borderId="0" xfId="0" applyNumberFormat="1" applyFont="1" applyAlignment="1">
      <alignment horizontal="right" indent="1"/>
    </xf>
    <xf numFmtId="16" fontId="2" fillId="0" borderId="18" xfId="0" applyNumberFormat="1" applyFont="1" applyBorder="1" applyAlignment="1" quotePrefix="1">
      <alignment horizontal="left" indent="1"/>
    </xf>
    <xf numFmtId="0" fontId="0" fillId="0" borderId="18" xfId="0" applyBorder="1" applyAlignment="1">
      <alignment horizontal="center"/>
    </xf>
    <xf numFmtId="16" fontId="2" fillId="0" borderId="18" xfId="0" applyNumberFormat="1" applyFont="1" applyBorder="1" applyAlignment="1" quotePrefix="1">
      <alignment/>
    </xf>
    <xf numFmtId="49" fontId="2" fillId="0" borderId="18" xfId="0" applyNumberFormat="1" applyFont="1" applyBorder="1" applyAlignment="1">
      <alignment/>
    </xf>
    <xf numFmtId="16" fontId="2" fillId="0" borderId="13" xfId="0" applyNumberFormat="1" applyFont="1" applyBorder="1" applyAlignment="1" quotePrefix="1">
      <alignment/>
    </xf>
    <xf numFmtId="0" fontId="75" fillId="0" borderId="0" xfId="0" applyFont="1" applyAlignment="1">
      <alignment/>
    </xf>
    <xf numFmtId="49" fontId="75" fillId="0" borderId="0" xfId="0" applyNumberFormat="1" applyFont="1" applyAlignment="1">
      <alignment/>
    </xf>
    <xf numFmtId="3" fontId="75" fillId="0" borderId="10" xfId="0" applyNumberFormat="1" applyFont="1" applyBorder="1" applyAlignment="1">
      <alignment horizontal="right"/>
    </xf>
    <xf numFmtId="49" fontId="75" fillId="0" borderId="10" xfId="0" applyNumberFormat="1" applyFont="1" applyBorder="1" applyAlignment="1">
      <alignment horizontal="right"/>
    </xf>
    <xf numFmtId="0" fontId="75" fillId="0" borderId="10" xfId="0" applyFont="1" applyBorder="1" applyAlignment="1">
      <alignment horizontal="right"/>
    </xf>
    <xf numFmtId="181" fontId="75" fillId="0" borderId="0" xfId="0" applyNumberFormat="1" applyFont="1" applyAlignment="1">
      <alignment/>
    </xf>
    <xf numFmtId="49" fontId="1" fillId="0" borderId="0" xfId="0" applyNumberFormat="1" applyFont="1" applyAlignment="1">
      <alignment horizontal="right"/>
    </xf>
    <xf numFmtId="0" fontId="1" fillId="0" borderId="0" xfId="0" applyFont="1" applyAlignment="1">
      <alignment/>
    </xf>
    <xf numFmtId="49" fontId="1" fillId="0" borderId="10" xfId="0" applyNumberFormat="1" applyFont="1" applyBorder="1" applyAlignment="1">
      <alignment/>
    </xf>
    <xf numFmtId="3" fontId="1" fillId="0" borderId="10" xfId="0" applyNumberFormat="1" applyFont="1" applyBorder="1" applyAlignment="1">
      <alignment horizontal="right"/>
    </xf>
    <xf numFmtId="0" fontId="1" fillId="0" borderId="10" xfId="0" applyFont="1" applyBorder="1" applyAlignment="1">
      <alignment horizontal="right"/>
    </xf>
    <xf numFmtId="49" fontId="1" fillId="0" borderId="10" xfId="0" applyNumberFormat="1" applyFont="1" applyBorder="1" applyAlignment="1">
      <alignment horizontal="right"/>
    </xf>
    <xf numFmtId="49" fontId="1" fillId="0" borderId="0" xfId="0" applyNumberFormat="1" applyFont="1" applyAlignment="1">
      <alignment horizontal="right" vertical="center"/>
    </xf>
    <xf numFmtId="0" fontId="1" fillId="0" borderId="0" xfId="0" applyFont="1" applyAlignment="1">
      <alignment vertical="center"/>
    </xf>
    <xf numFmtId="3" fontId="1" fillId="0" borderId="28" xfId="0" applyNumberFormat="1" applyFont="1" applyBorder="1" applyAlignment="1">
      <alignment horizontal="center" vertical="center"/>
    </xf>
    <xf numFmtId="3" fontId="1" fillId="0" borderId="15" xfId="0" applyNumberFormat="1" applyFont="1" applyBorder="1" applyAlignment="1">
      <alignment horizontal="center" vertical="center"/>
    </xf>
    <xf numFmtId="49" fontId="1" fillId="0" borderId="11" xfId="0" applyNumberFormat="1" applyFont="1" applyBorder="1" applyAlignment="1">
      <alignment/>
    </xf>
    <xf numFmtId="3" fontId="1" fillId="0" borderId="0" xfId="0" applyNumberFormat="1" applyFont="1" applyAlignment="1">
      <alignment horizontal="right"/>
    </xf>
    <xf numFmtId="0" fontId="1" fillId="0" borderId="0" xfId="0" applyFont="1" applyAlignment="1">
      <alignment horizontal="right"/>
    </xf>
    <xf numFmtId="49" fontId="1" fillId="0" borderId="12" xfId="0" applyNumberFormat="1" applyFont="1" applyBorder="1" applyAlignment="1">
      <alignment/>
    </xf>
    <xf numFmtId="181" fontId="1" fillId="0" borderId="0" xfId="0" applyNumberFormat="1" applyFont="1" applyAlignment="1">
      <alignment horizontal="right"/>
    </xf>
    <xf numFmtId="205" fontId="1" fillId="0" borderId="0" xfId="0" applyNumberFormat="1" applyFont="1" applyAlignment="1">
      <alignment horizontal="right"/>
    </xf>
    <xf numFmtId="49" fontId="1" fillId="0" borderId="0" xfId="0" applyNumberFormat="1" applyFont="1" applyAlignment="1">
      <alignment/>
    </xf>
    <xf numFmtId="205" fontId="1" fillId="0" borderId="0" xfId="0" applyNumberFormat="1" applyFont="1" applyAlignment="1">
      <alignment/>
    </xf>
    <xf numFmtId="49" fontId="30" fillId="0" borderId="12" xfId="0" applyNumberFormat="1" applyFont="1" applyBorder="1" applyAlignment="1">
      <alignment/>
    </xf>
    <xf numFmtId="181" fontId="30" fillId="0" borderId="0" xfId="0" applyNumberFormat="1" applyFont="1" applyAlignment="1">
      <alignment horizontal="right"/>
    </xf>
    <xf numFmtId="205" fontId="30" fillId="0" borderId="0" xfId="0" applyNumberFormat="1" applyFont="1" applyAlignment="1">
      <alignment horizontal="right"/>
    </xf>
    <xf numFmtId="0" fontId="30" fillId="0" borderId="0" xfId="0" applyFont="1" applyAlignment="1">
      <alignment horizontal="right"/>
    </xf>
    <xf numFmtId="0" fontId="30" fillId="0" borderId="0" xfId="0" applyFont="1" applyAlignment="1">
      <alignment/>
    </xf>
    <xf numFmtId="49" fontId="30" fillId="0" borderId="0" xfId="0" applyNumberFormat="1" applyFont="1" applyBorder="1" applyAlignment="1">
      <alignment/>
    </xf>
    <xf numFmtId="49" fontId="1" fillId="0" borderId="0" xfId="0" applyNumberFormat="1" applyFont="1" applyBorder="1" applyAlignment="1">
      <alignment/>
    </xf>
    <xf numFmtId="49" fontId="1" fillId="0" borderId="0" xfId="0" applyNumberFormat="1" applyFont="1" applyAlignment="1">
      <alignment horizontal="center"/>
    </xf>
    <xf numFmtId="49" fontId="1" fillId="0" borderId="0" xfId="0" applyNumberFormat="1" applyFont="1" applyFill="1" applyBorder="1" applyAlignment="1">
      <alignment horizontal="left" wrapText="1"/>
    </xf>
    <xf numFmtId="0" fontId="76" fillId="0" borderId="0" xfId="0" applyFont="1" applyAlignment="1">
      <alignment vertical="center"/>
    </xf>
    <xf numFmtId="3" fontId="76" fillId="0" borderId="25" xfId="0" applyNumberFormat="1" applyFont="1" applyBorder="1" applyAlignment="1">
      <alignment horizontal="center" vertical="center"/>
    </xf>
    <xf numFmtId="3" fontId="76" fillId="0" borderId="17" xfId="0" applyNumberFormat="1" applyFont="1" applyBorder="1" applyAlignment="1">
      <alignment horizontal="center" vertical="center"/>
    </xf>
    <xf numFmtId="49" fontId="76" fillId="0" borderId="11" xfId="0" applyNumberFormat="1" applyFont="1" applyBorder="1" applyAlignment="1">
      <alignment/>
    </xf>
    <xf numFmtId="3" fontId="76" fillId="0" borderId="0" xfId="0" applyNumberFormat="1" applyFont="1" applyAlignment="1">
      <alignment horizontal="right"/>
    </xf>
    <xf numFmtId="49" fontId="76" fillId="0" borderId="0" xfId="0" applyNumberFormat="1" applyFont="1" applyAlignment="1">
      <alignment horizontal="right"/>
    </xf>
    <xf numFmtId="0" fontId="76" fillId="0" borderId="0" xfId="0" applyFont="1" applyAlignment="1">
      <alignment horizontal="right"/>
    </xf>
    <xf numFmtId="0" fontId="76" fillId="0" borderId="0" xfId="0" applyFont="1" applyAlignment="1">
      <alignment/>
    </xf>
    <xf numFmtId="49" fontId="76" fillId="0" borderId="12" xfId="0" applyNumberFormat="1" applyFont="1" applyBorder="1" applyAlignment="1">
      <alignment/>
    </xf>
    <xf numFmtId="181" fontId="76" fillId="0" borderId="0" xfId="0" applyNumberFormat="1" applyFont="1" applyAlignment="1">
      <alignment horizontal="right"/>
    </xf>
    <xf numFmtId="205" fontId="76" fillId="0" borderId="0" xfId="0" applyNumberFormat="1" applyFont="1" applyAlignment="1">
      <alignment horizontal="right"/>
    </xf>
    <xf numFmtId="49" fontId="76" fillId="0" borderId="0" xfId="0" applyNumberFormat="1" applyFont="1" applyAlignment="1">
      <alignment/>
    </xf>
    <xf numFmtId="205" fontId="76" fillId="0" borderId="0" xfId="0" applyNumberFormat="1" applyFont="1" applyAlignment="1">
      <alignment/>
    </xf>
    <xf numFmtId="181" fontId="76" fillId="0" borderId="0" xfId="0" applyNumberFormat="1" applyFont="1" applyAlignment="1">
      <alignment/>
    </xf>
    <xf numFmtId="49" fontId="77" fillId="0" borderId="12" xfId="0" applyNumberFormat="1" applyFont="1" applyBorder="1" applyAlignment="1">
      <alignment/>
    </xf>
    <xf numFmtId="181" fontId="77" fillId="0" borderId="0" xfId="0" applyNumberFormat="1" applyFont="1" applyAlignment="1">
      <alignment horizontal="right"/>
    </xf>
    <xf numFmtId="180" fontId="77" fillId="0" borderId="0" xfId="0" applyNumberFormat="1" applyFont="1" applyAlignment="1">
      <alignment horizontal="right"/>
    </xf>
    <xf numFmtId="0" fontId="0" fillId="0" borderId="0" xfId="0" applyFont="1" applyAlignment="1">
      <alignment horizontal="justify"/>
    </xf>
    <xf numFmtId="0" fontId="0" fillId="0" borderId="0" xfId="0" applyFont="1" applyAlignment="1">
      <alignment horizontal="justify" vertical="top" wrapText="1"/>
    </xf>
    <xf numFmtId="0" fontId="0" fillId="0" borderId="0" xfId="0" applyFont="1" applyAlignment="1">
      <alignment vertical="top" wrapText="1"/>
    </xf>
    <xf numFmtId="0" fontId="75" fillId="0" borderId="0" xfId="0" applyFont="1" applyAlignment="1">
      <alignment vertical="center" wrapText="1"/>
    </xf>
    <xf numFmtId="0" fontId="32" fillId="0" borderId="0" xfId="0" applyFont="1" applyFill="1" applyAlignment="1">
      <alignment horizontal="justify" vertical="top" wrapText="1"/>
    </xf>
    <xf numFmtId="0" fontId="0" fillId="0" borderId="0" xfId="0" applyFont="1" applyFill="1" applyAlignment="1">
      <alignment horizontal="justify" vertical="top" wrapText="1"/>
    </xf>
    <xf numFmtId="0" fontId="0" fillId="0" borderId="0" xfId="0" applyFont="1" applyFill="1" applyAlignment="1">
      <alignment vertical="top" wrapText="1"/>
    </xf>
    <xf numFmtId="0" fontId="2" fillId="0" borderId="0" xfId="0" applyFont="1" applyAlignment="1">
      <alignment horizontal="justify" vertical="top" wrapText="1"/>
    </xf>
    <xf numFmtId="0" fontId="75" fillId="0" borderId="0" xfId="0" applyFont="1" applyAlignment="1">
      <alignment vertical="top" wrapText="1"/>
    </xf>
    <xf numFmtId="0" fontId="78" fillId="0" borderId="0" xfId="0" applyFont="1" applyAlignment="1">
      <alignment vertical="top" wrapText="1"/>
    </xf>
    <xf numFmtId="0" fontId="0" fillId="0" borderId="0" xfId="0" applyFont="1" applyAlignment="1">
      <alignment/>
    </xf>
    <xf numFmtId="0" fontId="75" fillId="0" borderId="0" xfId="0" applyFont="1" applyAlignment="1">
      <alignment horizontal="center"/>
    </xf>
    <xf numFmtId="0" fontId="8" fillId="0" borderId="12" xfId="0" applyFont="1" applyBorder="1" applyAlignment="1">
      <alignment/>
    </xf>
    <xf numFmtId="0" fontId="5" fillId="0" borderId="23" xfId="0" applyFont="1" applyBorder="1" applyAlignment="1">
      <alignment horizontal="left"/>
    </xf>
    <xf numFmtId="185" fontId="5" fillId="0" borderId="0" xfId="0" applyNumberFormat="1" applyFont="1" applyAlignment="1">
      <alignment horizontal="center"/>
    </xf>
    <xf numFmtId="0" fontId="3" fillId="0" borderId="23" xfId="0" applyFont="1" applyBorder="1" applyAlignment="1">
      <alignment horizontal="left"/>
    </xf>
    <xf numFmtId="185" fontId="3" fillId="0" borderId="0" xfId="0" applyNumberFormat="1" applyFont="1" applyAlignment="1">
      <alignment horizontal="center"/>
    </xf>
    <xf numFmtId="49" fontId="0" fillId="0" borderId="0" xfId="0" applyNumberFormat="1" applyFont="1" applyBorder="1" applyAlignment="1">
      <alignment/>
    </xf>
    <xf numFmtId="175" fontId="0" fillId="0" borderId="0" xfId="0" applyNumberFormat="1" applyFont="1" applyAlignment="1">
      <alignment horizontal="right"/>
    </xf>
    <xf numFmtId="176" fontId="0" fillId="0" borderId="0" xfId="0" applyNumberFormat="1" applyFont="1" applyAlignment="1">
      <alignment horizontal="right"/>
    </xf>
    <xf numFmtId="49" fontId="0" fillId="0" borderId="26" xfId="0" applyNumberFormat="1" applyFont="1" applyBorder="1" applyAlignment="1">
      <alignment horizontal="center"/>
    </xf>
    <xf numFmtId="0" fontId="0" fillId="0" borderId="26" xfId="0" applyFont="1" applyBorder="1" applyAlignment="1">
      <alignment/>
    </xf>
    <xf numFmtId="49" fontId="76" fillId="0" borderId="12" xfId="0" applyNumberFormat="1" applyFont="1" applyBorder="1" applyAlignment="1">
      <alignment wrapText="1"/>
    </xf>
    <xf numFmtId="212" fontId="0" fillId="0" borderId="0" xfId="0" applyNumberFormat="1" applyFont="1" applyAlignment="1">
      <alignment horizontal="right"/>
    </xf>
    <xf numFmtId="49" fontId="0" fillId="0" borderId="0" xfId="0" applyNumberFormat="1" applyFont="1" applyAlignment="1">
      <alignment/>
    </xf>
    <xf numFmtId="212" fontId="0" fillId="0" borderId="0" xfId="0" applyNumberFormat="1" applyFont="1" applyBorder="1" applyAlignment="1">
      <alignment horizontal="right"/>
    </xf>
    <xf numFmtId="184" fontId="0" fillId="0" borderId="0" xfId="0" applyNumberFormat="1" applyBorder="1" applyAlignment="1">
      <alignment/>
    </xf>
    <xf numFmtId="212" fontId="0" fillId="0" borderId="0" xfId="0" applyNumberFormat="1" applyBorder="1" applyAlignment="1">
      <alignment horizontal="right"/>
    </xf>
    <xf numFmtId="184" fontId="0" fillId="0" borderId="0" xfId="0" applyNumberFormat="1" applyFont="1" applyAlignment="1">
      <alignment horizontal="right"/>
    </xf>
    <xf numFmtId="0" fontId="26" fillId="33" borderId="29" xfId="0" applyFont="1" applyFill="1" applyBorder="1" applyAlignment="1">
      <alignment horizontal="right"/>
    </xf>
    <xf numFmtId="0" fontId="26" fillId="33" borderId="0" xfId="0" applyFont="1" applyFill="1" applyAlignment="1">
      <alignment/>
    </xf>
    <xf numFmtId="0" fontId="0" fillId="33" borderId="0" xfId="0" applyFill="1" applyAlignment="1">
      <alignment horizontal="right"/>
    </xf>
    <xf numFmtId="0" fontId="0" fillId="33" borderId="0" xfId="0" applyFill="1" applyAlignment="1">
      <alignment/>
    </xf>
    <xf numFmtId="0" fontId="0" fillId="33" borderId="0" xfId="0" applyFill="1" applyAlignment="1">
      <alignment horizontal="center"/>
    </xf>
    <xf numFmtId="0" fontId="26" fillId="33" borderId="30" xfId="0" applyFont="1" applyFill="1" applyBorder="1" applyAlignment="1">
      <alignment horizontal="right"/>
    </xf>
    <xf numFmtId="0" fontId="0" fillId="33" borderId="0" xfId="0" applyFill="1" applyBorder="1" applyAlignment="1">
      <alignment horizontal="left"/>
    </xf>
    <xf numFmtId="0" fontId="26" fillId="34" borderId="0" xfId="0" applyFont="1" applyFill="1" applyAlignment="1">
      <alignment/>
    </xf>
    <xf numFmtId="1" fontId="26" fillId="33" borderId="31" xfId="0" applyNumberFormat="1" applyFont="1" applyFill="1" applyBorder="1" applyAlignment="1">
      <alignment horizontal="center"/>
    </xf>
    <xf numFmtId="1" fontId="27" fillId="35" borderId="32" xfId="0" applyNumberFormat="1" applyFont="1" applyFill="1" applyBorder="1" applyAlignment="1">
      <alignment horizontal="right"/>
    </xf>
    <xf numFmtId="1" fontId="26" fillId="33" borderId="33" xfId="0" applyNumberFormat="1" applyFont="1" applyFill="1" applyBorder="1" applyAlignment="1">
      <alignment horizontal="center"/>
    </xf>
    <xf numFmtId="1" fontId="27" fillId="35" borderId="34" xfId="0" applyNumberFormat="1" applyFont="1" applyFill="1" applyBorder="1" applyAlignment="1">
      <alignment horizontal="right"/>
    </xf>
    <xf numFmtId="183" fontId="27" fillId="35" borderId="25" xfId="0" applyNumberFormat="1" applyFont="1" applyFill="1" applyBorder="1" applyAlignment="1">
      <alignment horizontal="left"/>
    </xf>
    <xf numFmtId="0" fontId="0" fillId="33" borderId="29" xfId="0" applyFill="1" applyBorder="1" applyAlignment="1">
      <alignment horizontal="center"/>
    </xf>
    <xf numFmtId="0" fontId="0" fillId="33" borderId="0" xfId="0" applyFill="1" applyAlignment="1">
      <alignment horizontal="left" indent="1"/>
    </xf>
    <xf numFmtId="1" fontId="26" fillId="33" borderId="35" xfId="0" applyNumberFormat="1" applyFont="1" applyFill="1" applyBorder="1" applyAlignment="1">
      <alignment horizontal="center"/>
    </xf>
    <xf numFmtId="1" fontId="27" fillId="35" borderId="36" xfId="0" applyNumberFormat="1" applyFont="1" applyFill="1" applyBorder="1" applyAlignment="1">
      <alignment horizontal="right"/>
    </xf>
    <xf numFmtId="0" fontId="0" fillId="35" borderId="29" xfId="0" applyFill="1" applyBorder="1" applyAlignment="1">
      <alignment/>
    </xf>
    <xf numFmtId="0" fontId="26" fillId="34" borderId="0" xfId="0" applyFont="1" applyFill="1" applyAlignment="1">
      <alignment horizontal="center"/>
    </xf>
    <xf numFmtId="0" fontId="26" fillId="33" borderId="30" xfId="0" applyFont="1" applyFill="1" applyBorder="1" applyAlignment="1">
      <alignment horizontal="center"/>
    </xf>
    <xf numFmtId="0" fontId="26" fillId="33" borderId="31" xfId="0" applyFont="1" applyFill="1" applyBorder="1" applyAlignment="1">
      <alignment horizontal="center"/>
    </xf>
    <xf numFmtId="183" fontId="27" fillId="35" borderId="37" xfId="0" applyNumberFormat="1" applyFont="1" applyFill="1" applyBorder="1" applyAlignment="1">
      <alignment horizontal="right"/>
    </xf>
    <xf numFmtId="183" fontId="27" fillId="35" borderId="38" xfId="0" applyNumberFormat="1" applyFont="1" applyFill="1" applyBorder="1" applyAlignment="1">
      <alignment horizontal="right"/>
    </xf>
    <xf numFmtId="0" fontId="26" fillId="33" borderId="33" xfId="0" applyFont="1" applyFill="1" applyBorder="1" applyAlignment="1">
      <alignment horizontal="center"/>
    </xf>
    <xf numFmtId="183" fontId="27" fillId="35" borderId="39" xfId="0" applyNumberFormat="1" applyFont="1" applyFill="1" applyBorder="1" applyAlignment="1">
      <alignment horizontal="right"/>
    </xf>
    <xf numFmtId="183" fontId="27" fillId="35" borderId="40" xfId="0" applyNumberFormat="1" applyFont="1" applyFill="1" applyBorder="1" applyAlignment="1">
      <alignment horizontal="right"/>
    </xf>
    <xf numFmtId="0" fontId="26" fillId="33" borderId="35" xfId="0" applyFont="1" applyFill="1" applyBorder="1" applyAlignment="1">
      <alignment horizontal="center"/>
    </xf>
    <xf numFmtId="183" fontId="27" fillId="35" borderId="41" xfId="0" applyNumberFormat="1" applyFont="1" applyFill="1" applyBorder="1" applyAlignment="1">
      <alignment horizontal="right"/>
    </xf>
    <xf numFmtId="183" fontId="27" fillId="35" borderId="42" xfId="0" applyNumberFormat="1" applyFont="1" applyFill="1" applyBorder="1" applyAlignment="1">
      <alignment horizontal="right"/>
    </xf>
    <xf numFmtId="0" fontId="26" fillId="33" borderId="0" xfId="0" applyFont="1" applyFill="1" applyBorder="1" applyAlignment="1">
      <alignment horizontal="center"/>
    </xf>
    <xf numFmtId="183" fontId="27" fillId="33" borderId="0" xfId="0" applyNumberFormat="1" applyFont="1" applyFill="1" applyBorder="1" applyAlignment="1">
      <alignment horizontal="right"/>
    </xf>
    <xf numFmtId="0" fontId="27" fillId="0" borderId="43" xfId="0" applyFont="1" applyFill="1" applyBorder="1" applyAlignment="1">
      <alignment/>
    </xf>
    <xf numFmtId="0" fontId="0" fillId="36" borderId="0" xfId="0" applyFill="1" applyAlignment="1">
      <alignment/>
    </xf>
    <xf numFmtId="0" fontId="0" fillId="33" borderId="0" xfId="0" applyFont="1" applyFill="1" applyAlignment="1">
      <alignment horizontal="center"/>
    </xf>
    <xf numFmtId="0" fontId="27" fillId="0" borderId="44" xfId="0" applyFont="1" applyFill="1" applyBorder="1" applyAlignment="1">
      <alignment/>
    </xf>
    <xf numFmtId="0" fontId="0" fillId="37" borderId="29" xfId="0" applyFill="1" applyBorder="1" applyAlignment="1">
      <alignment/>
    </xf>
    <xf numFmtId="0" fontId="0" fillId="33" borderId="29" xfId="0" applyFill="1" applyBorder="1" applyAlignment="1">
      <alignment horizontal="left"/>
    </xf>
    <xf numFmtId="0" fontId="0" fillId="33" borderId="29" xfId="0" applyFill="1" applyBorder="1" applyAlignment="1">
      <alignment/>
    </xf>
    <xf numFmtId="0" fontId="0" fillId="38" borderId="29" xfId="0" applyFill="1" applyBorder="1" applyAlignment="1">
      <alignment/>
    </xf>
    <xf numFmtId="0" fontId="0" fillId="39" borderId="29" xfId="0" applyFill="1" applyBorder="1" applyAlignment="1">
      <alignment/>
    </xf>
    <xf numFmtId="0" fontId="0" fillId="40" borderId="0" xfId="0" applyFill="1" applyAlignment="1">
      <alignment/>
    </xf>
    <xf numFmtId="0" fontId="0" fillId="34" borderId="29" xfId="0" applyFill="1" applyBorder="1" applyAlignment="1">
      <alignment/>
    </xf>
    <xf numFmtId="0" fontId="0" fillId="41" borderId="29" xfId="0" applyFill="1" applyBorder="1" applyAlignment="1">
      <alignment/>
    </xf>
    <xf numFmtId="0" fontId="0" fillId="42" borderId="29" xfId="0" applyFill="1" applyBorder="1" applyAlignment="1">
      <alignment/>
    </xf>
    <xf numFmtId="0" fontId="0" fillId="34" borderId="0" xfId="0" applyFill="1" applyAlignment="1">
      <alignment/>
    </xf>
    <xf numFmtId="0" fontId="0" fillId="43" borderId="29" xfId="0" applyFill="1" applyBorder="1" applyAlignment="1">
      <alignment/>
    </xf>
    <xf numFmtId="0" fontId="0" fillId="44" borderId="29" xfId="0" applyFill="1" applyBorder="1" applyAlignment="1">
      <alignment/>
    </xf>
    <xf numFmtId="0" fontId="0" fillId="45" borderId="29" xfId="0" applyFill="1" applyBorder="1" applyAlignment="1">
      <alignment/>
    </xf>
    <xf numFmtId="0" fontId="0" fillId="46" borderId="29" xfId="0" applyFill="1" applyBorder="1" applyAlignment="1">
      <alignment/>
    </xf>
    <xf numFmtId="0" fontId="27" fillId="0" borderId="45" xfId="0" applyFont="1" applyFill="1" applyBorder="1" applyAlignment="1">
      <alignment/>
    </xf>
    <xf numFmtId="0" fontId="0" fillId="47" borderId="0" xfId="0" applyFill="1" applyAlignment="1">
      <alignment/>
    </xf>
    <xf numFmtId="0" fontId="0" fillId="36" borderId="29" xfId="0" applyFill="1" applyBorder="1" applyAlignment="1">
      <alignment/>
    </xf>
    <xf numFmtId="0" fontId="0" fillId="48" borderId="29" xfId="0" applyFill="1" applyBorder="1" applyAlignment="1">
      <alignment/>
    </xf>
    <xf numFmtId="0" fontId="0" fillId="49" borderId="29" xfId="0" applyFill="1" applyBorder="1" applyAlignment="1">
      <alignment/>
    </xf>
    <xf numFmtId="0" fontId="0" fillId="40" borderId="29" xfId="0" applyFill="1" applyBorder="1" applyAlignment="1">
      <alignment/>
    </xf>
    <xf numFmtId="0" fontId="28" fillId="33" borderId="46" xfId="0" applyFont="1" applyFill="1" applyBorder="1" applyAlignment="1">
      <alignment horizontal="left"/>
    </xf>
    <xf numFmtId="0" fontId="26" fillId="33" borderId="43" xfId="0" applyFont="1" applyFill="1" applyBorder="1" applyAlignment="1">
      <alignment horizontal="center"/>
    </xf>
    <xf numFmtId="0" fontId="26" fillId="33" borderId="32" xfId="0" applyFont="1" applyFill="1" applyBorder="1" applyAlignment="1">
      <alignment horizontal="center"/>
    </xf>
    <xf numFmtId="0" fontId="0" fillId="50" borderId="0" xfId="0" applyFill="1" applyAlignment="1">
      <alignment/>
    </xf>
    <xf numFmtId="0" fontId="0" fillId="51" borderId="29" xfId="0" applyFill="1" applyBorder="1" applyAlignment="1">
      <alignment/>
    </xf>
    <xf numFmtId="0" fontId="0" fillId="50" borderId="29" xfId="0" applyFill="1" applyBorder="1" applyAlignment="1">
      <alignment/>
    </xf>
    <xf numFmtId="0" fontId="0" fillId="52" borderId="29" xfId="0" applyFill="1" applyBorder="1" applyAlignment="1">
      <alignment/>
    </xf>
    <xf numFmtId="0" fontId="0" fillId="53" borderId="29" xfId="0" applyFill="1" applyBorder="1" applyAlignment="1">
      <alignment/>
    </xf>
    <xf numFmtId="187" fontId="26" fillId="33" borderId="29" xfId="0" applyNumberFormat="1" applyFont="1" applyFill="1" applyBorder="1" applyAlignment="1">
      <alignment horizontal="right"/>
    </xf>
    <xf numFmtId="0" fontId="0" fillId="33" borderId="0" xfId="0" applyFont="1" applyFill="1" applyAlignment="1">
      <alignment/>
    </xf>
    <xf numFmtId="0" fontId="0" fillId="54" borderId="29" xfId="0" applyFill="1" applyBorder="1" applyAlignment="1">
      <alignment/>
    </xf>
    <xf numFmtId="0" fontId="0" fillId="55" borderId="29" xfId="0" applyFill="1" applyBorder="1" applyAlignment="1">
      <alignment/>
    </xf>
    <xf numFmtId="0" fontId="0" fillId="56" borderId="29" xfId="0" applyFill="1" applyBorder="1" applyAlignment="1">
      <alignment/>
    </xf>
    <xf numFmtId="0" fontId="0" fillId="57" borderId="29" xfId="0" applyFill="1" applyBorder="1" applyAlignment="1">
      <alignment/>
    </xf>
    <xf numFmtId="0" fontId="0" fillId="58" borderId="29" xfId="0" applyFill="1" applyBorder="1" applyAlignment="1">
      <alignment/>
    </xf>
    <xf numFmtId="0" fontId="0" fillId="59" borderId="29" xfId="0" applyFill="1" applyBorder="1" applyAlignment="1">
      <alignment/>
    </xf>
    <xf numFmtId="0" fontId="0" fillId="60" borderId="29" xfId="0" applyFill="1" applyBorder="1" applyAlignment="1">
      <alignment/>
    </xf>
    <xf numFmtId="0" fontId="0" fillId="61" borderId="29" xfId="0" applyFill="1" applyBorder="1" applyAlignment="1">
      <alignment/>
    </xf>
    <xf numFmtId="0" fontId="0" fillId="62" borderId="29" xfId="0" applyFill="1" applyBorder="1" applyAlignment="1">
      <alignment/>
    </xf>
    <xf numFmtId="0" fontId="0" fillId="63" borderId="29" xfId="0" applyFill="1" applyBorder="1" applyAlignment="1">
      <alignment/>
    </xf>
    <xf numFmtId="0" fontId="0" fillId="64" borderId="29" xfId="0" applyFill="1" applyBorder="1" applyAlignment="1">
      <alignment/>
    </xf>
    <xf numFmtId="0" fontId="0" fillId="65" borderId="29" xfId="0" applyFill="1" applyBorder="1" applyAlignment="1">
      <alignment/>
    </xf>
    <xf numFmtId="0" fontId="0" fillId="66" borderId="29" xfId="0" applyFill="1" applyBorder="1" applyAlignment="1">
      <alignment/>
    </xf>
    <xf numFmtId="0" fontId="0" fillId="67" borderId="29" xfId="0" applyFill="1" applyBorder="1" applyAlignment="1">
      <alignment/>
    </xf>
    <xf numFmtId="0" fontId="0" fillId="68" borderId="29" xfId="0" applyFill="1" applyBorder="1" applyAlignment="1">
      <alignment/>
    </xf>
    <xf numFmtId="0" fontId="0" fillId="69" borderId="29" xfId="0" applyFill="1" applyBorder="1" applyAlignment="1">
      <alignment/>
    </xf>
    <xf numFmtId="0" fontId="0" fillId="66" borderId="0" xfId="0" applyFill="1" applyAlignment="1">
      <alignment/>
    </xf>
    <xf numFmtId="0" fontId="0" fillId="70" borderId="29" xfId="0" applyFill="1" applyBorder="1" applyAlignment="1">
      <alignment/>
    </xf>
    <xf numFmtId="0" fontId="0" fillId="71" borderId="29" xfId="0" applyFill="1" applyBorder="1" applyAlignment="1">
      <alignment/>
    </xf>
    <xf numFmtId="0" fontId="0" fillId="72" borderId="29" xfId="0" applyFill="1" applyBorder="1" applyAlignment="1">
      <alignment/>
    </xf>
    <xf numFmtId="0" fontId="0" fillId="73" borderId="29" xfId="0" applyFill="1" applyBorder="1" applyAlignment="1">
      <alignment/>
    </xf>
    <xf numFmtId="0" fontId="0" fillId="74" borderId="29" xfId="0" applyFill="1" applyBorder="1" applyAlignment="1">
      <alignment/>
    </xf>
    <xf numFmtId="0" fontId="0" fillId="75" borderId="29" xfId="0" applyFill="1" applyBorder="1" applyAlignment="1">
      <alignment/>
    </xf>
    <xf numFmtId="0" fontId="0" fillId="76" borderId="29" xfId="0" applyFill="1" applyBorder="1" applyAlignment="1">
      <alignment/>
    </xf>
    <xf numFmtId="0" fontId="0" fillId="77" borderId="29" xfId="0" applyFill="1" applyBorder="1" applyAlignment="1">
      <alignment/>
    </xf>
    <xf numFmtId="0" fontId="0" fillId="55" borderId="0" xfId="0" applyFill="1" applyAlignment="1">
      <alignment/>
    </xf>
    <xf numFmtId="0" fontId="0" fillId="47" borderId="29" xfId="0" applyFill="1" applyBorder="1" applyAlignment="1">
      <alignment/>
    </xf>
    <xf numFmtId="0" fontId="0" fillId="78" borderId="29" xfId="0" applyFill="1" applyBorder="1" applyAlignment="1">
      <alignment/>
    </xf>
    <xf numFmtId="0" fontId="0" fillId="79" borderId="29" xfId="0" applyFill="1" applyBorder="1" applyAlignment="1">
      <alignment/>
    </xf>
    <xf numFmtId="0" fontId="0" fillId="80" borderId="29" xfId="0" applyFill="1" applyBorder="1" applyAlignment="1">
      <alignment/>
    </xf>
    <xf numFmtId="0" fontId="0" fillId="81" borderId="29" xfId="0" applyFill="1" applyBorder="1" applyAlignment="1">
      <alignment/>
    </xf>
    <xf numFmtId="0" fontId="0" fillId="82" borderId="29" xfId="0" applyFill="1" applyBorder="1" applyAlignment="1">
      <alignment/>
    </xf>
    <xf numFmtId="0" fontId="0" fillId="83" borderId="29" xfId="0" applyFill="1" applyBorder="1" applyAlignment="1">
      <alignment/>
    </xf>
    <xf numFmtId="0" fontId="0" fillId="84" borderId="29" xfId="0" applyFill="1" applyBorder="1" applyAlignment="1">
      <alignment/>
    </xf>
    <xf numFmtId="0" fontId="0" fillId="85" borderId="29" xfId="0" applyFill="1" applyBorder="1" applyAlignment="1">
      <alignment/>
    </xf>
    <xf numFmtId="0" fontId="0" fillId="86" borderId="29" xfId="0" applyFill="1" applyBorder="1" applyAlignment="1">
      <alignment/>
    </xf>
    <xf numFmtId="0" fontId="0" fillId="87" borderId="29" xfId="0" applyFill="1" applyBorder="1" applyAlignment="1">
      <alignment/>
    </xf>
    <xf numFmtId="0" fontId="0" fillId="88" borderId="29" xfId="0" applyFill="1" applyBorder="1" applyAlignment="1">
      <alignment/>
    </xf>
    <xf numFmtId="183" fontId="27" fillId="35" borderId="12" xfId="0" applyNumberFormat="1" applyFont="1" applyFill="1" applyBorder="1" applyAlignment="1">
      <alignment horizontal="left"/>
    </xf>
    <xf numFmtId="49" fontId="0" fillId="0" borderId="12" xfId="0" applyNumberFormat="1" applyFont="1" applyBorder="1" applyAlignment="1">
      <alignment horizontal="left"/>
    </xf>
    <xf numFmtId="183" fontId="27" fillId="35" borderId="47" xfId="0" applyNumberFormat="1" applyFont="1" applyFill="1" applyBorder="1" applyAlignment="1">
      <alignment horizontal="left"/>
    </xf>
    <xf numFmtId="183" fontId="27" fillId="35" borderId="28" xfId="0" applyNumberFormat="1" applyFont="1" applyFill="1" applyBorder="1" applyAlignment="1">
      <alignment horizontal="left"/>
    </xf>
    <xf numFmtId="2" fontId="26" fillId="33" borderId="31" xfId="0" applyNumberFormat="1" applyFont="1" applyFill="1" applyBorder="1" applyAlignment="1">
      <alignment horizontal="center"/>
    </xf>
    <xf numFmtId="2" fontId="26" fillId="33" borderId="46" xfId="0" applyNumberFormat="1" applyFont="1" applyFill="1" applyBorder="1" applyAlignment="1">
      <alignment horizontal="center"/>
    </xf>
    <xf numFmtId="2" fontId="26" fillId="33" borderId="30" xfId="0" applyNumberFormat="1" applyFont="1" applyFill="1" applyBorder="1" applyAlignment="1">
      <alignment horizontal="left"/>
    </xf>
    <xf numFmtId="0" fontId="0" fillId="33" borderId="48" xfId="0" applyFill="1" applyBorder="1" applyAlignment="1">
      <alignment/>
    </xf>
    <xf numFmtId="2" fontId="26" fillId="33" borderId="49" xfId="0" applyNumberFormat="1" applyFont="1" applyFill="1" applyBorder="1" applyAlignment="1">
      <alignment horizontal="left"/>
    </xf>
    <xf numFmtId="2" fontId="26" fillId="33" borderId="50" xfId="0" applyNumberFormat="1" applyFont="1" applyFill="1" applyBorder="1" applyAlignment="1">
      <alignment horizontal="left"/>
    </xf>
    <xf numFmtId="2" fontId="26" fillId="33" borderId="14" xfId="0" applyNumberFormat="1" applyFont="1" applyFill="1" applyBorder="1" applyAlignment="1">
      <alignment horizontal="left"/>
    </xf>
    <xf numFmtId="2" fontId="26" fillId="33" borderId="34" xfId="0" applyNumberFormat="1" applyFont="1" applyFill="1" applyBorder="1" applyAlignment="1">
      <alignment horizontal="left"/>
    </xf>
    <xf numFmtId="0" fontId="2" fillId="33" borderId="0" xfId="0" applyFont="1" applyFill="1" applyAlignment="1">
      <alignment/>
    </xf>
    <xf numFmtId="0" fontId="29" fillId="33" borderId="0" xfId="0" applyFont="1" applyFill="1" applyAlignment="1">
      <alignment/>
    </xf>
    <xf numFmtId="2" fontId="26" fillId="33" borderId="51" xfId="0" applyNumberFormat="1" applyFont="1" applyFill="1" applyBorder="1" applyAlignment="1">
      <alignment horizontal="left"/>
    </xf>
    <xf numFmtId="2" fontId="26" fillId="33" borderId="36" xfId="0" applyNumberFormat="1" applyFont="1" applyFill="1" applyBorder="1" applyAlignment="1">
      <alignment horizontal="left"/>
    </xf>
    <xf numFmtId="0" fontId="0" fillId="35" borderId="29" xfId="0" applyNumberFormat="1" applyFill="1" applyBorder="1" applyAlignment="1">
      <alignment/>
    </xf>
    <xf numFmtId="220" fontId="26" fillId="33" borderId="48" xfId="0" applyNumberFormat="1" applyFont="1" applyFill="1" applyBorder="1" applyAlignment="1">
      <alignment horizontal="center"/>
    </xf>
    <xf numFmtId="220" fontId="26" fillId="33" borderId="52" xfId="0" applyNumberFormat="1" applyFont="1" applyFill="1" applyBorder="1" applyAlignment="1">
      <alignment horizontal="center"/>
    </xf>
    <xf numFmtId="49" fontId="0" fillId="0" borderId="12" xfId="0" applyNumberFormat="1" applyFont="1" applyBorder="1" applyAlignment="1">
      <alignment wrapText="1"/>
    </xf>
    <xf numFmtId="49" fontId="0" fillId="0" borderId="25" xfId="0" applyNumberFormat="1" applyFont="1" applyBorder="1" applyAlignment="1">
      <alignment horizontal="left"/>
    </xf>
    <xf numFmtId="0" fontId="0" fillId="0" borderId="0" xfId="0" applyBorder="1" applyAlignment="1">
      <alignment/>
    </xf>
    <xf numFmtId="172" fontId="2" fillId="0" borderId="0" xfId="0" applyNumberFormat="1" applyFont="1" applyAlignment="1">
      <alignment/>
    </xf>
    <xf numFmtId="172" fontId="0" fillId="0" borderId="0" xfId="0" applyNumberFormat="1" applyAlignment="1">
      <alignment/>
    </xf>
    <xf numFmtId="0" fontId="0" fillId="0" borderId="0" xfId="0" applyFill="1" applyBorder="1" applyAlignment="1">
      <alignment/>
    </xf>
    <xf numFmtId="192" fontId="11" fillId="0" borderId="0" xfId="0" applyNumberFormat="1" applyFont="1" applyAlignment="1">
      <alignment horizontal="right"/>
    </xf>
    <xf numFmtId="0" fontId="0" fillId="0" borderId="0" xfId="0" applyAlignment="1">
      <alignment wrapText="1"/>
    </xf>
    <xf numFmtId="0" fontId="5" fillId="0" borderId="0" xfId="0" applyFont="1" applyAlignment="1">
      <alignment horizontal="center" wrapText="1"/>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6" fillId="0" borderId="0" xfId="0" applyFont="1" applyAlignment="1">
      <alignment horizontal="left"/>
    </xf>
    <xf numFmtId="0" fontId="5" fillId="0" borderId="0" xfId="0" applyFont="1" applyAlignment="1">
      <alignment horizontal="left"/>
    </xf>
    <xf numFmtId="0" fontId="3" fillId="0" borderId="0" xfId="0" applyFont="1" applyAlignment="1">
      <alignment horizontal="left"/>
    </xf>
    <xf numFmtId="0" fontId="0" fillId="0" borderId="0" xfId="0" applyFont="1" applyAlignment="1">
      <alignment horizontal="justify" vertical="top" wrapText="1"/>
    </xf>
    <xf numFmtId="0" fontId="0" fillId="0" borderId="0" xfId="0" applyFont="1" applyFill="1" applyAlignment="1">
      <alignment horizontal="justify" vertical="top" wrapText="1"/>
    </xf>
    <xf numFmtId="0" fontId="5" fillId="0" borderId="0" xfId="0" applyFont="1" applyAlignment="1">
      <alignment horizontal="right"/>
    </xf>
    <xf numFmtId="0" fontId="20" fillId="0" borderId="0" xfId="0" applyFont="1" applyAlignment="1">
      <alignment horizontal="center" vertical="top"/>
    </xf>
    <xf numFmtId="0" fontId="26" fillId="33" borderId="51" xfId="0" applyFont="1" applyFill="1" applyBorder="1" applyAlignment="1">
      <alignment horizontal="left"/>
    </xf>
    <xf numFmtId="0" fontId="26" fillId="33" borderId="45" xfId="0" applyFont="1" applyFill="1" applyBorder="1" applyAlignment="1">
      <alignment horizontal="left"/>
    </xf>
    <xf numFmtId="0" fontId="26" fillId="33" borderId="36" xfId="0" applyFont="1" applyFill="1" applyBorder="1" applyAlignment="1">
      <alignment horizontal="left"/>
    </xf>
    <xf numFmtId="0" fontId="26" fillId="57" borderId="30" xfId="0" applyFont="1" applyFill="1" applyBorder="1" applyAlignment="1">
      <alignment horizontal="left"/>
    </xf>
    <xf numFmtId="0" fontId="26" fillId="57" borderId="52" xfId="0" applyFont="1" applyFill="1" applyBorder="1" applyAlignment="1">
      <alignment horizontal="left"/>
    </xf>
    <xf numFmtId="0" fontId="0" fillId="0" borderId="52" xfId="0" applyBorder="1" applyAlignment="1">
      <alignment horizontal="left"/>
    </xf>
    <xf numFmtId="0" fontId="0" fillId="0" borderId="48" xfId="0" applyBorder="1" applyAlignment="1">
      <alignment horizontal="left"/>
    </xf>
    <xf numFmtId="0" fontId="26" fillId="57" borderId="13" xfId="0" applyFont="1" applyFill="1" applyBorder="1" applyAlignment="1">
      <alignment horizontal="left"/>
    </xf>
    <xf numFmtId="0" fontId="0" fillId="0" borderId="13" xfId="0" applyBorder="1" applyAlignment="1">
      <alignment horizontal="left"/>
    </xf>
    <xf numFmtId="0" fontId="26" fillId="57" borderId="29" xfId="0" applyFont="1" applyFill="1" applyBorder="1" applyAlignment="1">
      <alignment horizontal="center"/>
    </xf>
    <xf numFmtId="49" fontId="0" fillId="0" borderId="0" xfId="0" applyNumberFormat="1" applyFill="1" applyBorder="1" applyAlignment="1">
      <alignment horizontal="left" wrapText="1"/>
    </xf>
    <xf numFmtId="49" fontId="3" fillId="0" borderId="0" xfId="0" applyNumberFormat="1" applyFont="1" applyAlignment="1">
      <alignment horizontal="center" vertical="center"/>
    </xf>
    <xf numFmtId="0" fontId="3" fillId="0" borderId="0" xfId="0" applyFont="1" applyBorder="1" applyAlignment="1">
      <alignment horizontal="center" vertical="center" wrapText="1"/>
    </xf>
    <xf numFmtId="49" fontId="3" fillId="0" borderId="0" xfId="0" applyNumberFormat="1" applyFont="1" applyBorder="1" applyAlignment="1">
      <alignment horizontal="center"/>
    </xf>
    <xf numFmtId="49" fontId="0" fillId="0" borderId="11" xfId="0" applyNumberFormat="1" applyBorder="1" applyAlignment="1">
      <alignment horizontal="center" vertical="center" wrapText="1"/>
    </xf>
    <xf numFmtId="0" fontId="0" fillId="0" borderId="12" xfId="0"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0" borderId="55" xfId="0" applyBorder="1" applyAlignment="1" quotePrefix="1">
      <alignment horizontal="center" vertical="center" wrapText="1"/>
    </xf>
    <xf numFmtId="49" fontId="0" fillId="0" borderId="13" xfId="0" applyNumberFormat="1" applyBorder="1" applyAlignment="1">
      <alignment horizontal="center" vertical="center"/>
    </xf>
    <xf numFmtId="0" fontId="0" fillId="0" borderId="56" xfId="0" applyBorder="1" applyAlignment="1">
      <alignment horizontal="center" vertical="center" wrapText="1"/>
    </xf>
    <xf numFmtId="0" fontId="0" fillId="0" borderId="57" xfId="0" applyBorder="1" applyAlignment="1" quotePrefix="1">
      <alignment horizontal="center" vertical="center" wrapText="1"/>
    </xf>
    <xf numFmtId="0" fontId="0" fillId="0" borderId="56" xfId="0" applyFont="1" applyBorder="1" applyAlignment="1" quotePrefix="1">
      <alignment horizontal="center" vertical="center" wrapText="1"/>
    </xf>
    <xf numFmtId="49" fontId="0" fillId="0" borderId="10" xfId="0" applyNumberFormat="1" applyBorder="1" applyAlignment="1">
      <alignment horizontal="center" vertical="center"/>
    </xf>
    <xf numFmtId="3" fontId="0" fillId="0" borderId="58" xfId="0" applyNumberFormat="1" applyBorder="1" applyAlignment="1">
      <alignment horizontal="center" vertical="center" wrapText="1"/>
    </xf>
    <xf numFmtId="3" fontId="0" fillId="0" borderId="24" xfId="0" applyNumberFormat="1" applyBorder="1" applyAlignment="1">
      <alignment horizontal="center" vertical="center" wrapText="1"/>
    </xf>
    <xf numFmtId="3" fontId="0" fillId="0" borderId="23" xfId="0" applyNumberFormat="1" applyBorder="1" applyAlignment="1">
      <alignment horizontal="center" vertical="center" wrapText="1"/>
    </xf>
    <xf numFmtId="3" fontId="0" fillId="0" borderId="18" xfId="0" applyNumberFormat="1" applyBorder="1" applyAlignment="1">
      <alignment horizontal="center" vertical="center" wrapText="1"/>
    </xf>
    <xf numFmtId="0" fontId="0" fillId="0" borderId="49" xfId="0" applyBorder="1" applyAlignment="1">
      <alignment horizontal="center" vertical="center" wrapText="1"/>
    </xf>
    <xf numFmtId="0" fontId="0" fillId="0" borderId="19" xfId="0" applyBorder="1" applyAlignment="1">
      <alignment horizontal="center" vertical="center" wrapText="1"/>
    </xf>
    <xf numFmtId="3" fontId="0" fillId="0" borderId="59" xfId="0" applyNumberFormat="1" applyFont="1" applyBorder="1" applyAlignment="1">
      <alignment horizontal="center" vertical="center" wrapText="1"/>
    </xf>
    <xf numFmtId="0" fontId="0" fillId="0" borderId="19" xfId="0" applyBorder="1" applyAlignment="1">
      <alignment wrapText="1"/>
    </xf>
    <xf numFmtId="0" fontId="0" fillId="0" borderId="18" xfId="0" applyBorder="1" applyAlignment="1">
      <alignment horizontal="center" vertical="center" wrapText="1"/>
    </xf>
    <xf numFmtId="49" fontId="0" fillId="0" borderId="21" xfId="0" applyNumberFormat="1" applyBorder="1" applyAlignment="1">
      <alignment horizontal="center"/>
    </xf>
    <xf numFmtId="49" fontId="0" fillId="0" borderId="45" xfId="0" applyNumberFormat="1" applyBorder="1" applyAlignment="1">
      <alignment horizontal="center"/>
    </xf>
    <xf numFmtId="49" fontId="0" fillId="0" borderId="41" xfId="0" applyNumberFormat="1" applyBorder="1" applyAlignment="1">
      <alignment horizontal="center"/>
    </xf>
    <xf numFmtId="49" fontId="0" fillId="0" borderId="0" xfId="0" applyNumberFormat="1" applyFont="1"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24" xfId="0" applyFont="1" applyBorder="1" applyAlignment="1">
      <alignment horizontal="center" vertical="center" wrapText="1"/>
    </xf>
    <xf numFmtId="0" fontId="0" fillId="0" borderId="60" xfId="0" applyBorder="1" applyAlignment="1">
      <alignment horizontal="center" vertical="center" wrapText="1"/>
    </xf>
    <xf numFmtId="3" fontId="0" fillId="0" borderId="61" xfId="0" applyNumberFormat="1" applyFont="1" applyBorder="1" applyAlignment="1">
      <alignment horizontal="center" vertical="center" wrapText="1"/>
    </xf>
    <xf numFmtId="0" fontId="0" fillId="0" borderId="27" xfId="0" applyBorder="1" applyAlignment="1">
      <alignment horizontal="center" vertical="center" wrapText="1"/>
    </xf>
    <xf numFmtId="0" fontId="0" fillId="0" borderId="62" xfId="0" applyBorder="1" applyAlignment="1">
      <alignment horizontal="center" vertical="center" wrapText="1"/>
    </xf>
    <xf numFmtId="0" fontId="0" fillId="0" borderId="56"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61" xfId="0" applyBorder="1" applyAlignment="1">
      <alignment horizontal="center" vertical="center" wrapText="1"/>
    </xf>
    <xf numFmtId="3" fontId="0" fillId="0" borderId="44" xfId="0" applyNumberFormat="1" applyBorder="1" applyAlignment="1">
      <alignment horizontal="center" vertical="center"/>
    </xf>
    <xf numFmtId="3" fontId="0" fillId="0" borderId="39" xfId="0" applyNumberFormat="1" applyBorder="1" applyAlignment="1">
      <alignment horizontal="center" vertical="center"/>
    </xf>
    <xf numFmtId="0" fontId="0" fillId="0" borderId="26" xfId="0" applyBorder="1" applyAlignment="1">
      <alignment horizontal="center" vertical="center" wrapText="1"/>
    </xf>
    <xf numFmtId="0" fontId="0" fillId="0" borderId="57" xfId="0" applyBorder="1" applyAlignment="1">
      <alignment horizontal="center" vertical="center" wrapText="1"/>
    </xf>
    <xf numFmtId="0" fontId="0" fillId="0" borderId="63" xfId="0" applyBorder="1" applyAlignment="1">
      <alignment horizontal="center" vertical="center" wrapText="1"/>
    </xf>
    <xf numFmtId="49" fontId="0" fillId="0" borderId="64" xfId="0" applyNumberFormat="1" applyBorder="1" applyAlignment="1">
      <alignment horizontal="center"/>
    </xf>
    <xf numFmtId="49" fontId="0" fillId="0" borderId="43" xfId="0" applyNumberFormat="1" applyBorder="1" applyAlignment="1">
      <alignment horizontal="center"/>
    </xf>
    <xf numFmtId="49" fontId="0" fillId="0" borderId="37" xfId="0" applyNumberFormat="1" applyBorder="1" applyAlignment="1">
      <alignment horizontal="center"/>
    </xf>
    <xf numFmtId="3" fontId="0" fillId="0" borderId="17" xfId="0" applyNumberFormat="1" applyBorder="1" applyAlignment="1">
      <alignment horizontal="center" vertical="center"/>
    </xf>
    <xf numFmtId="3" fontId="0" fillId="0" borderId="21" xfId="0" applyNumberFormat="1" applyBorder="1" applyAlignment="1">
      <alignment horizontal="center" vertical="center"/>
    </xf>
    <xf numFmtId="49" fontId="3" fillId="0" borderId="0" xfId="0" applyNumberFormat="1" applyFont="1" applyAlignment="1">
      <alignment horizontal="center"/>
    </xf>
    <xf numFmtId="49" fontId="0" fillId="0" borderId="11" xfId="0" applyNumberFormat="1" applyFont="1" applyBorder="1" applyAlignment="1">
      <alignment horizontal="center" vertical="center" wrapText="1"/>
    </xf>
    <xf numFmtId="49" fontId="0" fillId="0" borderId="12" xfId="0" applyNumberFormat="1" applyBorder="1" applyAlignment="1">
      <alignment horizontal="center" vertical="center" wrapText="1"/>
    </xf>
    <xf numFmtId="49" fontId="0" fillId="0" borderId="53" xfId="0" applyNumberFormat="1" applyBorder="1" applyAlignment="1">
      <alignment horizontal="center" vertical="center" wrapText="1"/>
    </xf>
    <xf numFmtId="3" fontId="0" fillId="0" borderId="47" xfId="0" applyNumberFormat="1" applyBorder="1" applyAlignment="1">
      <alignment horizontal="center" vertical="center" wrapText="1"/>
    </xf>
    <xf numFmtId="3" fontId="0" fillId="0" borderId="65" xfId="0" applyNumberFormat="1" applyBorder="1" applyAlignment="1">
      <alignment horizontal="center" vertical="center" wrapText="1"/>
    </xf>
    <xf numFmtId="3" fontId="0" fillId="0" borderId="28" xfId="0" applyNumberFormat="1" applyBorder="1" applyAlignment="1">
      <alignment horizontal="center" vertical="center" wrapText="1"/>
    </xf>
    <xf numFmtId="3" fontId="0" fillId="0" borderId="15" xfId="0" applyNumberFormat="1" applyBorder="1" applyAlignment="1">
      <alignment horizontal="center" vertical="center" wrapText="1"/>
    </xf>
    <xf numFmtId="3" fontId="0" fillId="0" borderId="65" xfId="0" applyNumberFormat="1" applyFont="1" applyBorder="1" applyAlignment="1">
      <alignment horizontal="center" vertical="center" wrapText="1"/>
    </xf>
    <xf numFmtId="3" fontId="0" fillId="0" borderId="65" xfId="0" applyNumberFormat="1" applyBorder="1" applyAlignment="1">
      <alignment horizontal="center" vertical="center"/>
    </xf>
    <xf numFmtId="3" fontId="0" fillId="0" borderId="64" xfId="0" applyNumberFormat="1" applyBorder="1" applyAlignment="1">
      <alignment horizontal="center" vertical="center"/>
    </xf>
    <xf numFmtId="3" fontId="0" fillId="0" borderId="15" xfId="0" applyNumberFormat="1" applyBorder="1" applyAlignment="1">
      <alignment horizontal="center" vertical="center"/>
    </xf>
    <xf numFmtId="3" fontId="0" fillId="0" borderId="20" xfId="0" applyNumberFormat="1" applyBorder="1" applyAlignment="1">
      <alignment horizontal="center" vertical="center"/>
    </xf>
    <xf numFmtId="0" fontId="0" fillId="0" borderId="20" xfId="0" applyBorder="1" applyAlignment="1">
      <alignment horizontal="center" vertical="center" wrapText="1"/>
    </xf>
    <xf numFmtId="3" fontId="1" fillId="0" borderId="47" xfId="0" applyNumberFormat="1" applyFont="1" applyBorder="1" applyAlignment="1">
      <alignment horizontal="center" vertical="center"/>
    </xf>
    <xf numFmtId="3" fontId="1" fillId="0" borderId="65" xfId="0" applyNumberFormat="1" applyFont="1" applyBorder="1" applyAlignment="1" quotePrefix="1">
      <alignment horizontal="center" vertical="center"/>
    </xf>
    <xf numFmtId="3" fontId="1" fillId="0" borderId="65" xfId="0" applyNumberFormat="1" applyFont="1" applyBorder="1" applyAlignment="1">
      <alignment horizontal="center" vertical="center"/>
    </xf>
    <xf numFmtId="3" fontId="1" fillId="0" borderId="64" xfId="0" applyNumberFormat="1" applyFont="1" applyBorder="1" applyAlignment="1" quotePrefix="1">
      <alignment horizontal="center" vertical="center"/>
    </xf>
    <xf numFmtId="49" fontId="1" fillId="0" borderId="15" xfId="0" applyNumberFormat="1" applyFont="1" applyBorder="1" applyAlignment="1">
      <alignment horizontal="center" vertical="center" wrapText="1"/>
    </xf>
    <xf numFmtId="49" fontId="1" fillId="0" borderId="17" xfId="0" applyNumberFormat="1" applyFont="1" applyBorder="1" applyAlignment="1">
      <alignment horizontal="center" vertical="center" wrapText="1"/>
    </xf>
    <xf numFmtId="49" fontId="16" fillId="0" borderId="0" xfId="0" applyNumberFormat="1" applyFont="1" applyAlignment="1">
      <alignment horizontal="center"/>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49" fontId="1" fillId="0" borderId="53" xfId="0" applyNumberFormat="1" applyFont="1" applyBorder="1" applyAlignment="1">
      <alignment horizontal="center" vertical="center" wrapText="1"/>
    </xf>
    <xf numFmtId="0" fontId="1" fillId="0" borderId="15" xfId="0" applyFont="1" applyBorder="1" applyAlignment="1">
      <alignment horizontal="center" vertical="center"/>
    </xf>
    <xf numFmtId="0" fontId="1" fillId="0" borderId="20" xfId="0" applyFont="1" applyBorder="1" applyAlignment="1">
      <alignment horizontal="center" vertical="center"/>
    </xf>
    <xf numFmtId="49" fontId="1" fillId="0" borderId="28" xfId="0" applyNumberFormat="1" applyFont="1" applyBorder="1" applyAlignment="1">
      <alignment horizontal="center" vertical="center" wrapText="1"/>
    </xf>
    <xf numFmtId="49" fontId="1" fillId="0" borderId="25" xfId="0" applyNumberFormat="1" applyFont="1" applyBorder="1" applyAlignment="1">
      <alignment horizontal="center" vertical="center" wrapText="1"/>
    </xf>
    <xf numFmtId="49" fontId="1" fillId="0" borderId="20" xfId="0" applyNumberFormat="1" applyFont="1" applyBorder="1" applyAlignment="1">
      <alignment horizontal="center" vertical="center" wrapText="1"/>
    </xf>
    <xf numFmtId="49" fontId="1" fillId="0" borderId="21" xfId="0" applyNumberFormat="1" applyFont="1" applyBorder="1" applyAlignment="1">
      <alignment horizontal="center" vertical="center" wrapText="1"/>
    </xf>
    <xf numFmtId="49" fontId="1" fillId="0" borderId="0" xfId="0" applyNumberFormat="1" applyFont="1" applyFill="1" applyBorder="1" applyAlignment="1">
      <alignment horizontal="left" wrapText="1"/>
    </xf>
    <xf numFmtId="3" fontId="76" fillId="0" borderId="15" xfId="0" applyNumberFormat="1" applyFont="1" applyBorder="1" applyAlignment="1">
      <alignment horizontal="center" vertical="center" wrapText="1"/>
    </xf>
    <xf numFmtId="0" fontId="76" fillId="0" borderId="20" xfId="0" applyFont="1" applyBorder="1" applyAlignment="1">
      <alignment horizontal="center" vertical="center" wrapText="1"/>
    </xf>
    <xf numFmtId="3" fontId="76" fillId="0" borderId="17" xfId="0" applyNumberFormat="1" applyFont="1" applyBorder="1" applyAlignment="1">
      <alignment horizontal="center" vertical="center"/>
    </xf>
    <xf numFmtId="3" fontId="76" fillId="0" borderId="21" xfId="0" applyNumberFormat="1" applyFont="1" applyBorder="1" applyAlignment="1">
      <alignment horizontal="center" vertical="center"/>
    </xf>
    <xf numFmtId="49" fontId="79" fillId="0" borderId="0" xfId="0" applyNumberFormat="1" applyFont="1" applyAlignment="1">
      <alignment horizontal="center"/>
    </xf>
    <xf numFmtId="49" fontId="76" fillId="0" borderId="11" xfId="0" applyNumberFormat="1" applyFont="1" applyBorder="1" applyAlignment="1">
      <alignment horizontal="center" vertical="center" wrapText="1"/>
    </xf>
    <xf numFmtId="49" fontId="76" fillId="0" borderId="12" xfId="0" applyNumberFormat="1" applyFont="1" applyBorder="1" applyAlignment="1">
      <alignment horizontal="center" vertical="center" wrapText="1"/>
    </xf>
    <xf numFmtId="49" fontId="76" fillId="0" borderId="53" xfId="0" applyNumberFormat="1" applyFont="1" applyBorder="1" applyAlignment="1">
      <alignment horizontal="center" vertical="center" wrapText="1"/>
    </xf>
    <xf numFmtId="3" fontId="76" fillId="0" borderId="47" xfId="0" applyNumberFormat="1" applyFont="1" applyBorder="1" applyAlignment="1">
      <alignment horizontal="center" vertical="center" wrapText="1"/>
    </xf>
    <xf numFmtId="3" fontId="76" fillId="0" borderId="65" xfId="0" applyNumberFormat="1" applyFont="1" applyBorder="1" applyAlignment="1">
      <alignment horizontal="center" vertical="center" wrapText="1"/>
    </xf>
    <xf numFmtId="3" fontId="76" fillId="0" borderId="28" xfId="0" applyNumberFormat="1" applyFont="1" applyBorder="1" applyAlignment="1">
      <alignment horizontal="center" vertical="center" wrapText="1"/>
    </xf>
    <xf numFmtId="3" fontId="76" fillId="0" borderId="65" xfId="0" applyNumberFormat="1" applyFont="1" applyBorder="1" applyAlignment="1">
      <alignment horizontal="center" vertical="center"/>
    </xf>
    <xf numFmtId="3" fontId="76" fillId="0" borderId="64" xfId="0" applyNumberFormat="1" applyFont="1" applyBorder="1" applyAlignment="1">
      <alignment horizontal="center" vertical="center"/>
    </xf>
    <xf numFmtId="3" fontId="76" fillId="0" borderId="15" xfId="0" applyNumberFormat="1" applyFont="1" applyBorder="1" applyAlignment="1">
      <alignment horizontal="center" vertical="center"/>
    </xf>
    <xf numFmtId="3" fontId="76" fillId="0" borderId="20" xfId="0" applyNumberFormat="1" applyFont="1" applyBorder="1" applyAlignment="1">
      <alignment horizontal="center" vertical="center"/>
    </xf>
    <xf numFmtId="3" fontId="0" fillId="0" borderId="65" xfId="0" applyNumberFormat="1" applyFont="1" applyBorder="1" applyAlignment="1">
      <alignment horizontal="center" vertical="center" wrapText="1"/>
    </xf>
    <xf numFmtId="49" fontId="4" fillId="0" borderId="0" xfId="0" applyNumberFormat="1" applyFont="1" applyAlignment="1">
      <alignment horizontal="center"/>
    </xf>
    <xf numFmtId="0" fontId="0" fillId="0" borderId="0" xfId="0" applyAlignment="1">
      <alignment/>
    </xf>
    <xf numFmtId="3" fontId="0" fillId="0" borderId="46" xfId="0" applyNumberFormat="1" applyBorder="1" applyAlignment="1">
      <alignment horizontal="center" vertical="center"/>
    </xf>
    <xf numFmtId="3" fontId="0" fillId="0" borderId="43" xfId="0" applyNumberFormat="1" applyBorder="1" applyAlignment="1" quotePrefix="1">
      <alignment horizontal="center" vertical="center"/>
    </xf>
    <xf numFmtId="0" fontId="0" fillId="0" borderId="37" xfId="0" applyBorder="1" applyAlignment="1">
      <alignment/>
    </xf>
    <xf numFmtId="49" fontId="0" fillId="0" borderId="24" xfId="0" applyNumberFormat="1" applyBorder="1" applyAlignment="1">
      <alignment horizontal="center" vertical="center" wrapText="1"/>
    </xf>
    <xf numFmtId="49" fontId="0" fillId="0" borderId="18" xfId="0" applyNumberFormat="1" applyBorder="1" applyAlignment="1">
      <alignment horizontal="center" vertical="center" wrapText="1"/>
    </xf>
    <xf numFmtId="49" fontId="0" fillId="0" borderId="60" xfId="0" applyNumberFormat="1" applyBorder="1" applyAlignment="1">
      <alignment horizontal="center" vertical="center" wrapText="1"/>
    </xf>
    <xf numFmtId="184" fontId="0" fillId="0" borderId="63" xfId="0" applyNumberFormat="1" applyFont="1" applyBorder="1" applyAlignment="1">
      <alignment horizontal="center" vertical="center" wrapText="1"/>
    </xf>
    <xf numFmtId="0" fontId="0" fillId="0" borderId="59" xfId="0" applyBorder="1" applyAlignment="1">
      <alignment horizontal="center" vertical="center" wrapText="1"/>
    </xf>
    <xf numFmtId="184" fontId="0" fillId="0" borderId="26" xfId="0" applyNumberFormat="1" applyBorder="1" applyAlignment="1">
      <alignment horizontal="center" vertical="center" wrapText="1"/>
    </xf>
    <xf numFmtId="184" fontId="0" fillId="0" borderId="22" xfId="0" applyNumberFormat="1" applyBorder="1" applyAlignment="1">
      <alignment horizontal="center" vertical="center" wrapText="1"/>
    </xf>
    <xf numFmtId="3" fontId="0" fillId="0" borderId="43" xfId="0" applyNumberFormat="1" applyBorder="1" applyAlignment="1">
      <alignment horizontal="center" vertical="center"/>
    </xf>
    <xf numFmtId="0" fontId="0" fillId="0" borderId="43" xfId="0" applyBorder="1" applyAlignment="1">
      <alignment/>
    </xf>
    <xf numFmtId="0" fontId="0" fillId="0" borderId="20" xfId="0" applyBorder="1" applyAlignment="1">
      <alignment horizontal="center" vertical="center"/>
    </xf>
    <xf numFmtId="0" fontId="0" fillId="0" borderId="44" xfId="0" applyBorder="1" applyAlignment="1">
      <alignment horizontal="center" vertical="center"/>
    </xf>
    <xf numFmtId="0" fontId="0" fillId="0" borderId="39" xfId="0" applyBorder="1" applyAlignment="1">
      <alignment horizontal="center" vertical="center"/>
    </xf>
    <xf numFmtId="0" fontId="0" fillId="0" borderId="66" xfId="0" applyBorder="1" applyAlignment="1">
      <alignment/>
    </xf>
    <xf numFmtId="0" fontId="0" fillId="0" borderId="0" xfId="0" applyBorder="1" applyAlignment="1">
      <alignment/>
    </xf>
    <xf numFmtId="0" fontId="0" fillId="0" borderId="10" xfId="0" applyBorder="1" applyAlignment="1">
      <alignment/>
    </xf>
    <xf numFmtId="49" fontId="0" fillId="0" borderId="0" xfId="0" applyNumberFormat="1" applyBorder="1" applyAlignment="1">
      <alignment horizontal="center" vertical="center" wrapText="1"/>
    </xf>
    <xf numFmtId="49" fontId="0" fillId="0" borderId="10" xfId="0" applyNumberFormat="1" applyBorder="1" applyAlignment="1">
      <alignment horizontal="center" vertical="center" wrapText="1"/>
    </xf>
    <xf numFmtId="49" fontId="0" fillId="0" borderId="13" xfId="0" applyNumberFormat="1" applyFont="1" applyBorder="1" applyAlignment="1">
      <alignment horizontal="center" vertical="center" wrapText="1"/>
    </xf>
    <xf numFmtId="0" fontId="0" fillId="0" borderId="11" xfId="0" applyBorder="1" applyAlignment="1">
      <alignment horizontal="center" vertical="center" wrapText="1"/>
    </xf>
    <xf numFmtId="49" fontId="0" fillId="0" borderId="63" xfId="0" applyNumberFormat="1" applyBorder="1" applyAlignment="1">
      <alignment horizontal="center" vertical="center" wrapText="1"/>
    </xf>
    <xf numFmtId="49" fontId="0" fillId="0" borderId="26" xfId="0" applyNumberFormat="1" applyBorder="1" applyAlignment="1">
      <alignment horizontal="center" vertical="center" wrapText="1"/>
    </xf>
    <xf numFmtId="49" fontId="0" fillId="0" borderId="22"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62" xfId="0" applyNumberFormat="1" applyBorder="1" applyAlignment="1">
      <alignment horizontal="center" vertical="center" wrapText="1"/>
    </xf>
    <xf numFmtId="49" fontId="0" fillId="0" borderId="67" xfId="0" applyNumberFormat="1" applyBorder="1" applyAlignment="1">
      <alignment horizontal="center" vertical="center" wrapText="1"/>
    </xf>
    <xf numFmtId="49" fontId="2" fillId="0" borderId="0" xfId="0" applyNumberFormat="1" applyFont="1" applyAlignment="1">
      <alignment horizontal="center"/>
    </xf>
    <xf numFmtId="0" fontId="0" fillId="0" borderId="26" xfId="0" applyBorder="1" applyAlignment="1">
      <alignment horizontal="center" vertical="center"/>
    </xf>
    <xf numFmtId="0" fontId="0" fillId="0" borderId="0" xfId="0" applyBorder="1" applyAlignment="1">
      <alignment horizontal="center" vertical="center"/>
    </xf>
    <xf numFmtId="49" fontId="0" fillId="0" borderId="68" xfId="0" applyNumberFormat="1" applyBorder="1" applyAlignment="1">
      <alignment horizontal="center" vertical="center" wrapText="1"/>
    </xf>
    <xf numFmtId="49" fontId="0" fillId="0" borderId="55" xfId="0" applyNumberFormat="1" applyBorder="1" applyAlignment="1">
      <alignment horizontal="center" vertical="center" wrapText="1"/>
    </xf>
    <xf numFmtId="49" fontId="0" fillId="0" borderId="69" xfId="0" applyNumberFormat="1" applyBorder="1" applyAlignment="1">
      <alignment horizontal="center" vertical="center" wrapText="1"/>
    </xf>
    <xf numFmtId="49" fontId="0" fillId="0" borderId="63" xfId="0" applyNumberFormat="1" applyFont="1" applyBorder="1" applyAlignment="1">
      <alignment horizontal="center" vertical="center" wrapText="1"/>
    </xf>
    <xf numFmtId="0" fontId="4" fillId="0" borderId="0" xfId="0" applyFont="1" applyAlignment="1">
      <alignment horizontal="center"/>
    </xf>
    <xf numFmtId="49" fontId="0" fillId="0" borderId="13" xfId="0" applyNumberFormat="1" applyFont="1" applyBorder="1" applyAlignment="1">
      <alignment horizontal="center" vertical="center" wrapText="1"/>
    </xf>
    <xf numFmtId="49" fontId="0" fillId="0" borderId="56" xfId="0" applyNumberFormat="1" applyFont="1" applyBorder="1" applyAlignment="1">
      <alignment horizontal="center" vertical="center" wrapText="1"/>
    </xf>
    <xf numFmtId="185" fontId="0" fillId="0" borderId="0" xfId="0" applyNumberFormat="1" applyAlignment="1">
      <alignment/>
    </xf>
    <xf numFmtId="49" fontId="0" fillId="0" borderId="0" xfId="0" applyNumberFormat="1" applyAlignment="1">
      <alignment/>
    </xf>
    <xf numFmtId="49" fontId="2" fillId="0" borderId="26" xfId="0" applyNumberFormat="1" applyFont="1" applyBorder="1" applyAlignment="1">
      <alignment horizontal="left" wrapText="1"/>
    </xf>
    <xf numFmtId="49" fontId="2" fillId="0" borderId="12" xfId="0" applyNumberFormat="1" applyFont="1" applyBorder="1"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0" fillId="0" borderId="0" xfId="0" applyAlignment="1">
      <alignment horizontal="left" vertical="top" wrapText="1"/>
    </xf>
    <xf numFmtId="0" fontId="0" fillId="0" borderId="11" xfId="0" applyFont="1" applyBorder="1" applyAlignment="1">
      <alignment horizontal="center" vertical="center" wrapText="1"/>
    </xf>
    <xf numFmtId="0" fontId="0" fillId="0" borderId="15" xfId="0" applyBorder="1" applyAlignment="1">
      <alignment horizontal="center" vertical="center" wrapText="1"/>
    </xf>
    <xf numFmtId="0" fontId="0" fillId="0" borderId="15" xfId="0" applyBorder="1" applyAlignment="1">
      <alignment horizontal="center" vertical="center"/>
    </xf>
    <xf numFmtId="0" fontId="0" fillId="0" borderId="15" xfId="0" applyFont="1" applyBorder="1" applyAlignment="1">
      <alignment horizontal="center" vertical="center" wrapText="1"/>
    </xf>
    <xf numFmtId="0" fontId="3" fillId="0" borderId="0" xfId="0" applyFont="1" applyAlignment="1">
      <alignment horizontal="center"/>
    </xf>
    <xf numFmtId="0" fontId="0" fillId="0" borderId="41" xfId="0" applyBorder="1" applyAlignment="1">
      <alignment horizontal="center" vertical="center"/>
    </xf>
    <xf numFmtId="0" fontId="0" fillId="0" borderId="17" xfId="0" applyBorder="1" applyAlignment="1">
      <alignment horizontal="center" vertical="center"/>
    </xf>
    <xf numFmtId="0" fontId="0" fillId="0" borderId="21" xfId="0" applyBorder="1" applyAlignment="1">
      <alignment horizontal="center" vertical="center"/>
    </xf>
    <xf numFmtId="0" fontId="0" fillId="0" borderId="65" xfId="0" applyBorder="1" applyAlignment="1">
      <alignment horizontal="center" vertical="center"/>
    </xf>
    <xf numFmtId="0" fontId="0" fillId="0" borderId="65" xfId="0" applyFont="1" applyBorder="1" applyAlignment="1">
      <alignment horizontal="center" vertical="center"/>
    </xf>
    <xf numFmtId="0" fontId="0" fillId="0" borderId="64" xfId="0" applyBorder="1" applyAlignment="1">
      <alignment horizontal="center" vertical="center"/>
    </xf>
    <xf numFmtId="0" fontId="0" fillId="0" borderId="20"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9" xfId="0" applyBorder="1" applyAlignment="1">
      <alignment horizontal="center" vertical="center" wrapText="1"/>
    </xf>
    <xf numFmtId="0" fontId="0" fillId="0" borderId="15" xfId="0" applyFont="1" applyBorder="1" applyAlignment="1">
      <alignment horizontal="center" vertical="center" wrapText="1"/>
    </xf>
    <xf numFmtId="0" fontId="0" fillId="0" borderId="47" xfId="0" applyBorder="1" applyAlignment="1">
      <alignment horizontal="center" vertical="center" wrapText="1"/>
    </xf>
    <xf numFmtId="0" fontId="0" fillId="0" borderId="28" xfId="0" applyBorder="1" applyAlignment="1">
      <alignment horizontal="center" vertical="center" wrapText="1"/>
    </xf>
    <xf numFmtId="0" fontId="0" fillId="0" borderId="65" xfId="0" applyFont="1" applyBorder="1" applyAlignment="1">
      <alignment horizontal="center" vertical="center"/>
    </xf>
    <xf numFmtId="0" fontId="0" fillId="0" borderId="25" xfId="0" applyBorder="1" applyAlignment="1">
      <alignment horizontal="center" vertical="center"/>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FF0066"/>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c:f>
        </c:strRef>
      </c:tx>
      <c:layout>
        <c:manualLayout>
          <c:xMode val="factor"/>
          <c:yMode val="factor"/>
          <c:x val="0.04875"/>
          <c:y val="0.0182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925"/>
          <c:y val="0.1375"/>
          <c:w val="0.95475"/>
          <c:h val="0.73075"/>
        </c:manualLayout>
      </c:layout>
      <c:barChart>
        <c:barDir val="col"/>
        <c:grouping val="clustered"/>
        <c:varyColors val="0"/>
        <c:ser>
          <c:idx val="0"/>
          <c:order val="0"/>
          <c:tx>
            <c:strRef>
              <c:f>Daten!$C$6</c:f>
              <c:strCache>
                <c:ptCount val="1"/>
                <c:pt idx="0">
                  <c:v> 2011</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Daten!$C$7:$C$18</c:f>
              <c:numCache>
                <c:ptCount val="12"/>
                <c:pt idx="0">
                  <c:v>914.2</c:v>
                </c:pt>
                <c:pt idx="1">
                  <c:v>1028.5</c:v>
                </c:pt>
                <c:pt idx="2">
                  <c:v>1130</c:v>
                </c:pt>
                <c:pt idx="3">
                  <c:v>1021</c:v>
                </c:pt>
                <c:pt idx="4">
                  <c:v>1075.6</c:v>
                </c:pt>
                <c:pt idx="5">
                  <c:v>1056.5</c:v>
                </c:pt>
                <c:pt idx="6">
                  <c:v>1037.3</c:v>
                </c:pt>
                <c:pt idx="7">
                  <c:v>1034.6</c:v>
                </c:pt>
                <c:pt idx="8">
                  <c:v>1162.5</c:v>
                </c:pt>
                <c:pt idx="9">
                  <c:v>1048.1</c:v>
                </c:pt>
                <c:pt idx="10">
                  <c:v>1157.5</c:v>
                </c:pt>
                <c:pt idx="11">
                  <c:v>953.2</c:v>
                </c:pt>
              </c:numCache>
            </c:numRef>
          </c:val>
        </c:ser>
        <c:ser>
          <c:idx val="1"/>
          <c:order val="1"/>
          <c:tx>
            <c:strRef>
              <c:f>Daten!$D$6</c:f>
              <c:strCache>
                <c:ptCount val="1"/>
                <c:pt idx="0">
                  <c:v> 2012</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Daten!$D$7:$D$18</c:f>
              <c:numCache>
                <c:ptCount val="12"/>
                <c:pt idx="0">
                  <c:v>1048.1</c:v>
                </c:pt>
                <c:pt idx="1">
                  <c:v>1138.3</c:v>
                </c:pt>
                <c:pt idx="2">
                  <c:v>1115.1</c:v>
                </c:pt>
                <c:pt idx="3">
                  <c:v>1021.2</c:v>
                </c:pt>
                <c:pt idx="4">
                  <c:v>1083.8</c:v>
                </c:pt>
                <c:pt idx="5">
                  <c:v>1139.6</c:v>
                </c:pt>
                <c:pt idx="6">
                  <c:v>1092.1</c:v>
                </c:pt>
                <c:pt idx="7">
                  <c:v>1017.8</c:v>
                </c:pt>
                <c:pt idx="8">
                  <c:v>1033.6</c:v>
                </c:pt>
              </c:numCache>
            </c:numRef>
          </c:val>
        </c:ser>
        <c:axId val="12820272"/>
        <c:axId val="48273585"/>
      </c:barChart>
      <c:catAx>
        <c:axId val="12820272"/>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8273585"/>
        <c:crosses val="autoZero"/>
        <c:auto val="1"/>
        <c:lblOffset val="100"/>
        <c:tickLblSkip val="1"/>
        <c:noMultiLvlLbl val="0"/>
      </c:catAx>
      <c:valAx>
        <c:axId val="48273585"/>
        <c:scaling>
          <c:orientation val="minMax"/>
          <c:max val="12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2820272"/>
        <c:crossesAt val="1"/>
        <c:crossBetween val="between"/>
        <c:dispUnits/>
        <c:majorUnit val="100"/>
        <c:minorUnit val="50"/>
      </c:valAx>
      <c:spPr>
        <a:noFill/>
        <a:ln w="12700">
          <a:solidFill>
            <a:srgbClr val="000000"/>
          </a:solidFill>
        </a:ln>
      </c:spPr>
    </c:plotArea>
    <c:legend>
      <c:legendPos val="b"/>
      <c:layout>
        <c:manualLayout>
          <c:xMode val="edge"/>
          <c:yMode val="edge"/>
          <c:x val="0.39275"/>
          <c:y val="0.897"/>
          <c:w val="0.25975"/>
          <c:h val="0.0457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Daten!$B$94</c:f>
        </c:strRef>
      </c:tx>
      <c:layout>
        <c:manualLayout>
          <c:xMode val="factor"/>
          <c:yMode val="factor"/>
          <c:x val="0.02425"/>
          <c:y val="0.0042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225"/>
          <c:y val="0.0705"/>
          <c:w val="0.964"/>
          <c:h val="0.8505"/>
        </c:manualLayout>
      </c:layout>
      <c:barChart>
        <c:barDir val="bar"/>
        <c:grouping val="clustered"/>
        <c:varyColors val="0"/>
        <c:ser>
          <c:idx val="0"/>
          <c:order val="0"/>
          <c:tx>
            <c:strRef>
              <c:f>Daten!$B$95</c:f>
              <c:strCache>
                <c:ptCount val="1"/>
                <c:pt idx="0">
                  <c:v> Ausfuhr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Daten!$D$96:$D$121</c:f>
              <c:strCache>
                <c:ptCount val="26"/>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Zypern</c:v>
                </c:pt>
              </c:strCache>
            </c:strRef>
          </c:cat>
          <c:val>
            <c:numRef>
              <c:f>Daten!$B$96:$B$121</c:f>
              <c:numCache>
                <c:ptCount val="26"/>
                <c:pt idx="0">
                  <c:v>222.067814</c:v>
                </c:pt>
                <c:pt idx="1">
                  <c:v>147.648435</c:v>
                </c:pt>
                <c:pt idx="2">
                  <c:v>163.356563</c:v>
                </c:pt>
                <c:pt idx="3">
                  <c:v>251.436338</c:v>
                </c:pt>
                <c:pt idx="4">
                  <c:v>9.580315</c:v>
                </c:pt>
                <c:pt idx="5">
                  <c:v>36.994846</c:v>
                </c:pt>
                <c:pt idx="6">
                  <c:v>7.861599</c:v>
                </c:pt>
                <c:pt idx="7">
                  <c:v>24.515804</c:v>
                </c:pt>
                <c:pt idx="8">
                  <c:v>103.880261</c:v>
                </c:pt>
                <c:pt idx="9">
                  <c:v>47.458234</c:v>
                </c:pt>
                <c:pt idx="10">
                  <c:v>21.872415</c:v>
                </c:pt>
                <c:pt idx="11">
                  <c:v>178.555377</c:v>
                </c:pt>
                <c:pt idx="12">
                  <c:v>86.686124</c:v>
                </c:pt>
                <c:pt idx="13">
                  <c:v>13.036741</c:v>
                </c:pt>
                <c:pt idx="14">
                  <c:v>1.00925</c:v>
                </c:pt>
                <c:pt idx="15">
                  <c:v>5.199102</c:v>
                </c:pt>
                <c:pt idx="16">
                  <c:v>3.726453</c:v>
                </c:pt>
                <c:pt idx="17">
                  <c:v>10.633246</c:v>
                </c:pt>
                <c:pt idx="18">
                  <c:v>159.231003</c:v>
                </c:pt>
                <c:pt idx="19">
                  <c:v>168.816553</c:v>
                </c:pt>
                <c:pt idx="20">
                  <c:v>65.949141</c:v>
                </c:pt>
                <c:pt idx="21">
                  <c:v>140.037473</c:v>
                </c:pt>
                <c:pt idx="22">
                  <c:v>29.722245</c:v>
                </c:pt>
                <c:pt idx="23">
                  <c:v>11.153573</c:v>
                </c:pt>
                <c:pt idx="24">
                  <c:v>13.91696</c:v>
                </c:pt>
                <c:pt idx="25">
                  <c:v>1.207327</c:v>
                </c:pt>
              </c:numCache>
            </c:numRef>
          </c:val>
        </c:ser>
        <c:ser>
          <c:idx val="1"/>
          <c:order val="1"/>
          <c:tx>
            <c:strRef>
              <c:f>Daten!$C$95</c:f>
              <c:strCache>
                <c:ptCount val="1"/>
                <c:pt idx="0">
                  <c:v> Einfuhr</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Daten!$C$96:$C$121</c:f>
              <c:numCache>
                <c:ptCount val="26"/>
                <c:pt idx="0">
                  <c:v>117.271585</c:v>
                </c:pt>
                <c:pt idx="1">
                  <c:v>143.402887</c:v>
                </c:pt>
                <c:pt idx="2">
                  <c:v>181.467488</c:v>
                </c:pt>
                <c:pt idx="3">
                  <c:v>173.442917</c:v>
                </c:pt>
                <c:pt idx="4">
                  <c:v>16.79593</c:v>
                </c:pt>
                <c:pt idx="5">
                  <c:v>28.654223</c:v>
                </c:pt>
                <c:pt idx="6">
                  <c:v>5.178958</c:v>
                </c:pt>
                <c:pt idx="7">
                  <c:v>17.416407</c:v>
                </c:pt>
                <c:pt idx="8">
                  <c:v>87.695798</c:v>
                </c:pt>
                <c:pt idx="9">
                  <c:v>32.717266</c:v>
                </c:pt>
                <c:pt idx="10">
                  <c:v>12.4726</c:v>
                </c:pt>
                <c:pt idx="11">
                  <c:v>129.560786</c:v>
                </c:pt>
                <c:pt idx="12">
                  <c:v>99.614846</c:v>
                </c:pt>
                <c:pt idx="13">
                  <c:v>42.068074</c:v>
                </c:pt>
                <c:pt idx="14">
                  <c:v>0.256925</c:v>
                </c:pt>
                <c:pt idx="15">
                  <c:v>1.167802</c:v>
                </c:pt>
                <c:pt idx="16">
                  <c:v>2.625551</c:v>
                </c:pt>
                <c:pt idx="17">
                  <c:v>16.139024</c:v>
                </c:pt>
                <c:pt idx="18">
                  <c:v>123.382464</c:v>
                </c:pt>
                <c:pt idx="19">
                  <c:v>123.169171</c:v>
                </c:pt>
                <c:pt idx="20">
                  <c:v>39.46618</c:v>
                </c:pt>
                <c:pt idx="21">
                  <c:v>41.741453</c:v>
                </c:pt>
                <c:pt idx="22">
                  <c:v>30.997395</c:v>
                </c:pt>
                <c:pt idx="23">
                  <c:v>7.347626</c:v>
                </c:pt>
                <c:pt idx="24">
                  <c:v>12.490426</c:v>
                </c:pt>
                <c:pt idx="25">
                  <c:v>0.020953</c:v>
                </c:pt>
              </c:numCache>
            </c:numRef>
          </c:val>
        </c:ser>
        <c:axId val="15538198"/>
        <c:axId val="5626055"/>
      </c:barChart>
      <c:catAx>
        <c:axId val="15538198"/>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626055"/>
        <c:crosses val="autoZero"/>
        <c:auto val="1"/>
        <c:lblOffset val="100"/>
        <c:tickLblSkip val="1"/>
        <c:noMultiLvlLbl val="0"/>
      </c:catAx>
      <c:valAx>
        <c:axId val="5626055"/>
        <c:scaling>
          <c:orientation val="minMax"/>
          <c:max val="275"/>
        </c:scaling>
        <c:axPos val="t"/>
        <c:majorGridlines>
          <c:spPr>
            <a:ln w="3175">
              <a:solidFill>
                <a:srgbClr val="000000"/>
              </a:solidFill>
            </a:ln>
          </c:spPr>
        </c:majorGridlines>
        <c:delete val="0"/>
        <c:numFmt formatCode="General" sourceLinked="0"/>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5538198"/>
        <c:crosses val="max"/>
        <c:crossBetween val="between"/>
        <c:dispUnits/>
        <c:majorUnit val="25"/>
      </c:valAx>
      <c:spPr>
        <a:noFill/>
        <a:ln w="12700">
          <a:solidFill>
            <a:srgbClr val="000000"/>
          </a:solidFill>
        </a:ln>
      </c:spPr>
    </c:plotArea>
    <c:legend>
      <c:legendPos val="b"/>
      <c:layout>
        <c:manualLayout>
          <c:xMode val="edge"/>
          <c:yMode val="edge"/>
          <c:x val="0.46775"/>
          <c:y val="0.95175"/>
          <c:w val="0.27175"/>
          <c:h val="0.021"/>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75"/>
        </c:manualLayout>
      </c:layout>
      <c:barChart>
        <c:barDir val="col"/>
        <c:grouping val="clustered"/>
        <c:varyColors val="0"/>
        <c:axId val="64815180"/>
        <c:axId val="46465709"/>
      </c:barChart>
      <c:catAx>
        <c:axId val="64815180"/>
        <c:scaling>
          <c:orientation val="minMax"/>
        </c:scaling>
        <c:axPos val="b"/>
        <c:delete val="0"/>
        <c:numFmt formatCode="General" sourceLinked="1"/>
        <c:majorTickMark val="cross"/>
        <c:minorTickMark val="none"/>
        <c:tickLblPos val="nextTo"/>
        <c:spPr>
          <a:ln w="3175">
            <a:solidFill>
              <a:srgbClr val="000000"/>
            </a:solidFill>
          </a:ln>
        </c:spPr>
        <c:crossAx val="46465709"/>
        <c:crosses val="autoZero"/>
        <c:auto val="1"/>
        <c:lblOffset val="100"/>
        <c:tickLblSkip val="1"/>
        <c:noMultiLvlLbl val="0"/>
      </c:catAx>
      <c:valAx>
        <c:axId val="46465709"/>
        <c:scaling>
          <c:orientation val="minMax"/>
        </c:scaling>
        <c:axPos val="l"/>
        <c:delete val="0"/>
        <c:numFmt formatCode="General" sourceLinked="1"/>
        <c:majorTickMark val="cross"/>
        <c:minorTickMark val="none"/>
        <c:tickLblPos val="nextTo"/>
        <c:spPr>
          <a:ln w="3175">
            <a:solidFill>
              <a:srgbClr val="000000"/>
            </a:solidFill>
          </a:ln>
        </c:spPr>
        <c:crossAx val="64815180"/>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Daten!$B$20</c:f>
        </c:strRef>
      </c:tx>
      <c:layout>
        <c:manualLayout>
          <c:xMode val="factor"/>
          <c:yMode val="factor"/>
          <c:x val="0.0485"/>
          <c:y val="0.018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2"/>
          <c:y val="0.14525"/>
          <c:w val="0.958"/>
          <c:h val="0.73875"/>
        </c:manualLayout>
      </c:layout>
      <c:barChart>
        <c:barDir val="col"/>
        <c:grouping val="clustered"/>
        <c:varyColors val="0"/>
        <c:ser>
          <c:idx val="0"/>
          <c:order val="0"/>
          <c:tx>
            <c:strRef>
              <c:f>Daten!$C$21</c:f>
              <c:strCache>
                <c:ptCount val="1"/>
                <c:pt idx="0">
                  <c:v> 2011</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Daten!$C$22:$C$33</c:f>
              <c:numCache>
                <c:ptCount val="12"/>
                <c:pt idx="0">
                  <c:v>649.5</c:v>
                </c:pt>
                <c:pt idx="1">
                  <c:v>646.7</c:v>
                </c:pt>
                <c:pt idx="2">
                  <c:v>697</c:v>
                </c:pt>
                <c:pt idx="3">
                  <c:v>636.9</c:v>
                </c:pt>
                <c:pt idx="4">
                  <c:v>680</c:v>
                </c:pt>
                <c:pt idx="5">
                  <c:v>669</c:v>
                </c:pt>
                <c:pt idx="6">
                  <c:v>674.9</c:v>
                </c:pt>
                <c:pt idx="7">
                  <c:v>630.2</c:v>
                </c:pt>
                <c:pt idx="8">
                  <c:v>701.7</c:v>
                </c:pt>
                <c:pt idx="9">
                  <c:v>656.4</c:v>
                </c:pt>
                <c:pt idx="10">
                  <c:v>700.9</c:v>
                </c:pt>
                <c:pt idx="11">
                  <c:v>652.3</c:v>
                </c:pt>
              </c:numCache>
            </c:numRef>
          </c:val>
        </c:ser>
        <c:ser>
          <c:idx val="1"/>
          <c:order val="1"/>
          <c:tx>
            <c:strRef>
              <c:f>Daten!$D$21</c:f>
              <c:strCache>
                <c:ptCount val="1"/>
                <c:pt idx="0">
                  <c:v> 2012</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Daten!$D$22:$D$33</c:f>
              <c:numCache>
                <c:ptCount val="12"/>
                <c:pt idx="0">
                  <c:v>682.7</c:v>
                </c:pt>
                <c:pt idx="1">
                  <c:v>701.4</c:v>
                </c:pt>
                <c:pt idx="2">
                  <c:v>672.2</c:v>
                </c:pt>
                <c:pt idx="3">
                  <c:v>671.1</c:v>
                </c:pt>
                <c:pt idx="4">
                  <c:v>685.9</c:v>
                </c:pt>
                <c:pt idx="5">
                  <c:v>717.6</c:v>
                </c:pt>
                <c:pt idx="6">
                  <c:v>721.1</c:v>
                </c:pt>
                <c:pt idx="7">
                  <c:v>693.6</c:v>
                </c:pt>
                <c:pt idx="8">
                  <c:v>681.9</c:v>
                </c:pt>
              </c:numCache>
            </c:numRef>
          </c:val>
        </c:ser>
        <c:axId val="31809082"/>
        <c:axId val="17846283"/>
      </c:barChart>
      <c:catAx>
        <c:axId val="31809082"/>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7846283"/>
        <c:crosses val="autoZero"/>
        <c:auto val="1"/>
        <c:lblOffset val="100"/>
        <c:tickLblSkip val="1"/>
        <c:noMultiLvlLbl val="0"/>
      </c:catAx>
      <c:valAx>
        <c:axId val="17846283"/>
        <c:scaling>
          <c:orientation val="minMax"/>
          <c:max val="12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1809082"/>
        <c:crossesAt val="1"/>
        <c:crossBetween val="between"/>
        <c:dispUnits/>
        <c:majorUnit val="100"/>
        <c:minorUnit val="50"/>
      </c:valAx>
      <c:spPr>
        <a:noFill/>
        <a:ln w="12700">
          <a:solidFill>
            <a:srgbClr val="000000"/>
          </a:solidFill>
        </a:ln>
      </c:spPr>
    </c:plotArea>
    <c:legend>
      <c:legendPos val="b"/>
      <c:layout>
        <c:manualLayout>
          <c:xMode val="edge"/>
          <c:yMode val="edge"/>
          <c:x val="0.39375"/>
          <c:y val="0.892"/>
          <c:w val="0.25925"/>
          <c:h val="0.046"/>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45726022"/>
        <c:axId val="8881015"/>
      </c:barChart>
      <c:catAx>
        <c:axId val="45726022"/>
        <c:scaling>
          <c:orientation val="minMax"/>
        </c:scaling>
        <c:axPos val="b"/>
        <c:delete val="0"/>
        <c:numFmt formatCode="General" sourceLinked="1"/>
        <c:majorTickMark val="cross"/>
        <c:minorTickMark val="none"/>
        <c:tickLblPos val="nextTo"/>
        <c:spPr>
          <a:ln w="3175">
            <a:solidFill>
              <a:srgbClr val="000000"/>
            </a:solidFill>
          </a:ln>
        </c:spPr>
        <c:crossAx val="8881015"/>
        <c:crosses val="autoZero"/>
        <c:auto val="1"/>
        <c:lblOffset val="100"/>
        <c:tickLblSkip val="1"/>
        <c:noMultiLvlLbl val="0"/>
      </c:catAx>
      <c:valAx>
        <c:axId val="8881015"/>
        <c:scaling>
          <c:orientation val="minMax"/>
        </c:scaling>
        <c:axPos val="l"/>
        <c:delete val="0"/>
        <c:numFmt formatCode="General" sourceLinked="1"/>
        <c:majorTickMark val="cross"/>
        <c:minorTickMark val="none"/>
        <c:tickLblPos val="nextTo"/>
        <c:spPr>
          <a:ln w="3175">
            <a:solidFill>
              <a:srgbClr val="000000"/>
            </a:solidFill>
          </a:ln>
        </c:spPr>
        <c:crossAx val="45726022"/>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Daten!$B$38</c:f>
        </c:strRef>
      </c:tx>
      <c:layout>
        <c:manualLayout>
          <c:xMode val="factor"/>
          <c:yMode val="factor"/>
          <c:x val="0.0015"/>
          <c:y val="0.011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6"/>
          <c:y val="0.19975"/>
          <c:w val="0.43475"/>
          <c:h val="0.64025"/>
        </c:manualLayout>
      </c:layout>
      <c:pieChart>
        <c:varyColors val="1"/>
        <c:ser>
          <c:idx val="0"/>
          <c:order val="0"/>
          <c:tx>
            <c:strRef>
              <c:f>Daten!$B$38</c:f>
              <c:strCache>
                <c:ptCount val="1"/>
                <c:pt idx="0">
                  <c:v>        3. Ausfuhr von ausgewählten Enderzeugnissen im 3. Vierteljahr 2012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006600"/>
              </a:solidFill>
              <a:ln w="12700">
                <a:solidFill>
                  <a:srgbClr val="000000"/>
                </a:solidFill>
              </a:ln>
            </c:spPr>
          </c:dPt>
          <c:dPt>
            <c:idx val="2"/>
            <c:spPr>
              <a:solidFill>
                <a:srgbClr val="FFFF00"/>
              </a:solidFill>
              <a:ln w="12700">
                <a:solidFill>
                  <a:srgbClr val="000000"/>
                </a:solidFill>
              </a:ln>
            </c:spPr>
          </c:dPt>
          <c:dPt>
            <c:idx val="3"/>
            <c:spPr>
              <a:solidFill>
                <a:srgbClr val="BFBFBF"/>
              </a:solidFill>
              <a:ln w="12700">
                <a:solidFill>
                  <a:srgbClr val="000000"/>
                </a:solidFill>
              </a:ln>
            </c:spPr>
          </c:dPt>
          <c:dPt>
            <c:idx val="4"/>
            <c:spPr>
              <a:solidFill>
                <a:srgbClr val="FF6600"/>
              </a:solidFill>
              <a:ln w="12700">
                <a:solidFill>
                  <a:srgbClr val="000000"/>
                </a:solidFill>
              </a:ln>
            </c:spPr>
          </c:dPt>
          <c:dPt>
            <c:idx val="5"/>
            <c:spPr>
              <a:solidFill>
                <a:srgbClr val="FFFFCC"/>
              </a:solidFill>
              <a:ln w="12700">
                <a:solidFill>
                  <a:srgbClr val="000000"/>
                </a:solidFill>
              </a:ln>
            </c:spPr>
          </c:dPt>
          <c:dLbls>
            <c:numFmt formatCode="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(Daten!$B$39:$D$43,Daten!$B$45)</c:f>
              <c:strCache>
                <c:ptCount val="6"/>
                <c:pt idx="0">
                  <c:v> Fahrgestelle, Karosserien, Motoren für Kfz</c:v>
                </c:pt>
                <c:pt idx="1">
                  <c:v> pharmazeutische Erzeugnisse</c:v>
                </c:pt>
                <c:pt idx="2">
                  <c:v> Personenkraftwagen und Wohnmobile</c:v>
                </c:pt>
                <c:pt idx="3">
                  <c:v> Geräte zur Elektrizitätserzeugung und -verteilung</c:v>
                </c:pt>
                <c:pt idx="4">
                  <c:v> Waren aus Kunststoffen</c:v>
                </c:pt>
                <c:pt idx="5">
                  <c:v> sonstige Enderzeugnisse                                   </c:v>
                </c:pt>
              </c:strCache>
            </c:strRef>
          </c:cat>
          <c:val>
            <c:numRef>
              <c:f>(Daten!$E$39:$E$43,Daten!$E$45)</c:f>
              <c:numCache>
                <c:ptCount val="6"/>
                <c:pt idx="0">
                  <c:v>368026561</c:v>
                </c:pt>
                <c:pt idx="1">
                  <c:v>180474719</c:v>
                </c:pt>
                <c:pt idx="2">
                  <c:v>167727138</c:v>
                </c:pt>
                <c:pt idx="3">
                  <c:v>162512912</c:v>
                </c:pt>
                <c:pt idx="4">
                  <c:v>162395944</c:v>
                </c:pt>
                <c:pt idx="5">
                  <c:v>1278152162</c:v>
                </c:pt>
              </c:numCache>
            </c:numRef>
          </c:val>
        </c:ser>
      </c:pieChart>
      <c:spPr>
        <a:noFill/>
        <a:ln>
          <a:noFill/>
        </a:ln>
      </c:spPr>
    </c:plotArea>
    <c:legend>
      <c:legendPos val="r"/>
      <c:layout>
        <c:manualLayout>
          <c:xMode val="edge"/>
          <c:yMode val="edge"/>
          <c:x val="0.5375"/>
          <c:y val="0.25175"/>
          <c:w val="0.4485"/>
          <c:h val="0.5147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Daten!$B$47</c:f>
        </c:strRef>
      </c:tx>
      <c:layout>
        <c:manualLayout>
          <c:xMode val="factor"/>
          <c:yMode val="factor"/>
          <c:x val="0.0125"/>
          <c:y val="0.0112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4525"/>
          <c:y val="0.20675"/>
          <c:w val="0.433"/>
          <c:h val="0.63075"/>
        </c:manualLayout>
      </c:layout>
      <c:pieChart>
        <c:varyColors val="1"/>
        <c:ser>
          <c:idx val="0"/>
          <c:order val="0"/>
          <c:tx>
            <c:strRef>
              <c:f>Daten!$B$47</c:f>
              <c:strCache>
                <c:ptCount val="1"/>
                <c:pt idx="0">
                  <c:v>        4. Einfuhr von ausgewählten Enderzeugnissen im 3. Vierteljahr 2012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8EB4E3"/>
              </a:solidFill>
              <a:ln w="12700">
                <a:solidFill>
                  <a:srgbClr val="000000"/>
                </a:solidFill>
              </a:ln>
            </c:spPr>
          </c:dPt>
          <c:dPt>
            <c:idx val="2"/>
            <c:spPr>
              <a:solidFill>
                <a:srgbClr val="FF6600"/>
              </a:solidFill>
              <a:ln w="12700">
                <a:solidFill>
                  <a:srgbClr val="000000"/>
                </a:solidFill>
              </a:ln>
            </c:spPr>
          </c:dPt>
          <c:dPt>
            <c:idx val="3"/>
            <c:spPr>
              <a:solidFill>
                <a:srgbClr val="953735"/>
              </a:solidFill>
              <a:ln w="12700">
                <a:solidFill>
                  <a:srgbClr val="000000"/>
                </a:solidFill>
              </a:ln>
            </c:spPr>
          </c:dPt>
          <c:dPt>
            <c:idx val="4"/>
            <c:spPr>
              <a:solidFill>
                <a:srgbClr val="BFBFBF"/>
              </a:solidFill>
              <a:ln w="12700">
                <a:solidFill>
                  <a:srgbClr val="000000"/>
                </a:solidFill>
              </a:ln>
            </c:spPr>
          </c:dPt>
          <c:dPt>
            <c:idx val="5"/>
            <c:spPr>
              <a:solidFill>
                <a:srgbClr val="FFFFCC"/>
              </a:solidFill>
              <a:ln w="12700">
                <a:solidFill>
                  <a:srgbClr val="000000"/>
                </a:solidFill>
              </a:ln>
            </c:spPr>
          </c:dPt>
          <c:dLbls>
            <c:numFmt formatCode="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(Daten!$B$48:$D$52,Daten!$B$54)</c:f>
              <c:strCache>
                <c:ptCount val="6"/>
                <c:pt idx="0">
                  <c:v> Fahrgestelle, Karosserien, Motoren für Kfz</c:v>
                </c:pt>
                <c:pt idx="1">
                  <c:v> Luftfahrzeuge</c:v>
                </c:pt>
                <c:pt idx="2">
                  <c:v> Waren aus Kunststoffen</c:v>
                </c:pt>
                <c:pt idx="3">
                  <c:v> Möbel  </c:v>
                </c:pt>
                <c:pt idx="4">
                  <c:v> Geräte zur Elektrizitätserzeugung und -verteilung</c:v>
                </c:pt>
                <c:pt idx="5">
                  <c:v> sonstige Enderzeugnisse                                   </c:v>
                </c:pt>
              </c:strCache>
            </c:strRef>
          </c:cat>
          <c:val>
            <c:numRef>
              <c:f>(Daten!$E$48:$E$52,Daten!$E$54)</c:f>
              <c:numCache>
                <c:ptCount val="6"/>
                <c:pt idx="0">
                  <c:v>172401150</c:v>
                </c:pt>
                <c:pt idx="1">
                  <c:v>108077999</c:v>
                </c:pt>
                <c:pt idx="2">
                  <c:v>86106885</c:v>
                </c:pt>
                <c:pt idx="3">
                  <c:v>73819581</c:v>
                </c:pt>
                <c:pt idx="4">
                  <c:v>58640776</c:v>
                </c:pt>
                <c:pt idx="5">
                  <c:v>708598207</c:v>
                </c:pt>
              </c:numCache>
            </c:numRef>
          </c:val>
        </c:ser>
      </c:pieChart>
      <c:spPr>
        <a:noFill/>
        <a:ln>
          <a:noFill/>
        </a:ln>
      </c:spPr>
    </c:plotArea>
    <c:legend>
      <c:legendPos val="r"/>
      <c:layout>
        <c:manualLayout>
          <c:xMode val="edge"/>
          <c:yMode val="edge"/>
          <c:x val="0.546"/>
          <c:y val="0.28625"/>
          <c:w val="0.4445"/>
          <c:h val="0.516"/>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26398820"/>
        <c:axId val="36262789"/>
      </c:barChart>
      <c:catAx>
        <c:axId val="26398820"/>
        <c:scaling>
          <c:orientation val="minMax"/>
        </c:scaling>
        <c:axPos val="b"/>
        <c:delete val="0"/>
        <c:numFmt formatCode="General" sourceLinked="1"/>
        <c:majorTickMark val="cross"/>
        <c:minorTickMark val="none"/>
        <c:tickLblPos val="nextTo"/>
        <c:spPr>
          <a:ln w="3175">
            <a:solidFill>
              <a:srgbClr val="000000"/>
            </a:solidFill>
          </a:ln>
        </c:spPr>
        <c:crossAx val="36262789"/>
        <c:crosses val="autoZero"/>
        <c:auto val="1"/>
        <c:lblOffset val="100"/>
        <c:tickLblSkip val="1"/>
        <c:noMultiLvlLbl val="0"/>
      </c:catAx>
      <c:valAx>
        <c:axId val="36262789"/>
        <c:scaling>
          <c:orientation val="minMax"/>
        </c:scaling>
        <c:axPos val="l"/>
        <c:delete val="0"/>
        <c:numFmt formatCode="General" sourceLinked="1"/>
        <c:majorTickMark val="cross"/>
        <c:minorTickMark val="none"/>
        <c:tickLblPos val="nextTo"/>
        <c:spPr>
          <a:ln w="3175">
            <a:solidFill>
              <a:srgbClr val="000000"/>
            </a:solidFill>
          </a:ln>
        </c:spPr>
        <c:crossAx val="26398820"/>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Daten!$B$75</c:f>
        </c:strRef>
      </c:tx>
      <c:layout>
        <c:manualLayout>
          <c:xMode val="factor"/>
          <c:yMode val="factor"/>
          <c:x val="0.016"/>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375"/>
          <c:y val="0.14475"/>
          <c:w val="0.97525"/>
          <c:h val="0.76275"/>
        </c:manualLayout>
      </c:layout>
      <c:barChart>
        <c:barDir val="bar"/>
        <c:grouping val="clustered"/>
        <c:varyColors val="0"/>
        <c:ser>
          <c:idx val="1"/>
          <c:order val="0"/>
          <c:tx>
            <c:strRef>
              <c:f>Daten!$B$75</c:f>
              <c:strCache>
                <c:ptCount val="1"/>
                <c:pt idx="0">
                  <c:v>6. Einfuhr im 3. Vierteljahr 2012 nach ausgewählten Ländern
in der Reihenfolge ihrer Anteile</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Daten!$C$76:$C$90</c:f>
              <c:strCache>
                <c:ptCount val="15"/>
                <c:pt idx="0">
                  <c:v>Ungarn</c:v>
                </c:pt>
                <c:pt idx="1">
                  <c:v>Luxemburg</c:v>
                </c:pt>
                <c:pt idx="2">
                  <c:v>Japan</c:v>
                </c:pt>
                <c:pt idx="3">
                  <c:v>Russische Föderation</c:v>
                </c:pt>
                <c:pt idx="4">
                  <c:v>Vereinigte Staaten</c:v>
                </c:pt>
                <c:pt idx="5">
                  <c:v>Spanien</c:v>
                </c:pt>
                <c:pt idx="6">
                  <c:v>Belgien</c:v>
                </c:pt>
                <c:pt idx="7">
                  <c:v>Frankreich</c:v>
                </c:pt>
                <c:pt idx="8">
                  <c:v>Tschechische Republik</c:v>
                </c:pt>
                <c:pt idx="9">
                  <c:v>Polen</c:v>
                </c:pt>
                <c:pt idx="10">
                  <c:v>Österreich</c:v>
                </c:pt>
                <c:pt idx="11">
                  <c:v>Niederlande</c:v>
                </c:pt>
                <c:pt idx="12">
                  <c:v>Vereinigtes Königreich</c:v>
                </c:pt>
                <c:pt idx="13">
                  <c:v>Italien</c:v>
                </c:pt>
                <c:pt idx="14">
                  <c:v>Volksrepublik China</c:v>
                </c:pt>
              </c:strCache>
            </c:strRef>
          </c:cat>
          <c:val>
            <c:numRef>
              <c:f>Daten!$B$76:$B$90</c:f>
              <c:numCache>
                <c:ptCount val="15"/>
                <c:pt idx="0">
                  <c:v>42</c:v>
                </c:pt>
                <c:pt idx="1">
                  <c:v>42</c:v>
                </c:pt>
                <c:pt idx="2">
                  <c:v>47</c:v>
                </c:pt>
                <c:pt idx="3">
                  <c:v>59</c:v>
                </c:pt>
                <c:pt idx="4">
                  <c:v>79</c:v>
                </c:pt>
                <c:pt idx="5">
                  <c:v>88</c:v>
                </c:pt>
                <c:pt idx="6">
                  <c:v>100</c:v>
                </c:pt>
                <c:pt idx="7">
                  <c:v>117</c:v>
                </c:pt>
                <c:pt idx="8">
                  <c:v>123</c:v>
                </c:pt>
                <c:pt idx="9">
                  <c:v>123</c:v>
                </c:pt>
                <c:pt idx="10">
                  <c:v>130</c:v>
                </c:pt>
                <c:pt idx="11">
                  <c:v>143</c:v>
                </c:pt>
                <c:pt idx="12">
                  <c:v>173</c:v>
                </c:pt>
                <c:pt idx="13">
                  <c:v>181</c:v>
                </c:pt>
                <c:pt idx="14">
                  <c:v>210</c:v>
                </c:pt>
              </c:numCache>
            </c:numRef>
          </c:val>
        </c:ser>
        <c:axId val="61789720"/>
        <c:axId val="19236569"/>
      </c:barChart>
      <c:catAx>
        <c:axId val="61789720"/>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9236569"/>
        <c:crosses val="autoZero"/>
        <c:auto val="1"/>
        <c:lblOffset val="100"/>
        <c:tickLblSkip val="1"/>
        <c:noMultiLvlLbl val="0"/>
      </c:catAx>
      <c:valAx>
        <c:axId val="19236569"/>
        <c:scaling>
          <c:orientation val="minMax"/>
          <c:max val="30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1789720"/>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Daten!$B$58</c:f>
        </c:strRef>
      </c:tx>
      <c:layout>
        <c:manualLayout>
          <c:xMode val="factor"/>
          <c:yMode val="factor"/>
          <c:x val="0.016"/>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475"/>
          <c:y val="0.144"/>
          <c:w val="0.97225"/>
          <c:h val="0.75525"/>
        </c:manualLayout>
      </c:layout>
      <c:barChart>
        <c:barDir val="bar"/>
        <c:grouping val="clustered"/>
        <c:varyColors val="0"/>
        <c:ser>
          <c:idx val="1"/>
          <c:order val="0"/>
          <c:tx>
            <c:strRef>
              <c:f>Daten!$B$58</c:f>
              <c:strCache>
                <c:ptCount val="1"/>
                <c:pt idx="0">
                  <c:v>5. Ausfuhr im 3. Vierteljahr 2012 nach ausgewählten Ländern
in der Reihenfolge ihrer Anteile</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Daten!$C$59:$C$73</c:f>
              <c:strCache>
                <c:ptCount val="15"/>
                <c:pt idx="0">
                  <c:v>Slowakei</c:v>
                </c:pt>
                <c:pt idx="1">
                  <c:v>Belgien</c:v>
                </c:pt>
                <c:pt idx="2">
                  <c:v>Schweiz</c:v>
                </c:pt>
                <c:pt idx="3">
                  <c:v>Spanien</c:v>
                </c:pt>
                <c:pt idx="4">
                  <c:v>Russische Föderation</c:v>
                </c:pt>
                <c:pt idx="5">
                  <c:v>Ungarn</c:v>
                </c:pt>
                <c:pt idx="6">
                  <c:v>Niederlande</c:v>
                </c:pt>
                <c:pt idx="7">
                  <c:v>Polen</c:v>
                </c:pt>
                <c:pt idx="8">
                  <c:v>Italien</c:v>
                </c:pt>
                <c:pt idx="9">
                  <c:v>Volksrepublik China</c:v>
                </c:pt>
                <c:pt idx="10">
                  <c:v>Tschechische Republik</c:v>
                </c:pt>
                <c:pt idx="11">
                  <c:v>Österreich</c:v>
                </c:pt>
                <c:pt idx="12">
                  <c:v>Vereinigte Staaten</c:v>
                </c:pt>
                <c:pt idx="13">
                  <c:v>Frankreich</c:v>
                </c:pt>
                <c:pt idx="14">
                  <c:v>Vereinigtes Königreich</c:v>
                </c:pt>
              </c:strCache>
            </c:strRef>
          </c:cat>
          <c:val>
            <c:numRef>
              <c:f>Daten!$B$59:$B$73</c:f>
              <c:numCache>
                <c:ptCount val="15"/>
                <c:pt idx="0">
                  <c:v>66</c:v>
                </c:pt>
                <c:pt idx="1">
                  <c:v>87</c:v>
                </c:pt>
                <c:pt idx="2">
                  <c:v>102</c:v>
                </c:pt>
                <c:pt idx="3">
                  <c:v>104</c:v>
                </c:pt>
                <c:pt idx="4">
                  <c:v>114</c:v>
                </c:pt>
                <c:pt idx="5">
                  <c:v>140</c:v>
                </c:pt>
                <c:pt idx="6">
                  <c:v>148</c:v>
                </c:pt>
                <c:pt idx="7">
                  <c:v>159</c:v>
                </c:pt>
                <c:pt idx="8">
                  <c:v>163</c:v>
                </c:pt>
                <c:pt idx="9">
                  <c:v>166</c:v>
                </c:pt>
                <c:pt idx="10">
                  <c:v>169</c:v>
                </c:pt>
                <c:pt idx="11">
                  <c:v>179</c:v>
                </c:pt>
                <c:pt idx="12">
                  <c:v>215</c:v>
                </c:pt>
                <c:pt idx="13">
                  <c:v>222</c:v>
                </c:pt>
                <c:pt idx="14">
                  <c:v>251</c:v>
                </c:pt>
              </c:numCache>
            </c:numRef>
          </c:val>
        </c:ser>
        <c:axId val="38911394"/>
        <c:axId val="14658227"/>
      </c:barChart>
      <c:catAx>
        <c:axId val="38911394"/>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4658227"/>
        <c:crosses val="autoZero"/>
        <c:auto val="1"/>
        <c:lblOffset val="100"/>
        <c:tickLblSkip val="1"/>
        <c:noMultiLvlLbl val="0"/>
      </c:catAx>
      <c:valAx>
        <c:axId val="14658227"/>
        <c:scaling>
          <c:orientation val="minMax"/>
          <c:max val="30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8911394"/>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57929646"/>
        <c:axId val="51604767"/>
      </c:barChart>
      <c:catAx>
        <c:axId val="57929646"/>
        <c:scaling>
          <c:orientation val="minMax"/>
        </c:scaling>
        <c:axPos val="b"/>
        <c:delete val="0"/>
        <c:numFmt formatCode="General" sourceLinked="1"/>
        <c:majorTickMark val="cross"/>
        <c:minorTickMark val="none"/>
        <c:tickLblPos val="nextTo"/>
        <c:spPr>
          <a:ln w="3175">
            <a:solidFill>
              <a:srgbClr val="000000"/>
            </a:solidFill>
          </a:ln>
        </c:spPr>
        <c:crossAx val="51604767"/>
        <c:crosses val="autoZero"/>
        <c:auto val="1"/>
        <c:lblOffset val="100"/>
        <c:tickLblSkip val="1"/>
        <c:noMultiLvlLbl val="0"/>
      </c:catAx>
      <c:valAx>
        <c:axId val="51604767"/>
        <c:scaling>
          <c:orientation val="minMax"/>
        </c:scaling>
        <c:axPos val="l"/>
        <c:delete val="0"/>
        <c:numFmt formatCode="General" sourceLinked="1"/>
        <c:majorTickMark val="cross"/>
        <c:minorTickMark val="none"/>
        <c:tickLblPos val="nextTo"/>
        <c:spPr>
          <a:ln w="3175">
            <a:solidFill>
              <a:srgbClr val="000000"/>
            </a:solidFill>
          </a:ln>
        </c:spPr>
        <c:crossAx val="57929646"/>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Pr codeName="Diagramm3"/>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&amp;C- 9 -</oddHeader>
  </headerFooter>
  <drawing r:id="rId1"/>
</chartsheet>
</file>

<file path=xl/chartsheets/sheet2.xml><?xml version="1.0" encoding="utf-8"?>
<chartsheet xmlns="http://schemas.openxmlformats.org/spreadsheetml/2006/main" xmlns:r="http://schemas.openxmlformats.org/officeDocument/2006/relationships">
  <sheetPr codeName="Diagramm4"/>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&amp;C- 10 -</oddHeader>
  </headerFooter>
  <drawing r:id="rId1"/>
</chartsheet>
</file>

<file path=xl/chartsheets/sheet3.xml><?xml version="1.0" encoding="utf-8"?>
<chartsheet xmlns="http://schemas.openxmlformats.org/spreadsheetml/2006/main" xmlns:r="http://schemas.openxmlformats.org/officeDocument/2006/relationships">
  <sheetPr codeName="Diagramm5"/>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&amp;C- 11 -</oddHeader>
  </headerFooter>
  <drawing r:id="rId1"/>
</chartsheet>
</file>

<file path=xl/chartsheets/sheet4.xml><?xml version="1.0" encoding="utf-8"?>
<chartsheet xmlns="http://schemas.openxmlformats.org/spreadsheetml/2006/main" xmlns:r="http://schemas.openxmlformats.org/officeDocument/2006/relationships">
  <sheetPr codeName="Diagramm6"/>
  <sheetViews>
    <sheetView workbookViewId="0"/>
  </sheetViews>
  <pageMargins left="0.5905511811023623" right="0.5905511811023623" top="0.984251968503937" bottom="0.5118110236220472" header="0.5118110236220472" footer="0.15748031496062992"/>
  <pageSetup horizontalDpi="600" verticalDpi="600" orientation="portrait" paperSize="9"/>
  <headerFooter>
    <oddHeader>&amp;C- 12 -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6.emf" /><Relationship Id="rId3" Type="http://schemas.openxmlformats.org/officeDocument/2006/relationships/image" Target="../media/image17.emf" /><Relationship Id="rId4" Type="http://schemas.openxmlformats.org/officeDocument/2006/relationships/image" Target="../media/image6.emf" /><Relationship Id="rId5" Type="http://schemas.openxmlformats.org/officeDocument/2006/relationships/image" Target="../media/image7.emf" /><Relationship Id="rId6" Type="http://schemas.openxmlformats.org/officeDocument/2006/relationships/image" Target="../media/image12.emf" /><Relationship Id="rId7" Type="http://schemas.openxmlformats.org/officeDocument/2006/relationships/image" Target="../media/image2.emf" /><Relationship Id="rId8" Type="http://schemas.openxmlformats.org/officeDocument/2006/relationships/image" Target="../media/image3.emf" /><Relationship Id="rId9" Type="http://schemas.openxmlformats.org/officeDocument/2006/relationships/image" Target="../media/image4.emf" /><Relationship Id="rId10" Type="http://schemas.openxmlformats.org/officeDocument/2006/relationships/image" Target="../media/image13.emf" /><Relationship Id="rId11" Type="http://schemas.openxmlformats.org/officeDocument/2006/relationships/image" Target="../media/image14.emf" /><Relationship Id="rId12" Type="http://schemas.openxmlformats.org/officeDocument/2006/relationships/image" Target="../media/image8.emf" /><Relationship Id="rId13" Type="http://schemas.openxmlformats.org/officeDocument/2006/relationships/image" Target="../media/image5.emf" /><Relationship Id="rId14" Type="http://schemas.openxmlformats.org/officeDocument/2006/relationships/image" Target="../media/image9.emf" /><Relationship Id="rId15" Type="http://schemas.openxmlformats.org/officeDocument/2006/relationships/image" Target="../media/image10.emf" /><Relationship Id="rId16" Type="http://schemas.openxmlformats.org/officeDocument/2006/relationships/image" Target="../media/image20.emf" /><Relationship Id="rId17" Type="http://schemas.openxmlformats.org/officeDocument/2006/relationships/image" Target="../media/image15.emf" /><Relationship Id="rId18" Type="http://schemas.openxmlformats.org/officeDocument/2006/relationships/image" Target="../media/image18.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xdr:row>
      <xdr:rowOff>9525</xdr:rowOff>
    </xdr:from>
    <xdr:to>
      <xdr:col>0</xdr:col>
      <xdr:colOff>152400</xdr:colOff>
      <xdr:row>1</xdr:row>
      <xdr:rowOff>123825</xdr:rowOff>
    </xdr:to>
    <xdr:pic>
      <xdr:nvPicPr>
        <xdr:cNvPr id="1" name="CommandButton3"/>
        <xdr:cNvPicPr preferRelativeResize="1">
          <a:picLocks noChangeAspect="1"/>
        </xdr:cNvPicPr>
      </xdr:nvPicPr>
      <xdr:blipFill>
        <a:blip r:embed="rId1"/>
        <a:stretch>
          <a:fillRect/>
        </a:stretch>
      </xdr:blipFill>
      <xdr:spPr>
        <a:xfrm>
          <a:off x="28575" y="171450"/>
          <a:ext cx="123825" cy="114300"/>
        </a:xfrm>
        <a:prstGeom prst="rect">
          <a:avLst/>
        </a:prstGeom>
        <a:noFill/>
        <a:ln w="9525" cmpd="sng">
          <a:noFill/>
        </a:ln>
      </xdr:spPr>
    </xdr:pic>
    <xdr:clientData/>
  </xdr:twoCellAnchor>
  <xdr:twoCellAnchor editAs="oneCell">
    <xdr:from>
      <xdr:col>0</xdr:col>
      <xdr:colOff>28575</xdr:colOff>
      <xdr:row>3</xdr:row>
      <xdr:rowOff>47625</xdr:rowOff>
    </xdr:from>
    <xdr:to>
      <xdr:col>0</xdr:col>
      <xdr:colOff>152400</xdr:colOff>
      <xdr:row>3</xdr:row>
      <xdr:rowOff>152400</xdr:rowOff>
    </xdr:to>
    <xdr:pic>
      <xdr:nvPicPr>
        <xdr:cNvPr id="2" name="CommandButton4"/>
        <xdr:cNvPicPr preferRelativeResize="1">
          <a:picLocks noChangeAspect="1"/>
        </xdr:cNvPicPr>
      </xdr:nvPicPr>
      <xdr:blipFill>
        <a:blip r:embed="rId2"/>
        <a:stretch>
          <a:fillRect/>
        </a:stretch>
      </xdr:blipFill>
      <xdr:spPr>
        <a:xfrm>
          <a:off x="28575" y="533400"/>
          <a:ext cx="123825" cy="104775"/>
        </a:xfrm>
        <a:prstGeom prst="rect">
          <a:avLst/>
        </a:prstGeom>
        <a:noFill/>
        <a:ln w="9525" cmpd="sng">
          <a:noFill/>
        </a:ln>
      </xdr:spPr>
    </xdr:pic>
    <xdr:clientData/>
  </xdr:twoCellAnchor>
  <xdr:twoCellAnchor editAs="oneCell">
    <xdr:from>
      <xdr:col>0</xdr:col>
      <xdr:colOff>28575</xdr:colOff>
      <xdr:row>5</xdr:row>
      <xdr:rowOff>47625</xdr:rowOff>
    </xdr:from>
    <xdr:to>
      <xdr:col>0</xdr:col>
      <xdr:colOff>152400</xdr:colOff>
      <xdr:row>5</xdr:row>
      <xdr:rowOff>152400</xdr:rowOff>
    </xdr:to>
    <xdr:pic>
      <xdr:nvPicPr>
        <xdr:cNvPr id="3" name="CommandButton5"/>
        <xdr:cNvPicPr preferRelativeResize="1">
          <a:picLocks noChangeAspect="1"/>
        </xdr:cNvPicPr>
      </xdr:nvPicPr>
      <xdr:blipFill>
        <a:blip r:embed="rId3"/>
        <a:stretch>
          <a:fillRect/>
        </a:stretch>
      </xdr:blipFill>
      <xdr:spPr>
        <a:xfrm>
          <a:off x="28575" y="857250"/>
          <a:ext cx="123825" cy="104775"/>
        </a:xfrm>
        <a:prstGeom prst="rect">
          <a:avLst/>
        </a:prstGeom>
        <a:noFill/>
        <a:ln w="9525" cmpd="sng">
          <a:noFill/>
        </a:ln>
      </xdr:spPr>
    </xdr:pic>
    <xdr:clientData/>
  </xdr:twoCellAnchor>
  <xdr:twoCellAnchor editAs="oneCell">
    <xdr:from>
      <xdr:col>0</xdr:col>
      <xdr:colOff>28575</xdr:colOff>
      <xdr:row>7</xdr:row>
      <xdr:rowOff>9525</xdr:rowOff>
    </xdr:from>
    <xdr:to>
      <xdr:col>0</xdr:col>
      <xdr:colOff>152400</xdr:colOff>
      <xdr:row>7</xdr:row>
      <xdr:rowOff>114300</xdr:rowOff>
    </xdr:to>
    <xdr:pic>
      <xdr:nvPicPr>
        <xdr:cNvPr id="4" name="CommandButton6"/>
        <xdr:cNvPicPr preferRelativeResize="1">
          <a:picLocks noChangeAspect="1"/>
        </xdr:cNvPicPr>
      </xdr:nvPicPr>
      <xdr:blipFill>
        <a:blip r:embed="rId4"/>
        <a:stretch>
          <a:fillRect/>
        </a:stretch>
      </xdr:blipFill>
      <xdr:spPr>
        <a:xfrm>
          <a:off x="28575" y="1143000"/>
          <a:ext cx="123825" cy="104775"/>
        </a:xfrm>
        <a:prstGeom prst="rect">
          <a:avLst/>
        </a:prstGeom>
        <a:noFill/>
        <a:ln w="9525" cmpd="sng">
          <a:noFill/>
        </a:ln>
      </xdr:spPr>
    </xdr:pic>
    <xdr:clientData/>
  </xdr:twoCellAnchor>
  <xdr:twoCellAnchor editAs="oneCell">
    <xdr:from>
      <xdr:col>0</xdr:col>
      <xdr:colOff>28575</xdr:colOff>
      <xdr:row>8</xdr:row>
      <xdr:rowOff>142875</xdr:rowOff>
    </xdr:from>
    <xdr:to>
      <xdr:col>0</xdr:col>
      <xdr:colOff>152400</xdr:colOff>
      <xdr:row>9</xdr:row>
      <xdr:rowOff>95250</xdr:rowOff>
    </xdr:to>
    <xdr:pic>
      <xdr:nvPicPr>
        <xdr:cNvPr id="5" name="CommandButton7"/>
        <xdr:cNvPicPr preferRelativeResize="1">
          <a:picLocks noChangeAspect="1"/>
        </xdr:cNvPicPr>
      </xdr:nvPicPr>
      <xdr:blipFill>
        <a:blip r:embed="rId5"/>
        <a:stretch>
          <a:fillRect/>
        </a:stretch>
      </xdr:blipFill>
      <xdr:spPr>
        <a:xfrm>
          <a:off x="28575" y="1438275"/>
          <a:ext cx="123825" cy="114300"/>
        </a:xfrm>
        <a:prstGeom prst="rect">
          <a:avLst/>
        </a:prstGeom>
        <a:noFill/>
        <a:ln w="9525" cmpd="sng">
          <a:noFill/>
        </a:ln>
      </xdr:spPr>
    </xdr:pic>
    <xdr:clientData/>
  </xdr:twoCellAnchor>
  <xdr:twoCellAnchor editAs="oneCell">
    <xdr:from>
      <xdr:col>0</xdr:col>
      <xdr:colOff>28575</xdr:colOff>
      <xdr:row>12</xdr:row>
      <xdr:rowOff>66675</xdr:rowOff>
    </xdr:from>
    <xdr:to>
      <xdr:col>0</xdr:col>
      <xdr:colOff>152400</xdr:colOff>
      <xdr:row>13</xdr:row>
      <xdr:rowOff>9525</xdr:rowOff>
    </xdr:to>
    <xdr:pic>
      <xdr:nvPicPr>
        <xdr:cNvPr id="6" name="CommandButton8"/>
        <xdr:cNvPicPr preferRelativeResize="1">
          <a:picLocks noChangeAspect="1"/>
        </xdr:cNvPicPr>
      </xdr:nvPicPr>
      <xdr:blipFill>
        <a:blip r:embed="rId6"/>
        <a:stretch>
          <a:fillRect/>
        </a:stretch>
      </xdr:blipFill>
      <xdr:spPr>
        <a:xfrm>
          <a:off x="28575" y="2009775"/>
          <a:ext cx="123825" cy="104775"/>
        </a:xfrm>
        <a:prstGeom prst="rect">
          <a:avLst/>
        </a:prstGeom>
        <a:noFill/>
        <a:ln w="9525" cmpd="sng">
          <a:noFill/>
        </a:ln>
      </xdr:spPr>
    </xdr:pic>
    <xdr:clientData/>
  </xdr:twoCellAnchor>
  <xdr:twoCellAnchor editAs="oneCell">
    <xdr:from>
      <xdr:col>0</xdr:col>
      <xdr:colOff>104775</xdr:colOff>
      <xdr:row>12</xdr:row>
      <xdr:rowOff>38100</xdr:rowOff>
    </xdr:from>
    <xdr:to>
      <xdr:col>0</xdr:col>
      <xdr:colOff>361950</xdr:colOff>
      <xdr:row>12</xdr:row>
      <xdr:rowOff>142875</xdr:rowOff>
    </xdr:to>
    <xdr:pic>
      <xdr:nvPicPr>
        <xdr:cNvPr id="7" name="CommandButton2"/>
        <xdr:cNvPicPr preferRelativeResize="1">
          <a:picLocks noChangeAspect="1"/>
        </xdr:cNvPicPr>
      </xdr:nvPicPr>
      <xdr:blipFill>
        <a:blip r:embed="rId7"/>
        <a:stretch>
          <a:fillRect/>
        </a:stretch>
      </xdr:blipFill>
      <xdr:spPr>
        <a:xfrm>
          <a:off x="104775" y="1981200"/>
          <a:ext cx="257175" cy="104775"/>
        </a:xfrm>
        <a:prstGeom prst="rect">
          <a:avLst/>
        </a:prstGeom>
        <a:noFill/>
        <a:ln w="9525" cmpd="sng">
          <a:noFill/>
        </a:ln>
      </xdr:spPr>
    </xdr:pic>
    <xdr:clientData/>
  </xdr:twoCellAnchor>
  <xdr:twoCellAnchor editAs="oneCell">
    <xdr:from>
      <xdr:col>0</xdr:col>
      <xdr:colOff>104775</xdr:colOff>
      <xdr:row>8</xdr:row>
      <xdr:rowOff>114300</xdr:rowOff>
    </xdr:from>
    <xdr:to>
      <xdr:col>0</xdr:col>
      <xdr:colOff>361950</xdr:colOff>
      <xdr:row>9</xdr:row>
      <xdr:rowOff>57150</xdr:rowOff>
    </xdr:to>
    <xdr:pic>
      <xdr:nvPicPr>
        <xdr:cNvPr id="8" name="CommandButton1"/>
        <xdr:cNvPicPr preferRelativeResize="1">
          <a:picLocks noChangeAspect="1"/>
        </xdr:cNvPicPr>
      </xdr:nvPicPr>
      <xdr:blipFill>
        <a:blip r:embed="rId8"/>
        <a:stretch>
          <a:fillRect/>
        </a:stretch>
      </xdr:blipFill>
      <xdr:spPr>
        <a:xfrm>
          <a:off x="104775" y="1409700"/>
          <a:ext cx="257175" cy="104775"/>
        </a:xfrm>
        <a:prstGeom prst="rect">
          <a:avLst/>
        </a:prstGeom>
        <a:noFill/>
        <a:ln w="9525" cmpd="sng">
          <a:noFill/>
        </a:ln>
      </xdr:spPr>
    </xdr:pic>
    <xdr:clientData/>
  </xdr:twoCellAnchor>
  <xdr:twoCellAnchor editAs="oneCell">
    <xdr:from>
      <xdr:col>0</xdr:col>
      <xdr:colOff>104775</xdr:colOff>
      <xdr:row>1</xdr:row>
      <xdr:rowOff>9525</xdr:rowOff>
    </xdr:from>
    <xdr:to>
      <xdr:col>0</xdr:col>
      <xdr:colOff>257175</xdr:colOff>
      <xdr:row>1</xdr:row>
      <xdr:rowOff>85725</xdr:rowOff>
    </xdr:to>
    <xdr:pic>
      <xdr:nvPicPr>
        <xdr:cNvPr id="9" name="CommandButton10"/>
        <xdr:cNvPicPr preferRelativeResize="1">
          <a:picLocks noChangeAspect="1"/>
        </xdr:cNvPicPr>
      </xdr:nvPicPr>
      <xdr:blipFill>
        <a:blip r:embed="rId9"/>
        <a:stretch>
          <a:fillRect/>
        </a:stretch>
      </xdr:blipFill>
      <xdr:spPr>
        <a:xfrm>
          <a:off x="104775" y="171450"/>
          <a:ext cx="152400" cy="76200"/>
        </a:xfrm>
        <a:prstGeom prst="rect">
          <a:avLst/>
        </a:prstGeom>
        <a:noFill/>
        <a:ln w="9525" cmpd="sng">
          <a:noFill/>
        </a:ln>
      </xdr:spPr>
    </xdr:pic>
    <xdr:clientData/>
  </xdr:twoCellAnchor>
  <xdr:twoCellAnchor editAs="oneCell">
    <xdr:from>
      <xdr:col>0</xdr:col>
      <xdr:colOff>104775</xdr:colOff>
      <xdr:row>3</xdr:row>
      <xdr:rowOff>47625</xdr:rowOff>
    </xdr:from>
    <xdr:to>
      <xdr:col>0</xdr:col>
      <xdr:colOff>257175</xdr:colOff>
      <xdr:row>3</xdr:row>
      <xdr:rowOff>123825</xdr:rowOff>
    </xdr:to>
    <xdr:pic>
      <xdr:nvPicPr>
        <xdr:cNvPr id="10" name="CommandButton11"/>
        <xdr:cNvPicPr preferRelativeResize="1">
          <a:picLocks noChangeAspect="1"/>
        </xdr:cNvPicPr>
      </xdr:nvPicPr>
      <xdr:blipFill>
        <a:blip r:embed="rId10"/>
        <a:stretch>
          <a:fillRect/>
        </a:stretch>
      </xdr:blipFill>
      <xdr:spPr>
        <a:xfrm>
          <a:off x="104775" y="533400"/>
          <a:ext cx="152400" cy="76200"/>
        </a:xfrm>
        <a:prstGeom prst="rect">
          <a:avLst/>
        </a:prstGeom>
        <a:noFill/>
        <a:ln w="9525" cmpd="sng">
          <a:noFill/>
        </a:ln>
      </xdr:spPr>
    </xdr:pic>
    <xdr:clientData/>
  </xdr:twoCellAnchor>
  <xdr:twoCellAnchor editAs="oneCell">
    <xdr:from>
      <xdr:col>0</xdr:col>
      <xdr:colOff>104775</xdr:colOff>
      <xdr:row>10</xdr:row>
      <xdr:rowOff>152400</xdr:rowOff>
    </xdr:from>
    <xdr:to>
      <xdr:col>0</xdr:col>
      <xdr:colOff>257175</xdr:colOff>
      <xdr:row>11</xdr:row>
      <xdr:rowOff>66675</xdr:rowOff>
    </xdr:to>
    <xdr:pic>
      <xdr:nvPicPr>
        <xdr:cNvPr id="11" name="CommandButton12"/>
        <xdr:cNvPicPr preferRelativeResize="1">
          <a:picLocks noChangeAspect="1"/>
        </xdr:cNvPicPr>
      </xdr:nvPicPr>
      <xdr:blipFill>
        <a:blip r:embed="rId11"/>
        <a:stretch>
          <a:fillRect/>
        </a:stretch>
      </xdr:blipFill>
      <xdr:spPr>
        <a:xfrm>
          <a:off x="104775" y="1771650"/>
          <a:ext cx="152400" cy="76200"/>
        </a:xfrm>
        <a:prstGeom prst="rect">
          <a:avLst/>
        </a:prstGeom>
        <a:noFill/>
        <a:ln w="9525" cmpd="sng">
          <a:noFill/>
        </a:ln>
      </xdr:spPr>
    </xdr:pic>
    <xdr:clientData/>
  </xdr:twoCellAnchor>
  <xdr:twoCellAnchor editAs="oneCell">
    <xdr:from>
      <xdr:col>0</xdr:col>
      <xdr:colOff>104775</xdr:colOff>
      <xdr:row>13</xdr:row>
      <xdr:rowOff>76200</xdr:rowOff>
    </xdr:from>
    <xdr:to>
      <xdr:col>0</xdr:col>
      <xdr:colOff>257175</xdr:colOff>
      <xdr:row>13</xdr:row>
      <xdr:rowOff>152400</xdr:rowOff>
    </xdr:to>
    <xdr:pic>
      <xdr:nvPicPr>
        <xdr:cNvPr id="12" name="CommandButton13"/>
        <xdr:cNvPicPr preferRelativeResize="1">
          <a:picLocks noChangeAspect="1"/>
        </xdr:cNvPicPr>
      </xdr:nvPicPr>
      <xdr:blipFill>
        <a:blip r:embed="rId12"/>
        <a:stretch>
          <a:fillRect/>
        </a:stretch>
      </xdr:blipFill>
      <xdr:spPr>
        <a:xfrm>
          <a:off x="104775" y="2181225"/>
          <a:ext cx="152400" cy="76200"/>
        </a:xfrm>
        <a:prstGeom prst="rect">
          <a:avLst/>
        </a:prstGeom>
        <a:noFill/>
        <a:ln w="9525" cmpd="sng">
          <a:noFill/>
        </a:ln>
      </xdr:spPr>
    </xdr:pic>
    <xdr:clientData/>
  </xdr:twoCellAnchor>
  <xdr:twoCellAnchor editAs="oneCell">
    <xdr:from>
      <xdr:col>0</xdr:col>
      <xdr:colOff>152400</xdr:colOff>
      <xdr:row>15</xdr:row>
      <xdr:rowOff>47625</xdr:rowOff>
    </xdr:from>
    <xdr:to>
      <xdr:col>0</xdr:col>
      <xdr:colOff>304800</xdr:colOff>
      <xdr:row>16</xdr:row>
      <xdr:rowOff>9525</xdr:rowOff>
    </xdr:to>
    <xdr:pic>
      <xdr:nvPicPr>
        <xdr:cNvPr id="13" name="CommandButton14"/>
        <xdr:cNvPicPr preferRelativeResize="1">
          <a:picLocks noChangeAspect="1"/>
        </xdr:cNvPicPr>
      </xdr:nvPicPr>
      <xdr:blipFill>
        <a:blip r:embed="rId13"/>
        <a:stretch>
          <a:fillRect/>
        </a:stretch>
      </xdr:blipFill>
      <xdr:spPr>
        <a:xfrm>
          <a:off x="152400" y="2476500"/>
          <a:ext cx="152400" cy="123825"/>
        </a:xfrm>
        <a:prstGeom prst="rect">
          <a:avLst/>
        </a:prstGeom>
        <a:noFill/>
        <a:ln w="9525" cmpd="sng">
          <a:noFill/>
        </a:ln>
      </xdr:spPr>
    </xdr:pic>
    <xdr:clientData/>
  </xdr:twoCellAnchor>
  <xdr:twoCellAnchor editAs="oneCell">
    <xdr:from>
      <xdr:col>0</xdr:col>
      <xdr:colOff>952500</xdr:colOff>
      <xdr:row>7</xdr:row>
      <xdr:rowOff>142875</xdr:rowOff>
    </xdr:from>
    <xdr:to>
      <xdr:col>0</xdr:col>
      <xdr:colOff>1333500</xdr:colOff>
      <xdr:row>8</xdr:row>
      <xdr:rowOff>47625</xdr:rowOff>
    </xdr:to>
    <xdr:pic>
      <xdr:nvPicPr>
        <xdr:cNvPr id="14" name="CommandButton15"/>
        <xdr:cNvPicPr preferRelativeResize="1">
          <a:picLocks noChangeAspect="1"/>
        </xdr:cNvPicPr>
      </xdr:nvPicPr>
      <xdr:blipFill>
        <a:blip r:embed="rId14"/>
        <a:stretch>
          <a:fillRect/>
        </a:stretch>
      </xdr:blipFill>
      <xdr:spPr>
        <a:xfrm>
          <a:off x="952500" y="1276350"/>
          <a:ext cx="381000" cy="66675"/>
        </a:xfrm>
        <a:prstGeom prst="rect">
          <a:avLst/>
        </a:prstGeom>
        <a:noFill/>
        <a:ln w="9525" cmpd="sng">
          <a:noFill/>
        </a:ln>
      </xdr:spPr>
    </xdr:pic>
    <xdr:clientData/>
  </xdr:twoCellAnchor>
  <xdr:twoCellAnchor editAs="oneCell">
    <xdr:from>
      <xdr:col>0</xdr:col>
      <xdr:colOff>152400</xdr:colOff>
      <xdr:row>6</xdr:row>
      <xdr:rowOff>57150</xdr:rowOff>
    </xdr:from>
    <xdr:to>
      <xdr:col>0</xdr:col>
      <xdr:colOff>285750</xdr:colOff>
      <xdr:row>6</xdr:row>
      <xdr:rowOff>76200</xdr:rowOff>
    </xdr:to>
    <xdr:pic>
      <xdr:nvPicPr>
        <xdr:cNvPr id="15" name="SpinButton1"/>
        <xdr:cNvPicPr preferRelativeResize="1">
          <a:picLocks noChangeAspect="1"/>
        </xdr:cNvPicPr>
      </xdr:nvPicPr>
      <xdr:blipFill>
        <a:blip r:embed="rId15"/>
        <a:stretch>
          <a:fillRect/>
        </a:stretch>
      </xdr:blipFill>
      <xdr:spPr>
        <a:xfrm>
          <a:off x="152400" y="1028700"/>
          <a:ext cx="133350" cy="19050"/>
        </a:xfrm>
        <a:prstGeom prst="rect">
          <a:avLst/>
        </a:prstGeom>
        <a:noFill/>
        <a:ln w="9525" cmpd="sng">
          <a:noFill/>
        </a:ln>
      </xdr:spPr>
    </xdr:pic>
    <xdr:clientData/>
  </xdr:twoCellAnchor>
  <xdr:twoCellAnchor editAs="oneCell">
    <xdr:from>
      <xdr:col>0</xdr:col>
      <xdr:colOff>838200</xdr:colOff>
      <xdr:row>5</xdr:row>
      <xdr:rowOff>19050</xdr:rowOff>
    </xdr:from>
    <xdr:to>
      <xdr:col>0</xdr:col>
      <xdr:colOff>952500</xdr:colOff>
      <xdr:row>6</xdr:row>
      <xdr:rowOff>28575</xdr:rowOff>
    </xdr:to>
    <xdr:pic>
      <xdr:nvPicPr>
        <xdr:cNvPr id="16" name="CommandButton16"/>
        <xdr:cNvPicPr preferRelativeResize="1">
          <a:picLocks noChangeAspect="1"/>
        </xdr:cNvPicPr>
      </xdr:nvPicPr>
      <xdr:blipFill>
        <a:blip r:embed="rId16"/>
        <a:stretch>
          <a:fillRect/>
        </a:stretch>
      </xdr:blipFill>
      <xdr:spPr>
        <a:xfrm>
          <a:off x="838200" y="828675"/>
          <a:ext cx="114300" cy="171450"/>
        </a:xfrm>
        <a:prstGeom prst="rect">
          <a:avLst/>
        </a:prstGeom>
        <a:noFill/>
        <a:ln w="9525" cmpd="sng">
          <a:noFill/>
        </a:ln>
      </xdr:spPr>
    </xdr:pic>
    <xdr:clientData/>
  </xdr:twoCellAnchor>
  <xdr:twoCellAnchor editAs="oneCell">
    <xdr:from>
      <xdr:col>0</xdr:col>
      <xdr:colOff>152400</xdr:colOff>
      <xdr:row>5</xdr:row>
      <xdr:rowOff>19050</xdr:rowOff>
    </xdr:from>
    <xdr:to>
      <xdr:col>0</xdr:col>
      <xdr:colOff>285750</xdr:colOff>
      <xdr:row>5</xdr:row>
      <xdr:rowOff>38100</xdr:rowOff>
    </xdr:to>
    <xdr:pic>
      <xdr:nvPicPr>
        <xdr:cNvPr id="17" name="SpinButton2"/>
        <xdr:cNvPicPr preferRelativeResize="1">
          <a:picLocks noChangeAspect="1"/>
        </xdr:cNvPicPr>
      </xdr:nvPicPr>
      <xdr:blipFill>
        <a:blip r:embed="rId15"/>
        <a:stretch>
          <a:fillRect/>
        </a:stretch>
      </xdr:blipFill>
      <xdr:spPr>
        <a:xfrm>
          <a:off x="152400" y="828675"/>
          <a:ext cx="133350" cy="19050"/>
        </a:xfrm>
        <a:prstGeom prst="rect">
          <a:avLst/>
        </a:prstGeom>
        <a:noFill/>
        <a:ln w="9525" cmpd="sng">
          <a:noFill/>
        </a:ln>
      </xdr:spPr>
    </xdr:pic>
    <xdr:clientData/>
  </xdr:twoCellAnchor>
  <xdr:twoCellAnchor editAs="oneCell">
    <xdr:from>
      <xdr:col>0</xdr:col>
      <xdr:colOff>152400</xdr:colOff>
      <xdr:row>5</xdr:row>
      <xdr:rowOff>47625</xdr:rowOff>
    </xdr:from>
    <xdr:to>
      <xdr:col>0</xdr:col>
      <xdr:colOff>285750</xdr:colOff>
      <xdr:row>5</xdr:row>
      <xdr:rowOff>66675</xdr:rowOff>
    </xdr:to>
    <xdr:pic>
      <xdr:nvPicPr>
        <xdr:cNvPr id="18" name="SpinButton3"/>
        <xdr:cNvPicPr preferRelativeResize="1">
          <a:picLocks noChangeAspect="1"/>
        </xdr:cNvPicPr>
      </xdr:nvPicPr>
      <xdr:blipFill>
        <a:blip r:embed="rId15"/>
        <a:stretch>
          <a:fillRect/>
        </a:stretch>
      </xdr:blipFill>
      <xdr:spPr>
        <a:xfrm>
          <a:off x="152400" y="857250"/>
          <a:ext cx="133350" cy="19050"/>
        </a:xfrm>
        <a:prstGeom prst="rect">
          <a:avLst/>
        </a:prstGeom>
        <a:noFill/>
        <a:ln w="9525" cmpd="sng">
          <a:noFill/>
        </a:ln>
      </xdr:spPr>
    </xdr:pic>
    <xdr:clientData/>
  </xdr:twoCellAnchor>
  <xdr:twoCellAnchor editAs="oneCell">
    <xdr:from>
      <xdr:col>0</xdr:col>
      <xdr:colOff>152400</xdr:colOff>
      <xdr:row>5</xdr:row>
      <xdr:rowOff>66675</xdr:rowOff>
    </xdr:from>
    <xdr:to>
      <xdr:col>0</xdr:col>
      <xdr:colOff>285750</xdr:colOff>
      <xdr:row>5</xdr:row>
      <xdr:rowOff>85725</xdr:rowOff>
    </xdr:to>
    <xdr:pic>
      <xdr:nvPicPr>
        <xdr:cNvPr id="19" name="SpinButton4"/>
        <xdr:cNvPicPr preferRelativeResize="1">
          <a:picLocks noChangeAspect="1"/>
        </xdr:cNvPicPr>
      </xdr:nvPicPr>
      <xdr:blipFill>
        <a:blip r:embed="rId15"/>
        <a:stretch>
          <a:fillRect/>
        </a:stretch>
      </xdr:blipFill>
      <xdr:spPr>
        <a:xfrm>
          <a:off x="152400" y="876300"/>
          <a:ext cx="133350" cy="19050"/>
        </a:xfrm>
        <a:prstGeom prst="rect">
          <a:avLst/>
        </a:prstGeom>
        <a:noFill/>
        <a:ln w="9525" cmpd="sng">
          <a:noFill/>
        </a:ln>
      </xdr:spPr>
    </xdr:pic>
    <xdr:clientData/>
  </xdr:twoCellAnchor>
  <xdr:twoCellAnchor editAs="oneCell">
    <xdr:from>
      <xdr:col>0</xdr:col>
      <xdr:colOff>152400</xdr:colOff>
      <xdr:row>5</xdr:row>
      <xdr:rowOff>95250</xdr:rowOff>
    </xdr:from>
    <xdr:to>
      <xdr:col>0</xdr:col>
      <xdr:colOff>285750</xdr:colOff>
      <xdr:row>5</xdr:row>
      <xdr:rowOff>114300</xdr:rowOff>
    </xdr:to>
    <xdr:pic>
      <xdr:nvPicPr>
        <xdr:cNvPr id="20" name="SpinButton5"/>
        <xdr:cNvPicPr preferRelativeResize="1">
          <a:picLocks noChangeAspect="1"/>
        </xdr:cNvPicPr>
      </xdr:nvPicPr>
      <xdr:blipFill>
        <a:blip r:embed="rId15"/>
        <a:stretch>
          <a:fillRect/>
        </a:stretch>
      </xdr:blipFill>
      <xdr:spPr>
        <a:xfrm>
          <a:off x="152400" y="904875"/>
          <a:ext cx="133350" cy="19050"/>
        </a:xfrm>
        <a:prstGeom prst="rect">
          <a:avLst/>
        </a:prstGeom>
        <a:noFill/>
        <a:ln w="9525" cmpd="sng">
          <a:noFill/>
        </a:ln>
      </xdr:spPr>
    </xdr:pic>
    <xdr:clientData/>
  </xdr:twoCellAnchor>
  <xdr:twoCellAnchor editAs="oneCell">
    <xdr:from>
      <xdr:col>0</xdr:col>
      <xdr:colOff>152400</xdr:colOff>
      <xdr:row>5</xdr:row>
      <xdr:rowOff>123825</xdr:rowOff>
    </xdr:from>
    <xdr:to>
      <xdr:col>0</xdr:col>
      <xdr:colOff>285750</xdr:colOff>
      <xdr:row>5</xdr:row>
      <xdr:rowOff>142875</xdr:rowOff>
    </xdr:to>
    <xdr:pic>
      <xdr:nvPicPr>
        <xdr:cNvPr id="21" name="SpinButton"/>
        <xdr:cNvPicPr preferRelativeResize="1">
          <a:picLocks noChangeAspect="1"/>
        </xdr:cNvPicPr>
      </xdr:nvPicPr>
      <xdr:blipFill>
        <a:blip r:embed="rId15"/>
        <a:stretch>
          <a:fillRect/>
        </a:stretch>
      </xdr:blipFill>
      <xdr:spPr>
        <a:xfrm>
          <a:off x="152400" y="933450"/>
          <a:ext cx="133350" cy="19050"/>
        </a:xfrm>
        <a:prstGeom prst="rect">
          <a:avLst/>
        </a:prstGeom>
        <a:noFill/>
        <a:ln w="9525" cmpd="sng">
          <a:noFill/>
        </a:ln>
      </xdr:spPr>
    </xdr:pic>
    <xdr:clientData/>
  </xdr:twoCellAnchor>
  <xdr:twoCellAnchor editAs="oneCell">
    <xdr:from>
      <xdr:col>0</xdr:col>
      <xdr:colOff>123825</xdr:colOff>
      <xdr:row>6</xdr:row>
      <xdr:rowOff>152400</xdr:rowOff>
    </xdr:from>
    <xdr:to>
      <xdr:col>0</xdr:col>
      <xdr:colOff>238125</xdr:colOff>
      <xdr:row>8</xdr:row>
      <xdr:rowOff>0</xdr:rowOff>
    </xdr:to>
    <xdr:pic>
      <xdr:nvPicPr>
        <xdr:cNvPr id="22" name="CommandButton17"/>
        <xdr:cNvPicPr preferRelativeResize="1">
          <a:picLocks noChangeAspect="1"/>
        </xdr:cNvPicPr>
      </xdr:nvPicPr>
      <xdr:blipFill>
        <a:blip r:embed="rId17"/>
        <a:stretch>
          <a:fillRect/>
        </a:stretch>
      </xdr:blipFill>
      <xdr:spPr>
        <a:xfrm>
          <a:off x="123825" y="1123950"/>
          <a:ext cx="114300" cy="171450"/>
        </a:xfrm>
        <a:prstGeom prst="rect">
          <a:avLst/>
        </a:prstGeom>
        <a:noFill/>
        <a:ln w="9525" cmpd="sng">
          <a:noFill/>
        </a:ln>
      </xdr:spPr>
    </xdr:pic>
    <xdr:clientData/>
  </xdr:twoCellAnchor>
  <xdr:twoCellAnchor editAs="oneCell">
    <xdr:from>
      <xdr:col>0</xdr:col>
      <xdr:colOff>152400</xdr:colOff>
      <xdr:row>7</xdr:row>
      <xdr:rowOff>104775</xdr:rowOff>
    </xdr:from>
    <xdr:to>
      <xdr:col>0</xdr:col>
      <xdr:colOff>285750</xdr:colOff>
      <xdr:row>7</xdr:row>
      <xdr:rowOff>123825</xdr:rowOff>
    </xdr:to>
    <xdr:pic>
      <xdr:nvPicPr>
        <xdr:cNvPr id="23" name="SpinButton6"/>
        <xdr:cNvPicPr preferRelativeResize="1">
          <a:picLocks noChangeAspect="1"/>
        </xdr:cNvPicPr>
      </xdr:nvPicPr>
      <xdr:blipFill>
        <a:blip r:embed="rId15"/>
        <a:stretch>
          <a:fillRect/>
        </a:stretch>
      </xdr:blipFill>
      <xdr:spPr>
        <a:xfrm>
          <a:off x="152400" y="1238250"/>
          <a:ext cx="133350" cy="19050"/>
        </a:xfrm>
        <a:prstGeom prst="rect">
          <a:avLst/>
        </a:prstGeom>
        <a:noFill/>
        <a:ln w="9525" cmpd="sng">
          <a:noFill/>
        </a:ln>
      </xdr:spPr>
    </xdr:pic>
    <xdr:clientData/>
  </xdr:twoCellAnchor>
  <xdr:twoCellAnchor editAs="oneCell">
    <xdr:from>
      <xdr:col>0</xdr:col>
      <xdr:colOff>152400</xdr:colOff>
      <xdr:row>6</xdr:row>
      <xdr:rowOff>152400</xdr:rowOff>
    </xdr:from>
    <xdr:to>
      <xdr:col>0</xdr:col>
      <xdr:colOff>285750</xdr:colOff>
      <xdr:row>7</xdr:row>
      <xdr:rowOff>9525</xdr:rowOff>
    </xdr:to>
    <xdr:pic>
      <xdr:nvPicPr>
        <xdr:cNvPr id="24" name="SpinButton7"/>
        <xdr:cNvPicPr preferRelativeResize="1">
          <a:picLocks noChangeAspect="1"/>
        </xdr:cNvPicPr>
      </xdr:nvPicPr>
      <xdr:blipFill>
        <a:blip r:embed="rId15"/>
        <a:stretch>
          <a:fillRect/>
        </a:stretch>
      </xdr:blipFill>
      <xdr:spPr>
        <a:xfrm>
          <a:off x="152400" y="1123950"/>
          <a:ext cx="133350" cy="19050"/>
        </a:xfrm>
        <a:prstGeom prst="rect">
          <a:avLst/>
        </a:prstGeom>
        <a:noFill/>
        <a:ln w="9525" cmpd="sng">
          <a:noFill/>
        </a:ln>
      </xdr:spPr>
    </xdr:pic>
    <xdr:clientData/>
  </xdr:twoCellAnchor>
  <xdr:twoCellAnchor editAs="oneCell">
    <xdr:from>
      <xdr:col>0</xdr:col>
      <xdr:colOff>152400</xdr:colOff>
      <xdr:row>7</xdr:row>
      <xdr:rowOff>9525</xdr:rowOff>
    </xdr:from>
    <xdr:to>
      <xdr:col>0</xdr:col>
      <xdr:colOff>285750</xdr:colOff>
      <xdr:row>7</xdr:row>
      <xdr:rowOff>28575</xdr:rowOff>
    </xdr:to>
    <xdr:pic>
      <xdr:nvPicPr>
        <xdr:cNvPr id="25" name="SpinButton8"/>
        <xdr:cNvPicPr preferRelativeResize="1">
          <a:picLocks noChangeAspect="1"/>
        </xdr:cNvPicPr>
      </xdr:nvPicPr>
      <xdr:blipFill>
        <a:blip r:embed="rId15"/>
        <a:stretch>
          <a:fillRect/>
        </a:stretch>
      </xdr:blipFill>
      <xdr:spPr>
        <a:xfrm>
          <a:off x="152400" y="1143000"/>
          <a:ext cx="133350" cy="19050"/>
        </a:xfrm>
        <a:prstGeom prst="rect">
          <a:avLst/>
        </a:prstGeom>
        <a:noFill/>
        <a:ln w="9525" cmpd="sng">
          <a:noFill/>
        </a:ln>
      </xdr:spPr>
    </xdr:pic>
    <xdr:clientData/>
  </xdr:twoCellAnchor>
  <xdr:twoCellAnchor editAs="oneCell">
    <xdr:from>
      <xdr:col>0</xdr:col>
      <xdr:colOff>152400</xdr:colOff>
      <xdr:row>7</xdr:row>
      <xdr:rowOff>38100</xdr:rowOff>
    </xdr:from>
    <xdr:to>
      <xdr:col>0</xdr:col>
      <xdr:colOff>285750</xdr:colOff>
      <xdr:row>7</xdr:row>
      <xdr:rowOff>57150</xdr:rowOff>
    </xdr:to>
    <xdr:pic>
      <xdr:nvPicPr>
        <xdr:cNvPr id="26" name="SpinButton9"/>
        <xdr:cNvPicPr preferRelativeResize="1">
          <a:picLocks noChangeAspect="1"/>
        </xdr:cNvPicPr>
      </xdr:nvPicPr>
      <xdr:blipFill>
        <a:blip r:embed="rId15"/>
        <a:stretch>
          <a:fillRect/>
        </a:stretch>
      </xdr:blipFill>
      <xdr:spPr>
        <a:xfrm>
          <a:off x="152400" y="1171575"/>
          <a:ext cx="133350" cy="19050"/>
        </a:xfrm>
        <a:prstGeom prst="rect">
          <a:avLst/>
        </a:prstGeom>
        <a:noFill/>
        <a:ln w="9525" cmpd="sng">
          <a:noFill/>
        </a:ln>
      </xdr:spPr>
    </xdr:pic>
    <xdr:clientData/>
  </xdr:twoCellAnchor>
  <xdr:twoCellAnchor editAs="oneCell">
    <xdr:from>
      <xdr:col>0</xdr:col>
      <xdr:colOff>152400</xdr:colOff>
      <xdr:row>7</xdr:row>
      <xdr:rowOff>66675</xdr:rowOff>
    </xdr:from>
    <xdr:to>
      <xdr:col>0</xdr:col>
      <xdr:colOff>285750</xdr:colOff>
      <xdr:row>7</xdr:row>
      <xdr:rowOff>85725</xdr:rowOff>
    </xdr:to>
    <xdr:pic>
      <xdr:nvPicPr>
        <xdr:cNvPr id="27" name="SpinButton10"/>
        <xdr:cNvPicPr preferRelativeResize="1">
          <a:picLocks noChangeAspect="1"/>
        </xdr:cNvPicPr>
      </xdr:nvPicPr>
      <xdr:blipFill>
        <a:blip r:embed="rId15"/>
        <a:stretch>
          <a:fillRect/>
        </a:stretch>
      </xdr:blipFill>
      <xdr:spPr>
        <a:xfrm>
          <a:off x="152400" y="1200150"/>
          <a:ext cx="133350" cy="19050"/>
        </a:xfrm>
        <a:prstGeom prst="rect">
          <a:avLst/>
        </a:prstGeom>
        <a:noFill/>
        <a:ln w="9525" cmpd="sng">
          <a:noFill/>
        </a:ln>
      </xdr:spPr>
    </xdr:pic>
    <xdr:clientData/>
  </xdr:twoCellAnchor>
  <xdr:twoCellAnchor editAs="oneCell">
    <xdr:from>
      <xdr:col>0</xdr:col>
      <xdr:colOff>152400</xdr:colOff>
      <xdr:row>7</xdr:row>
      <xdr:rowOff>85725</xdr:rowOff>
    </xdr:from>
    <xdr:to>
      <xdr:col>0</xdr:col>
      <xdr:colOff>285750</xdr:colOff>
      <xdr:row>7</xdr:row>
      <xdr:rowOff>104775</xdr:rowOff>
    </xdr:to>
    <xdr:pic>
      <xdr:nvPicPr>
        <xdr:cNvPr id="28" name="SpinButton11"/>
        <xdr:cNvPicPr preferRelativeResize="1">
          <a:picLocks noChangeAspect="1"/>
        </xdr:cNvPicPr>
      </xdr:nvPicPr>
      <xdr:blipFill>
        <a:blip r:embed="rId15"/>
        <a:stretch>
          <a:fillRect/>
        </a:stretch>
      </xdr:blipFill>
      <xdr:spPr>
        <a:xfrm>
          <a:off x="152400" y="1219200"/>
          <a:ext cx="133350" cy="19050"/>
        </a:xfrm>
        <a:prstGeom prst="rect">
          <a:avLst/>
        </a:prstGeom>
        <a:noFill/>
        <a:ln w="9525" cmpd="sng">
          <a:noFill/>
        </a:ln>
      </xdr:spPr>
    </xdr:pic>
    <xdr:clientData/>
  </xdr:twoCellAnchor>
  <xdr:twoCellAnchor editAs="oneCell">
    <xdr:from>
      <xdr:col>0</xdr:col>
      <xdr:colOff>133350</xdr:colOff>
      <xdr:row>15</xdr:row>
      <xdr:rowOff>9525</xdr:rowOff>
    </xdr:from>
    <xdr:to>
      <xdr:col>0</xdr:col>
      <xdr:colOff>342900</xdr:colOff>
      <xdr:row>15</xdr:row>
      <xdr:rowOff>161925</xdr:rowOff>
    </xdr:to>
    <xdr:pic>
      <xdr:nvPicPr>
        <xdr:cNvPr id="29" name="CommandButton18"/>
        <xdr:cNvPicPr preferRelativeResize="1">
          <a:picLocks noChangeAspect="1"/>
        </xdr:cNvPicPr>
      </xdr:nvPicPr>
      <xdr:blipFill>
        <a:blip r:embed="rId18"/>
        <a:stretch>
          <a:fillRect/>
        </a:stretch>
      </xdr:blipFill>
      <xdr:spPr>
        <a:xfrm>
          <a:off x="133350" y="2438400"/>
          <a:ext cx="209550" cy="152400"/>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0.92425</cdr:y>
    </cdr:from>
    <cdr:to>
      <cdr:x>0.306</cdr:x>
      <cdr:y>0.9935</cdr:y>
    </cdr:to>
    <cdr:sp>
      <cdr:nvSpPr>
        <cdr:cNvPr id="1" name="Text Box 2"/>
        <cdr:cNvSpPr txBox="1">
          <a:spLocks noChangeArrowheads="1"/>
        </cdr:cNvSpPr>
      </cdr:nvSpPr>
      <cdr:spPr>
        <a:xfrm>
          <a:off x="0" y="4019550"/>
          <a:ext cx="1885950" cy="30480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0.929</cdr:y>
    </cdr:from>
    <cdr:to>
      <cdr:x>0.30575</cdr:x>
      <cdr:y>0.99325</cdr:y>
    </cdr:to>
    <cdr:sp>
      <cdr:nvSpPr>
        <cdr:cNvPr id="1" name="Text Box 2"/>
        <cdr:cNvSpPr txBox="1">
          <a:spLocks noChangeArrowheads="1"/>
        </cdr:cNvSpPr>
      </cdr:nvSpPr>
      <cdr:spPr>
        <a:xfrm>
          <a:off x="0" y="3990975"/>
          <a:ext cx="1885950" cy="27622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0.53675</cdr:x>
      <cdr:y>0.91475</cdr:y>
    </cdr:from>
    <cdr:to>
      <cdr:x>0.71375</cdr:x>
      <cdr:y>0.96575</cdr:y>
    </cdr:to>
    <cdr:sp>
      <cdr:nvSpPr>
        <cdr:cNvPr id="2" name="Textfeld 2"/>
        <cdr:cNvSpPr txBox="1">
          <a:spLocks noChangeArrowheads="1"/>
        </cdr:cNvSpPr>
      </cdr:nvSpPr>
      <cdr:spPr>
        <a:xfrm>
          <a:off x="3295650" y="3933825"/>
          <a:ext cx="1085850" cy="219075"/>
        </a:xfrm>
        <a:prstGeom prst="rect">
          <a:avLst/>
        </a:prstGeom>
        <a:noFill/>
        <a:ln w="9525" cmpd="sng">
          <a:noFill/>
        </a:ln>
      </cdr:spPr>
      <cdr:txBody>
        <a:bodyPr vertOverflow="clip" wrap="square"/>
        <a:p>
          <a:pPr algn="l">
            <a:defRPr/>
          </a:pPr>
          <a:r>
            <a:rPr lang="en-US" cap="none" sz="900" b="0" i="0" u="none" baseline="0">
              <a:solidFill>
                <a:srgbClr val="000000"/>
              </a:solidFill>
              <a:latin typeface="Arial"/>
              <a:ea typeface="Arial"/>
              <a:cs typeface="Arial"/>
            </a:rPr>
            <a:t>Millionen</a:t>
          </a:r>
          <a:r>
            <a:rPr lang="en-US" cap="none" sz="900" b="0" i="0" u="none" baseline="0">
              <a:solidFill>
                <a:srgbClr val="000000"/>
              </a:solidFill>
              <a:latin typeface="Arial"/>
              <a:ea typeface="Arial"/>
              <a:cs typeface="Arial"/>
            </a:rPr>
            <a:t> EUR</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0.0265</cdr:x>
      <cdr:y>0.526</cdr:y>
    </cdr:from>
    <cdr:to>
      <cdr:x>0.97475</cdr:x>
      <cdr:y>0.9975</cdr:y>
    </cdr:to>
    <cdr:graphicFrame>
      <cdr:nvGraphicFramePr>
        <cdr:cNvPr id="1" name="Chart 128"/>
        <cdr:cNvGraphicFramePr/>
      </cdr:nvGraphicFramePr>
      <cdr:xfrm>
        <a:off x="161925" y="4848225"/>
        <a:ext cx="6134100" cy="4352925"/>
      </cdr:xfrm>
      <a:graphic>
        <a:graphicData uri="http://schemas.openxmlformats.org/drawingml/2006/chart">
          <c:chart r:id="rId1"/>
        </a:graphicData>
      </a:graphic>
    </cdr:graphicFrame>
  </cdr:relSizeAnchor>
  <cdr:relSizeAnchor xmlns:cdr="http://schemas.openxmlformats.org/drawingml/2006/chartDrawing">
    <cdr:from>
      <cdr:x>0.03075</cdr:x>
      <cdr:y>0.001</cdr:y>
    </cdr:from>
    <cdr:to>
      <cdr:x>0.9805</cdr:x>
      <cdr:y>0.467</cdr:y>
    </cdr:to>
    <cdr:graphicFrame>
      <cdr:nvGraphicFramePr>
        <cdr:cNvPr id="2" name="Chart 129"/>
        <cdr:cNvGraphicFramePr/>
      </cdr:nvGraphicFramePr>
      <cdr:xfrm>
        <a:off x="190500" y="0"/>
        <a:ext cx="6143625" cy="4305300"/>
      </cdr:xfrm>
      <a:graphic>
        <a:graphicData uri="http://schemas.openxmlformats.org/drawingml/2006/chart">
          <c:chart r:id="rId2"/>
        </a:graphicData>
      </a:graphic>
    </cdr:graphicFrame>
  </cdr:relSizeAnchor>
  <cdr:relSizeAnchor xmlns:cdr="http://schemas.openxmlformats.org/drawingml/2006/chartDrawing">
    <cdr:from>
      <cdr:x>0.54125</cdr:x>
      <cdr:y>0.95075</cdr:y>
    </cdr:from>
    <cdr:to>
      <cdr:x>0.70575</cdr:x>
      <cdr:y>0.97425</cdr:y>
    </cdr:to>
    <cdr:sp>
      <cdr:nvSpPr>
        <cdr:cNvPr id="3" name="Textfeld 1"/>
        <cdr:cNvSpPr txBox="1">
          <a:spLocks noChangeArrowheads="1"/>
        </cdr:cNvSpPr>
      </cdr:nvSpPr>
      <cdr:spPr>
        <a:xfrm>
          <a:off x="3495675" y="8772525"/>
          <a:ext cx="1066800" cy="219075"/>
        </a:xfrm>
        <a:prstGeom prst="rect">
          <a:avLst/>
        </a:prstGeom>
        <a:noFill/>
        <a:ln w="9525" cmpd="sng">
          <a:noFill/>
        </a:ln>
      </cdr:spPr>
      <cdr:txBody>
        <a:bodyPr vertOverflow="clip" wrap="square"/>
        <a:p>
          <a:pPr algn="l">
            <a:defRPr/>
          </a:pPr>
          <a:r>
            <a:rPr lang="en-US" cap="none" sz="900" b="0" i="0" u="none" baseline="0">
              <a:solidFill>
                <a:srgbClr val="000000"/>
              </a:solidFill>
              <a:latin typeface="Arial"/>
              <a:ea typeface="Arial"/>
              <a:cs typeface="Arial"/>
            </a:rPr>
            <a:t>Millionen</a:t>
          </a:r>
          <a:r>
            <a:rPr lang="en-US" cap="none" sz="900" b="0" i="0" u="none" baseline="0">
              <a:solidFill>
                <a:srgbClr val="000000"/>
              </a:solidFill>
              <a:latin typeface="Arial"/>
              <a:ea typeface="Arial"/>
              <a:cs typeface="Arial"/>
            </a:rPr>
            <a:t> EUR</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0.02525</cdr:x>
      <cdr:y>0</cdr:y>
    </cdr:from>
    <cdr:to>
      <cdr:x>0.96225</cdr:x>
      <cdr:y>0.99375</cdr:y>
    </cdr:to>
    <cdr:graphicFrame>
      <cdr:nvGraphicFramePr>
        <cdr:cNvPr id="1" name="Chart 195"/>
        <cdr:cNvGraphicFramePr/>
      </cdr:nvGraphicFramePr>
      <cdr:xfrm>
        <a:off x="161925" y="0"/>
        <a:ext cx="6057900" cy="9248775"/>
      </cdr:xfrm>
      <a:graphic>
        <a:graphicData uri="http://schemas.openxmlformats.org/drawingml/2006/chart">
          <c:chart r:id="rId1"/>
        </a:graphicData>
      </a:graphic>
    </cdr:graphicFrame>
  </cdr:relSizeAnchor>
  <cdr:relSizeAnchor xmlns:cdr="http://schemas.openxmlformats.org/drawingml/2006/chartDrawing">
    <cdr:from>
      <cdr:x>0.03125</cdr:x>
      <cdr:y>0.945</cdr:y>
    </cdr:from>
    <cdr:to>
      <cdr:x>0.37</cdr:x>
      <cdr:y>0.98575</cdr:y>
    </cdr:to>
    <cdr:sp>
      <cdr:nvSpPr>
        <cdr:cNvPr id="2" name="Text Box 2053"/>
        <cdr:cNvSpPr txBox="1">
          <a:spLocks noChangeArrowheads="1"/>
        </cdr:cNvSpPr>
      </cdr:nvSpPr>
      <cdr:spPr>
        <a:xfrm>
          <a:off x="200025" y="8791575"/>
          <a:ext cx="2190750" cy="38100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0.4365</cdr:x>
      <cdr:y>0.90725</cdr:y>
    </cdr:from>
    <cdr:to>
      <cdr:x>0.74475</cdr:x>
      <cdr:y>0.94025</cdr:y>
    </cdr:to>
    <cdr:sp>
      <cdr:nvSpPr>
        <cdr:cNvPr id="3" name="Text Box 2054"/>
        <cdr:cNvSpPr txBox="1">
          <a:spLocks noChangeArrowheads="1"/>
        </cdr:cNvSpPr>
      </cdr:nvSpPr>
      <cdr:spPr>
        <a:xfrm>
          <a:off x="2819400" y="8439150"/>
          <a:ext cx="1990725" cy="30480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Millionen EUR</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3059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cdr:x>
      <cdr:y>0.09875</cdr:y>
    </cdr:from>
    <cdr:to>
      <cdr:x>0.30525</cdr:x>
      <cdr:y>0.17525</cdr:y>
    </cdr:to>
    <cdr:sp>
      <cdr:nvSpPr>
        <cdr:cNvPr id="1" name="Text Box 1"/>
        <cdr:cNvSpPr txBox="1">
          <a:spLocks noChangeArrowheads="1"/>
        </cdr:cNvSpPr>
      </cdr:nvSpPr>
      <cdr:spPr>
        <a:xfrm>
          <a:off x="95250" y="419100"/>
          <a:ext cx="1743075" cy="333375"/>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-0.0025</cdr:x>
      <cdr:y>0.941</cdr:y>
    </cdr:from>
    <cdr:to>
      <cdr:x>0.3485</cdr:x>
      <cdr:y>1</cdr:y>
    </cdr:to>
    <cdr:sp>
      <cdr:nvSpPr>
        <cdr:cNvPr id="2" name="Text Box 2"/>
        <cdr:cNvSpPr txBox="1">
          <a:spLocks noChangeArrowheads="1"/>
        </cdr:cNvSpPr>
      </cdr:nvSpPr>
      <cdr:spPr>
        <a:xfrm>
          <a:off x="-9524" y="4038600"/>
          <a:ext cx="2124075" cy="27622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0.109</cdr:y>
    </cdr:from>
    <cdr:to>
      <cdr:x>0.31275</cdr:x>
      <cdr:y>0.18025</cdr:y>
    </cdr:to>
    <cdr:sp>
      <cdr:nvSpPr>
        <cdr:cNvPr id="1" name="Text Box 1"/>
        <cdr:cNvSpPr txBox="1">
          <a:spLocks noChangeArrowheads="1"/>
        </cdr:cNvSpPr>
      </cdr:nvSpPr>
      <cdr:spPr>
        <a:xfrm>
          <a:off x="38100" y="457200"/>
          <a:ext cx="1847850" cy="304800"/>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-0.0025</cdr:x>
      <cdr:y>0.9355</cdr:y>
    </cdr:from>
    <cdr:to>
      <cdr:x>0.34375</cdr:x>
      <cdr:y>1</cdr:y>
    </cdr:to>
    <cdr:sp>
      <cdr:nvSpPr>
        <cdr:cNvPr id="2" name="Text Box 2"/>
        <cdr:cNvSpPr txBox="1">
          <a:spLocks noChangeArrowheads="1"/>
        </cdr:cNvSpPr>
      </cdr:nvSpPr>
      <cdr:spPr>
        <a:xfrm>
          <a:off x="-9524" y="3990975"/>
          <a:ext cx="2095500" cy="30480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0.03725</cdr:x>
      <cdr:y>0.0085</cdr:y>
    </cdr:from>
    <cdr:to>
      <cdr:x>0.971</cdr:x>
      <cdr:y>0.47375</cdr:y>
    </cdr:to>
    <cdr:graphicFrame>
      <cdr:nvGraphicFramePr>
        <cdr:cNvPr id="1" name="Chart 813"/>
        <cdr:cNvGraphicFramePr/>
      </cdr:nvGraphicFramePr>
      <cdr:xfrm>
        <a:off x="238125" y="76200"/>
        <a:ext cx="6038850" cy="4295775"/>
      </cdr:xfrm>
      <a:graphic>
        <a:graphicData uri="http://schemas.openxmlformats.org/drawingml/2006/chart">
          <c:chart r:id="rId1"/>
        </a:graphicData>
      </a:graphic>
    </cdr:graphicFrame>
  </cdr:relSizeAnchor>
  <cdr:relSizeAnchor xmlns:cdr="http://schemas.openxmlformats.org/drawingml/2006/chartDrawing">
    <cdr:from>
      <cdr:x>0.0325</cdr:x>
      <cdr:y>0.526</cdr:y>
    </cdr:from>
    <cdr:to>
      <cdr:x>0.968</cdr:x>
      <cdr:y>0.98875</cdr:y>
    </cdr:to>
    <cdr:graphicFrame>
      <cdr:nvGraphicFramePr>
        <cdr:cNvPr id="2" name="Chart 814"/>
        <cdr:cNvGraphicFramePr/>
      </cdr:nvGraphicFramePr>
      <cdr:xfrm>
        <a:off x="209550" y="4848225"/>
        <a:ext cx="6048375" cy="4267200"/>
      </cdr:xfrm>
      <a:graphic>
        <a:graphicData uri="http://schemas.openxmlformats.org/drawingml/2006/chart">
          <c:chart r:id="rId2"/>
        </a:graphicData>
      </a:graphic>
    </cdr:graphicFrame>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0.909</cdr:y>
    </cdr:from>
    <cdr:to>
      <cdr:x>0.2955</cdr:x>
      <cdr:y>1</cdr:y>
    </cdr:to>
    <cdr:sp>
      <cdr:nvSpPr>
        <cdr:cNvPr id="1" name="Text Box 1"/>
        <cdr:cNvSpPr txBox="1">
          <a:spLocks noChangeArrowheads="1"/>
        </cdr:cNvSpPr>
      </cdr:nvSpPr>
      <cdr:spPr>
        <a:xfrm>
          <a:off x="-28574" y="3895725"/>
          <a:ext cx="1895475" cy="41910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0.92325</cdr:y>
    </cdr:from>
    <cdr:to>
      <cdr:x>0.44825</cdr:x>
      <cdr:y>0.99875</cdr:y>
    </cdr:to>
    <cdr:sp>
      <cdr:nvSpPr>
        <cdr:cNvPr id="1" name="Text Box 1"/>
        <cdr:cNvSpPr txBox="1">
          <a:spLocks noChangeArrowheads="1"/>
        </cdr:cNvSpPr>
      </cdr:nvSpPr>
      <cdr:spPr>
        <a:xfrm>
          <a:off x="0" y="3981450"/>
          <a:ext cx="2819400" cy="3238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cdr:x>
      <cdr:y>0.0035</cdr:y>
    </cdr:from>
    <cdr:to>
      <cdr:x>0.98525</cdr:x>
      <cdr:y>0.468</cdr:y>
    </cdr:to>
    <cdr:graphicFrame>
      <cdr:nvGraphicFramePr>
        <cdr:cNvPr id="1" name="Chart 813"/>
        <cdr:cNvGraphicFramePr/>
      </cdr:nvGraphicFramePr>
      <cdr:xfrm>
        <a:off x="76200" y="28575"/>
        <a:ext cx="6296025" cy="4286250"/>
      </cdr:xfrm>
      <a:graphic>
        <a:graphicData uri="http://schemas.openxmlformats.org/drawingml/2006/chart">
          <c:chart r:id="rId1"/>
        </a:graphicData>
      </a:graphic>
    </cdr:graphicFrame>
  </cdr:relSizeAnchor>
  <cdr:relSizeAnchor xmlns:cdr="http://schemas.openxmlformats.org/drawingml/2006/chartDrawing">
    <cdr:from>
      <cdr:x>0.015</cdr:x>
      <cdr:y>0.5125</cdr:y>
    </cdr:from>
    <cdr:to>
      <cdr:x>0.987</cdr:x>
      <cdr:y>0.9805</cdr:y>
    </cdr:to>
    <cdr:graphicFrame>
      <cdr:nvGraphicFramePr>
        <cdr:cNvPr id="2" name="Chart 814"/>
        <cdr:cNvGraphicFramePr/>
      </cdr:nvGraphicFramePr>
      <cdr:xfrm>
        <a:off x="95250" y="4724400"/>
        <a:ext cx="6286500" cy="4314825"/>
      </cdr:xfrm>
      <a:graphic>
        <a:graphicData uri="http://schemas.openxmlformats.org/drawingml/2006/chart">
          <c:chart r:id="rId2"/>
        </a:graphicData>
      </a:graphic>
    </cdr:graphicFrame>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31" customWidth="1"/>
  </cols>
  <sheetData>
    <row r="1" spans="1:2" ht="15.75">
      <c r="A1" s="432" t="s">
        <v>1287</v>
      </c>
      <c r="B1" s="432"/>
    </row>
    <row r="4" spans="1:2" ht="12.75">
      <c r="A4" s="17" t="s">
        <v>1300</v>
      </c>
      <c r="B4" s="17"/>
    </row>
    <row r="5" spans="1:2" ht="14.25">
      <c r="A5" s="132"/>
      <c r="B5" s="132"/>
    </row>
    <row r="6" spans="1:2" ht="14.25">
      <c r="A6" s="132"/>
      <c r="B6" s="132"/>
    </row>
    <row r="7" spans="1:2" ht="12.75">
      <c r="A7" s="431" t="s">
        <v>1288</v>
      </c>
      <c r="B7" s="433"/>
    </row>
    <row r="10" spans="1:2" ht="12.75">
      <c r="A10" s="433" t="s">
        <v>1301</v>
      </c>
      <c r="B10" s="433"/>
    </row>
    <row r="11" ht="12.75">
      <c r="A11" s="431" t="s">
        <v>1286</v>
      </c>
    </row>
    <row r="14" ht="12.75">
      <c r="A14" s="431" t="s">
        <v>1289</v>
      </c>
    </row>
    <row r="17" ht="12.75">
      <c r="A17" s="431" t="s">
        <v>1290</v>
      </c>
    </row>
    <row r="18" ht="12.75">
      <c r="A18" s="431" t="s">
        <v>1291</v>
      </c>
    </row>
    <row r="19" ht="12.75">
      <c r="A19" s="431" t="s">
        <v>1292</v>
      </c>
    </row>
    <row r="20" ht="12.75">
      <c r="A20" s="431" t="s">
        <v>1293</v>
      </c>
    </row>
    <row r="21" ht="12.75">
      <c r="A21" s="431" t="s">
        <v>1294</v>
      </c>
    </row>
    <row r="24" spans="1:2" ht="12.75">
      <c r="A24" s="434" t="s">
        <v>1295</v>
      </c>
      <c r="B24" s="434"/>
    </row>
    <row r="25" spans="1:2" ht="38.25">
      <c r="A25" s="435" t="s">
        <v>1296</v>
      </c>
      <c r="B25" s="435"/>
    </row>
    <row r="28" spans="1:2" ht="12.75">
      <c r="A28" s="434" t="s">
        <v>1297</v>
      </c>
      <c r="B28" s="434"/>
    </row>
    <row r="29" spans="1:2" ht="51">
      <c r="A29" s="435" t="s">
        <v>1298</v>
      </c>
      <c r="B29" s="435"/>
    </row>
    <row r="30" ht="12.75">
      <c r="A30" s="431" t="s">
        <v>1299</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7"/>
  <dimension ref="A1:S578"/>
  <sheetViews>
    <sheetView zoomScalePageLayoutView="0" workbookViewId="0" topLeftCell="A1">
      <selection activeCell="A1" sqref="A1"/>
    </sheetView>
  </sheetViews>
  <sheetFormatPr defaultColWidth="11.421875" defaultRowHeight="12.75"/>
  <cols>
    <col min="1" max="1" width="8.57421875" style="0" customWidth="1"/>
    <col min="2" max="2" width="1.7109375" style="0" customWidth="1"/>
    <col min="3" max="3" width="2.7109375" style="0" customWidth="1"/>
    <col min="4" max="4" width="16.7109375" style="0" customWidth="1"/>
    <col min="5" max="5" width="41.57421875" style="0" customWidth="1"/>
    <col min="6" max="6" width="16.140625" style="0" customWidth="1"/>
    <col min="7" max="7" width="16.140625" style="28" customWidth="1"/>
    <col min="8" max="8" width="16.140625" style="0" customWidth="1"/>
    <col min="9" max="15" width="15.7109375" style="0" customWidth="1"/>
    <col min="16" max="16" width="8.57421875" style="38" customWidth="1"/>
  </cols>
  <sheetData>
    <row r="1" spans="1:16" ht="17.25">
      <c r="A1" s="52"/>
      <c r="B1" s="52"/>
      <c r="C1" s="53"/>
      <c r="D1" s="53"/>
      <c r="E1" s="53"/>
      <c r="F1" s="53"/>
      <c r="G1" s="54"/>
      <c r="H1" s="55" t="s">
        <v>1196</v>
      </c>
      <c r="I1" s="56" t="s">
        <v>767</v>
      </c>
      <c r="J1" s="57"/>
      <c r="K1" s="57"/>
      <c r="L1" s="53"/>
      <c r="P1" s="58"/>
    </row>
    <row r="2" spans="1:16" ht="15">
      <c r="A2" s="59"/>
      <c r="B2" s="59"/>
      <c r="C2" s="59"/>
      <c r="D2" s="59"/>
      <c r="E2" s="59"/>
      <c r="F2" s="60"/>
      <c r="G2" s="60"/>
      <c r="H2" s="60"/>
      <c r="I2" s="60"/>
      <c r="J2" s="60"/>
      <c r="P2" s="61"/>
    </row>
    <row r="3" spans="1:16" ht="12.75" customHeight="1">
      <c r="A3" s="483" t="s">
        <v>1158</v>
      </c>
      <c r="B3" s="479" t="s">
        <v>764</v>
      </c>
      <c r="C3" s="480"/>
      <c r="D3" s="480"/>
      <c r="E3" s="458"/>
      <c r="F3" s="467" t="s">
        <v>936</v>
      </c>
      <c r="G3" s="468"/>
      <c r="H3" s="497" t="s">
        <v>481</v>
      </c>
      <c r="I3" s="498"/>
      <c r="J3" s="498"/>
      <c r="K3" s="498"/>
      <c r="L3" s="498"/>
      <c r="M3" s="498"/>
      <c r="N3" s="498"/>
      <c r="O3" s="499"/>
      <c r="P3" s="488" t="s">
        <v>1038</v>
      </c>
    </row>
    <row r="4" spans="1:16" ht="12.75" customHeight="1">
      <c r="A4" s="475"/>
      <c r="B4" s="481"/>
      <c r="C4" s="480"/>
      <c r="D4" s="480"/>
      <c r="E4" s="458"/>
      <c r="F4" s="469"/>
      <c r="G4" s="470"/>
      <c r="H4" s="496" t="s">
        <v>207</v>
      </c>
      <c r="I4" s="492" t="s">
        <v>482</v>
      </c>
      <c r="J4" s="493"/>
      <c r="K4" s="475" t="s">
        <v>209</v>
      </c>
      <c r="L4" s="487" t="s">
        <v>210</v>
      </c>
      <c r="M4" s="487" t="s">
        <v>211</v>
      </c>
      <c r="N4" s="491" t="s">
        <v>1122</v>
      </c>
      <c r="O4" s="487" t="s">
        <v>212</v>
      </c>
      <c r="P4" s="489"/>
    </row>
    <row r="5" spans="1:16" ht="12.75" customHeight="1">
      <c r="A5" s="475"/>
      <c r="B5" s="481"/>
      <c r="C5" s="480"/>
      <c r="D5" s="480"/>
      <c r="E5" s="458"/>
      <c r="F5" s="471"/>
      <c r="G5" s="472"/>
      <c r="H5" s="494"/>
      <c r="I5" s="473" t="s">
        <v>765</v>
      </c>
      <c r="J5" s="485" t="s">
        <v>766</v>
      </c>
      <c r="K5" s="475"/>
      <c r="L5" s="487"/>
      <c r="M5" s="487"/>
      <c r="N5" s="487"/>
      <c r="O5" s="487"/>
      <c r="P5" s="489"/>
    </row>
    <row r="6" spans="1:16" ht="17.25" customHeight="1">
      <c r="A6" s="475"/>
      <c r="B6" s="481"/>
      <c r="C6" s="480"/>
      <c r="D6" s="480"/>
      <c r="E6" s="458"/>
      <c r="F6" s="62" t="s">
        <v>479</v>
      </c>
      <c r="G6" s="63" t="s">
        <v>937</v>
      </c>
      <c r="H6" s="495"/>
      <c r="I6" s="474"/>
      <c r="J6" s="486"/>
      <c r="K6" s="472"/>
      <c r="L6" s="486"/>
      <c r="M6" s="486"/>
      <c r="N6" s="486"/>
      <c r="O6" s="486"/>
      <c r="P6" s="489"/>
    </row>
    <row r="7" spans="1:16" ht="12.75">
      <c r="A7" s="484"/>
      <c r="B7" s="482"/>
      <c r="C7" s="482"/>
      <c r="D7" s="482"/>
      <c r="E7" s="459"/>
      <c r="F7" s="64" t="s">
        <v>480</v>
      </c>
      <c r="G7" s="65" t="s">
        <v>868</v>
      </c>
      <c r="H7" s="476" t="s">
        <v>480</v>
      </c>
      <c r="I7" s="477"/>
      <c r="J7" s="477"/>
      <c r="K7" s="477"/>
      <c r="L7" s="477"/>
      <c r="M7" s="477"/>
      <c r="N7" s="477"/>
      <c r="O7" s="478"/>
      <c r="P7" s="490"/>
    </row>
    <row r="8" spans="1:19" s="17" customFormat="1" ht="20.25" customHeight="1">
      <c r="A8" s="218" t="s">
        <v>213</v>
      </c>
      <c r="B8" s="151"/>
      <c r="C8" s="151" t="s">
        <v>495</v>
      </c>
      <c r="D8" s="151"/>
      <c r="E8" s="50"/>
      <c r="F8" s="67">
        <v>170892</v>
      </c>
      <c r="G8" s="68">
        <v>5.4</v>
      </c>
      <c r="H8" s="67">
        <v>146909</v>
      </c>
      <c r="I8" s="67">
        <v>137552</v>
      </c>
      <c r="J8" s="67">
        <v>94385</v>
      </c>
      <c r="K8" s="67">
        <v>3269</v>
      </c>
      <c r="L8" s="67">
        <v>11431</v>
      </c>
      <c r="M8" s="67">
        <v>7344</v>
      </c>
      <c r="N8" s="67">
        <v>1936</v>
      </c>
      <c r="O8" s="67">
        <v>4</v>
      </c>
      <c r="P8" s="152" t="s">
        <v>213</v>
      </c>
      <c r="R8" s="203"/>
      <c r="S8" s="203"/>
    </row>
    <row r="9" spans="1:19" ht="20.25" customHeight="1">
      <c r="A9" s="219">
        <v>315</v>
      </c>
      <c r="B9" s="148"/>
      <c r="C9" s="148"/>
      <c r="D9" s="290" t="s">
        <v>1238</v>
      </c>
      <c r="E9" s="43"/>
      <c r="F9" s="67">
        <v>62373</v>
      </c>
      <c r="G9" s="68">
        <v>2</v>
      </c>
      <c r="H9" s="67">
        <v>52586</v>
      </c>
      <c r="I9" s="67">
        <v>48488</v>
      </c>
      <c r="J9" s="67">
        <v>35218</v>
      </c>
      <c r="K9" s="67">
        <v>68</v>
      </c>
      <c r="L9" s="67">
        <v>8424</v>
      </c>
      <c r="M9" s="67">
        <v>933</v>
      </c>
      <c r="N9" s="67">
        <v>362</v>
      </c>
      <c r="O9" s="67">
        <v>0</v>
      </c>
      <c r="P9" s="153">
        <v>315</v>
      </c>
      <c r="R9" s="203"/>
      <c r="S9" s="203"/>
    </row>
    <row r="10" spans="1:19" ht="12.75">
      <c r="A10" s="219">
        <v>204</v>
      </c>
      <c r="B10" s="148"/>
      <c r="C10" s="148"/>
      <c r="D10" s="32" t="s">
        <v>1040</v>
      </c>
      <c r="E10" s="43"/>
      <c r="F10" s="67">
        <v>23166</v>
      </c>
      <c r="G10" s="68">
        <v>0.7</v>
      </c>
      <c r="H10" s="67">
        <v>23157</v>
      </c>
      <c r="I10" s="67">
        <v>22894</v>
      </c>
      <c r="J10" s="67">
        <v>15806</v>
      </c>
      <c r="K10" s="67" t="s">
        <v>707</v>
      </c>
      <c r="L10" s="67">
        <v>1</v>
      </c>
      <c r="M10" s="67">
        <v>7</v>
      </c>
      <c r="N10" s="67" t="s">
        <v>707</v>
      </c>
      <c r="O10" s="67">
        <v>2</v>
      </c>
      <c r="P10" s="153">
        <v>204</v>
      </c>
      <c r="R10" s="203"/>
      <c r="S10" s="203"/>
    </row>
    <row r="11" spans="1:19" ht="12.75">
      <c r="A11" s="219">
        <v>377</v>
      </c>
      <c r="B11" s="148"/>
      <c r="C11" s="148"/>
      <c r="D11" s="290" t="s">
        <v>1039</v>
      </c>
      <c r="E11" s="43"/>
      <c r="F11" s="67">
        <v>17442</v>
      </c>
      <c r="G11" s="68">
        <v>0.6</v>
      </c>
      <c r="H11" s="67">
        <v>11681</v>
      </c>
      <c r="I11" s="67">
        <v>10549</v>
      </c>
      <c r="J11" s="67">
        <v>6421</v>
      </c>
      <c r="K11" s="67">
        <v>153</v>
      </c>
      <c r="L11" s="67">
        <v>2244</v>
      </c>
      <c r="M11" s="67">
        <v>2311</v>
      </c>
      <c r="N11" s="67">
        <v>1053</v>
      </c>
      <c r="O11" s="67" t="s">
        <v>707</v>
      </c>
      <c r="P11" s="153">
        <v>377</v>
      </c>
      <c r="R11" s="203"/>
      <c r="S11" s="203"/>
    </row>
    <row r="12" spans="1:19" s="17" customFormat="1" ht="20.25" customHeight="1">
      <c r="A12" s="220" t="s">
        <v>246</v>
      </c>
      <c r="B12" s="66"/>
      <c r="C12" s="66" t="s">
        <v>708</v>
      </c>
      <c r="D12" s="66"/>
      <c r="E12" s="50"/>
      <c r="F12" s="67">
        <v>2787984</v>
      </c>
      <c r="G12" s="68">
        <v>88.7</v>
      </c>
      <c r="H12" s="67">
        <v>1893372</v>
      </c>
      <c r="I12" s="67">
        <v>1603996</v>
      </c>
      <c r="J12" s="67">
        <v>859354</v>
      </c>
      <c r="K12" s="67">
        <v>50532</v>
      </c>
      <c r="L12" s="67">
        <v>327061</v>
      </c>
      <c r="M12" s="67">
        <v>494544</v>
      </c>
      <c r="N12" s="67">
        <v>22475</v>
      </c>
      <c r="O12" s="67">
        <v>0</v>
      </c>
      <c r="P12" s="154" t="s">
        <v>246</v>
      </c>
      <c r="R12" s="203"/>
      <c r="S12" s="203"/>
    </row>
    <row r="13" spans="1:19" s="17" customFormat="1" ht="20.25" customHeight="1">
      <c r="A13" s="160" t="s">
        <v>709</v>
      </c>
      <c r="B13" s="155"/>
      <c r="C13" s="66" t="s">
        <v>710</v>
      </c>
      <c r="D13" s="66"/>
      <c r="E13" s="50"/>
      <c r="F13" s="67">
        <v>30826</v>
      </c>
      <c r="G13" s="68">
        <v>1</v>
      </c>
      <c r="H13" s="67">
        <v>18214</v>
      </c>
      <c r="I13" s="67">
        <v>7324</v>
      </c>
      <c r="J13" s="67">
        <v>5130</v>
      </c>
      <c r="K13" s="67">
        <v>8053</v>
      </c>
      <c r="L13" s="67">
        <v>2225</v>
      </c>
      <c r="M13" s="67">
        <v>2334</v>
      </c>
      <c r="N13" s="67" t="s">
        <v>707</v>
      </c>
      <c r="O13" s="67" t="s">
        <v>707</v>
      </c>
      <c r="P13" s="154" t="s">
        <v>709</v>
      </c>
      <c r="R13" s="203"/>
      <c r="S13" s="203"/>
    </row>
    <row r="14" spans="1:19" ht="20.25" customHeight="1">
      <c r="A14" s="219">
        <v>513</v>
      </c>
      <c r="B14" s="148"/>
      <c r="C14" s="148"/>
      <c r="D14" s="32" t="s">
        <v>1041</v>
      </c>
      <c r="E14" s="43"/>
      <c r="F14" s="67">
        <v>14239</v>
      </c>
      <c r="G14" s="68">
        <v>0.5</v>
      </c>
      <c r="H14" s="67">
        <v>10844</v>
      </c>
      <c r="I14" s="67">
        <v>3605</v>
      </c>
      <c r="J14" s="67">
        <v>2485</v>
      </c>
      <c r="K14" s="67">
        <v>13</v>
      </c>
      <c r="L14" s="67">
        <v>2167</v>
      </c>
      <c r="M14" s="67">
        <v>1215</v>
      </c>
      <c r="N14" s="67" t="s">
        <v>707</v>
      </c>
      <c r="O14" s="67" t="s">
        <v>707</v>
      </c>
      <c r="P14" s="153">
        <v>513</v>
      </c>
      <c r="R14" s="203"/>
      <c r="S14" s="203"/>
    </row>
    <row r="15" spans="1:19" ht="12.75">
      <c r="A15" s="219">
        <v>506</v>
      </c>
      <c r="B15" s="148"/>
      <c r="C15" s="148"/>
      <c r="D15" s="290" t="s">
        <v>1239</v>
      </c>
      <c r="E15" s="43"/>
      <c r="F15" s="67">
        <v>11454</v>
      </c>
      <c r="G15" s="68">
        <v>0.4</v>
      </c>
      <c r="H15" s="67">
        <v>2559</v>
      </c>
      <c r="I15" s="67">
        <v>1100</v>
      </c>
      <c r="J15" s="67">
        <v>611</v>
      </c>
      <c r="K15" s="67">
        <v>8039</v>
      </c>
      <c r="L15" s="67">
        <v>56</v>
      </c>
      <c r="M15" s="67">
        <v>800</v>
      </c>
      <c r="N15" s="67" t="s">
        <v>707</v>
      </c>
      <c r="O15" s="67" t="s">
        <v>707</v>
      </c>
      <c r="P15" s="153">
        <v>506</v>
      </c>
      <c r="R15" s="203"/>
      <c r="S15" s="203"/>
    </row>
    <row r="16" spans="1:19" ht="12.75">
      <c r="A16" s="219">
        <v>537</v>
      </c>
      <c r="B16" s="148"/>
      <c r="C16" s="148"/>
      <c r="D16" s="32" t="s">
        <v>1240</v>
      </c>
      <c r="E16" s="43"/>
      <c r="F16" s="67">
        <v>1355</v>
      </c>
      <c r="G16" s="68">
        <v>0</v>
      </c>
      <c r="H16" s="67">
        <v>1355</v>
      </c>
      <c r="I16" s="67" t="s">
        <v>707</v>
      </c>
      <c r="J16" s="67" t="s">
        <v>707</v>
      </c>
      <c r="K16" s="67" t="s">
        <v>707</v>
      </c>
      <c r="L16" s="67" t="s">
        <v>707</v>
      </c>
      <c r="M16" s="67" t="s">
        <v>707</v>
      </c>
      <c r="N16" s="67" t="s">
        <v>707</v>
      </c>
      <c r="O16" s="67" t="s">
        <v>707</v>
      </c>
      <c r="P16" s="153">
        <v>537</v>
      </c>
      <c r="R16" s="203"/>
      <c r="S16" s="203"/>
    </row>
    <row r="17" spans="1:19" s="17" customFormat="1" ht="20.25" customHeight="1">
      <c r="A17" s="160" t="s">
        <v>711</v>
      </c>
      <c r="B17" s="155"/>
      <c r="C17" s="66" t="s">
        <v>712</v>
      </c>
      <c r="D17" s="66"/>
      <c r="E17" s="50"/>
      <c r="F17" s="67">
        <v>144048</v>
      </c>
      <c r="G17" s="68">
        <v>4.6</v>
      </c>
      <c r="H17" s="67">
        <v>104685</v>
      </c>
      <c r="I17" s="67">
        <v>96122</v>
      </c>
      <c r="J17" s="67">
        <v>68578</v>
      </c>
      <c r="K17" s="67">
        <v>5763</v>
      </c>
      <c r="L17" s="67">
        <v>10010</v>
      </c>
      <c r="M17" s="67">
        <v>23014</v>
      </c>
      <c r="N17" s="67">
        <v>576</v>
      </c>
      <c r="O17" s="67" t="s">
        <v>707</v>
      </c>
      <c r="P17" s="154" t="s">
        <v>711</v>
      </c>
      <c r="R17" s="203"/>
      <c r="S17" s="203"/>
    </row>
    <row r="18" spans="1:19" ht="20.25" customHeight="1">
      <c r="A18" s="219">
        <v>607</v>
      </c>
      <c r="B18" s="148"/>
      <c r="C18" s="148"/>
      <c r="D18" s="32" t="s">
        <v>1042</v>
      </c>
      <c r="E18" s="43"/>
      <c r="F18" s="67">
        <v>41225</v>
      </c>
      <c r="G18" s="68">
        <v>1.3</v>
      </c>
      <c r="H18" s="67">
        <v>23222</v>
      </c>
      <c r="I18" s="67">
        <v>22551</v>
      </c>
      <c r="J18" s="67">
        <v>16598</v>
      </c>
      <c r="K18" s="67">
        <v>5359</v>
      </c>
      <c r="L18" s="67">
        <v>4634</v>
      </c>
      <c r="M18" s="67">
        <v>7969</v>
      </c>
      <c r="N18" s="67">
        <v>40</v>
      </c>
      <c r="O18" s="67" t="s">
        <v>707</v>
      </c>
      <c r="P18" s="153">
        <v>607</v>
      </c>
      <c r="R18" s="203"/>
      <c r="S18" s="203"/>
    </row>
    <row r="19" spans="1:19" ht="12.75">
      <c r="A19" s="219">
        <v>608</v>
      </c>
      <c r="B19" s="148"/>
      <c r="C19" s="148"/>
      <c r="D19" s="290" t="s">
        <v>1241</v>
      </c>
      <c r="E19" s="43"/>
      <c r="F19" s="67">
        <v>27443</v>
      </c>
      <c r="G19" s="68">
        <v>0.9</v>
      </c>
      <c r="H19" s="67">
        <v>25314</v>
      </c>
      <c r="I19" s="67">
        <v>23238</v>
      </c>
      <c r="J19" s="67">
        <v>21016</v>
      </c>
      <c r="K19" s="67">
        <v>12</v>
      </c>
      <c r="L19" s="67">
        <v>441</v>
      </c>
      <c r="M19" s="67">
        <v>1515</v>
      </c>
      <c r="N19" s="67">
        <v>159</v>
      </c>
      <c r="O19" s="67" t="s">
        <v>707</v>
      </c>
      <c r="P19" s="153">
        <v>608</v>
      </c>
      <c r="R19" s="203"/>
      <c r="S19" s="203"/>
    </row>
    <row r="20" spans="1:19" ht="12.75">
      <c r="A20" s="219">
        <v>609</v>
      </c>
      <c r="B20" s="148"/>
      <c r="C20" s="148"/>
      <c r="D20" s="32" t="s">
        <v>1043</v>
      </c>
      <c r="E20" s="43"/>
      <c r="F20" s="67">
        <v>18180</v>
      </c>
      <c r="G20" s="68">
        <v>0.6</v>
      </c>
      <c r="H20" s="67">
        <v>13361</v>
      </c>
      <c r="I20" s="67">
        <v>10626</v>
      </c>
      <c r="J20" s="67">
        <v>7786</v>
      </c>
      <c r="K20" s="67">
        <v>109</v>
      </c>
      <c r="L20" s="67">
        <v>880</v>
      </c>
      <c r="M20" s="67">
        <v>3540</v>
      </c>
      <c r="N20" s="67">
        <v>291</v>
      </c>
      <c r="O20" s="67" t="s">
        <v>707</v>
      </c>
      <c r="P20" s="153">
        <v>609</v>
      </c>
      <c r="R20" s="203"/>
      <c r="S20" s="203"/>
    </row>
    <row r="21" spans="1:19" s="17" customFormat="1" ht="20.25" customHeight="1">
      <c r="A21" s="221" t="s">
        <v>289</v>
      </c>
      <c r="B21" s="66"/>
      <c r="C21" s="66" t="s">
        <v>713</v>
      </c>
      <c r="D21" s="66"/>
      <c r="E21" s="50"/>
      <c r="F21" s="67">
        <v>2613110</v>
      </c>
      <c r="G21" s="68">
        <v>83.1</v>
      </c>
      <c r="H21" s="67">
        <v>1770473</v>
      </c>
      <c r="I21" s="67">
        <v>1500550</v>
      </c>
      <c r="J21" s="67">
        <v>785646</v>
      </c>
      <c r="K21" s="67">
        <v>36716</v>
      </c>
      <c r="L21" s="67">
        <v>314826</v>
      </c>
      <c r="M21" s="67">
        <v>469196</v>
      </c>
      <c r="N21" s="67">
        <v>21899</v>
      </c>
      <c r="O21" s="67">
        <v>0</v>
      </c>
      <c r="P21" s="154" t="s">
        <v>289</v>
      </c>
      <c r="R21" s="203"/>
      <c r="S21" s="203"/>
    </row>
    <row r="22" spans="1:19" s="17" customFormat="1" ht="20.25" customHeight="1">
      <c r="A22" s="160" t="s">
        <v>714</v>
      </c>
      <c r="B22" s="155"/>
      <c r="C22" s="66" t="s">
        <v>715</v>
      </c>
      <c r="D22" s="155"/>
      <c r="E22" s="50"/>
      <c r="F22" s="67">
        <v>293821</v>
      </c>
      <c r="G22" s="68">
        <v>9.3</v>
      </c>
      <c r="H22" s="67">
        <v>229001</v>
      </c>
      <c r="I22" s="67">
        <v>209297</v>
      </c>
      <c r="J22" s="67">
        <v>115153</v>
      </c>
      <c r="K22" s="67">
        <v>1876</v>
      </c>
      <c r="L22" s="67">
        <v>35625</v>
      </c>
      <c r="M22" s="67">
        <v>26853</v>
      </c>
      <c r="N22" s="67">
        <v>465</v>
      </c>
      <c r="O22" s="67" t="s">
        <v>707</v>
      </c>
      <c r="P22" s="154" t="s">
        <v>714</v>
      </c>
      <c r="R22" s="203"/>
      <c r="S22" s="203"/>
    </row>
    <row r="23" spans="1:19" ht="20.25" customHeight="1">
      <c r="A23" s="219">
        <v>753</v>
      </c>
      <c r="B23" s="148"/>
      <c r="C23" s="148"/>
      <c r="D23" s="32" t="s">
        <v>1044</v>
      </c>
      <c r="E23" s="43"/>
      <c r="F23" s="67">
        <v>128261</v>
      </c>
      <c r="G23" s="68">
        <v>4.1</v>
      </c>
      <c r="H23" s="67">
        <v>108655</v>
      </c>
      <c r="I23" s="67">
        <v>102171</v>
      </c>
      <c r="J23" s="67">
        <v>50869</v>
      </c>
      <c r="K23" s="67">
        <v>1244</v>
      </c>
      <c r="L23" s="67">
        <v>18009</v>
      </c>
      <c r="M23" s="67">
        <v>352</v>
      </c>
      <c r="N23" s="67" t="s">
        <v>707</v>
      </c>
      <c r="O23" s="67" t="s">
        <v>707</v>
      </c>
      <c r="P23" s="153">
        <v>753</v>
      </c>
      <c r="R23" s="203"/>
      <c r="S23" s="203"/>
    </row>
    <row r="24" spans="1:19" ht="12.75">
      <c r="A24" s="219">
        <v>708</v>
      </c>
      <c r="B24" s="148"/>
      <c r="C24" s="148"/>
      <c r="D24" s="32" t="s">
        <v>1045</v>
      </c>
      <c r="E24" s="43"/>
      <c r="F24" s="67">
        <v>39691</v>
      </c>
      <c r="G24" s="68">
        <v>1.3</v>
      </c>
      <c r="H24" s="67">
        <v>37134</v>
      </c>
      <c r="I24" s="67">
        <v>35223</v>
      </c>
      <c r="J24" s="67">
        <v>22232</v>
      </c>
      <c r="K24" s="67">
        <v>67</v>
      </c>
      <c r="L24" s="67">
        <v>572</v>
      </c>
      <c r="M24" s="67">
        <v>1919</v>
      </c>
      <c r="N24" s="67" t="s">
        <v>707</v>
      </c>
      <c r="O24" s="67" t="s">
        <v>707</v>
      </c>
      <c r="P24" s="153">
        <v>708</v>
      </c>
      <c r="R24" s="203"/>
      <c r="S24" s="203"/>
    </row>
    <row r="25" spans="1:19" ht="12.75">
      <c r="A25" s="219">
        <v>711</v>
      </c>
      <c r="B25" s="148"/>
      <c r="C25" s="148"/>
      <c r="D25" s="290" t="s">
        <v>1242</v>
      </c>
      <c r="E25" s="43"/>
      <c r="F25" s="67">
        <v>21432</v>
      </c>
      <c r="G25" s="68">
        <v>0.7</v>
      </c>
      <c r="H25" s="67">
        <v>5893</v>
      </c>
      <c r="I25" s="67">
        <v>5151</v>
      </c>
      <c r="J25" s="67">
        <v>3760</v>
      </c>
      <c r="K25" s="67">
        <v>16</v>
      </c>
      <c r="L25" s="67">
        <v>5978</v>
      </c>
      <c r="M25" s="67">
        <v>9482</v>
      </c>
      <c r="N25" s="67">
        <v>64</v>
      </c>
      <c r="O25" s="67" t="s">
        <v>707</v>
      </c>
      <c r="P25" s="153">
        <v>711</v>
      </c>
      <c r="R25" s="203"/>
      <c r="S25" s="203"/>
    </row>
    <row r="26" spans="1:19" s="17" customFormat="1" ht="20.25" customHeight="1">
      <c r="A26" s="160" t="s">
        <v>716</v>
      </c>
      <c r="B26" s="155"/>
      <c r="C26" s="66" t="s">
        <v>717</v>
      </c>
      <c r="D26" s="66"/>
      <c r="E26" s="50"/>
      <c r="F26" s="67">
        <v>2319289</v>
      </c>
      <c r="G26" s="68">
        <v>73.8</v>
      </c>
      <c r="H26" s="67">
        <v>1541472</v>
      </c>
      <c r="I26" s="67">
        <v>1291253</v>
      </c>
      <c r="J26" s="67">
        <v>670493</v>
      </c>
      <c r="K26" s="67">
        <v>34840</v>
      </c>
      <c r="L26" s="67">
        <v>279201</v>
      </c>
      <c r="M26" s="67">
        <v>442343</v>
      </c>
      <c r="N26" s="67">
        <v>21434</v>
      </c>
      <c r="O26" s="67">
        <v>0</v>
      </c>
      <c r="P26" s="154" t="s">
        <v>716</v>
      </c>
      <c r="R26" s="203"/>
      <c r="S26" s="203"/>
    </row>
    <row r="27" spans="1:19" ht="20.25" customHeight="1">
      <c r="A27" s="219">
        <v>884</v>
      </c>
      <c r="B27" s="148"/>
      <c r="C27" s="148"/>
      <c r="D27" s="32" t="s">
        <v>1243</v>
      </c>
      <c r="E27" s="43"/>
      <c r="F27" s="69">
        <v>368027</v>
      </c>
      <c r="G27" s="70">
        <v>11.7</v>
      </c>
      <c r="H27" s="69">
        <v>288595</v>
      </c>
      <c r="I27" s="69">
        <v>280853</v>
      </c>
      <c r="J27" s="69">
        <v>132426</v>
      </c>
      <c r="K27" s="69">
        <v>4777</v>
      </c>
      <c r="L27" s="69">
        <v>38546</v>
      </c>
      <c r="M27" s="69">
        <v>36009</v>
      </c>
      <c r="N27" s="69">
        <v>99</v>
      </c>
      <c r="O27" s="67" t="s">
        <v>707</v>
      </c>
      <c r="P27" s="153">
        <v>884</v>
      </c>
      <c r="R27" s="203"/>
      <c r="S27" s="203"/>
    </row>
    <row r="28" spans="1:19" ht="12.75">
      <c r="A28" s="219">
        <v>834</v>
      </c>
      <c r="B28" s="148"/>
      <c r="C28" s="148"/>
      <c r="D28" s="290" t="s">
        <v>1244</v>
      </c>
      <c r="E28" s="43"/>
      <c r="F28" s="69">
        <v>180475</v>
      </c>
      <c r="G28" s="70">
        <v>5.7</v>
      </c>
      <c r="H28" s="69">
        <v>109198</v>
      </c>
      <c r="I28" s="69">
        <v>78486</v>
      </c>
      <c r="J28" s="69">
        <v>60367</v>
      </c>
      <c r="K28" s="69">
        <v>6264</v>
      </c>
      <c r="L28" s="69">
        <v>19367</v>
      </c>
      <c r="M28" s="69">
        <v>39549</v>
      </c>
      <c r="N28" s="69">
        <v>6097</v>
      </c>
      <c r="O28" s="67" t="s">
        <v>707</v>
      </c>
      <c r="P28" s="153">
        <v>834</v>
      </c>
      <c r="R28" s="203"/>
      <c r="S28" s="203"/>
    </row>
    <row r="29" spans="1:19" ht="12.75">
      <c r="A29" s="219">
        <v>885</v>
      </c>
      <c r="B29" s="148"/>
      <c r="C29" s="148"/>
      <c r="D29" s="32" t="s">
        <v>1046</v>
      </c>
      <c r="E29" s="43"/>
      <c r="F29" s="69">
        <v>167727</v>
      </c>
      <c r="G29" s="70">
        <v>5.3</v>
      </c>
      <c r="H29" s="69">
        <v>165636</v>
      </c>
      <c r="I29" s="69">
        <v>157956</v>
      </c>
      <c r="J29" s="69">
        <v>41341</v>
      </c>
      <c r="K29" s="69">
        <v>362</v>
      </c>
      <c r="L29" s="69">
        <v>85</v>
      </c>
      <c r="M29" s="69">
        <v>1219</v>
      </c>
      <c r="N29" s="69">
        <v>425</v>
      </c>
      <c r="O29" s="67" t="s">
        <v>707</v>
      </c>
      <c r="P29" s="153">
        <v>885</v>
      </c>
      <c r="R29" s="203"/>
      <c r="S29" s="203"/>
    </row>
    <row r="30" spans="1:19" s="17" customFormat="1" ht="20.25" customHeight="1">
      <c r="A30" s="72"/>
      <c r="B30" s="73"/>
      <c r="C30" s="66" t="s">
        <v>718</v>
      </c>
      <c r="D30" s="66"/>
      <c r="E30" s="50"/>
      <c r="F30" s="74">
        <v>3143451</v>
      </c>
      <c r="G30" s="75">
        <v>100</v>
      </c>
      <c r="H30" s="74">
        <v>2224377</v>
      </c>
      <c r="I30" s="74">
        <v>1925553</v>
      </c>
      <c r="J30" s="74">
        <v>1066343</v>
      </c>
      <c r="K30" s="74">
        <v>53922</v>
      </c>
      <c r="L30" s="74">
        <v>338766</v>
      </c>
      <c r="M30" s="74">
        <v>501942</v>
      </c>
      <c r="N30" s="74">
        <v>24441</v>
      </c>
      <c r="O30" s="74">
        <v>4</v>
      </c>
      <c r="P30" s="153"/>
      <c r="R30" s="203"/>
      <c r="S30" s="203"/>
    </row>
    <row r="31" spans="1:19" s="17" customFormat="1" ht="4.5" customHeight="1">
      <c r="A31" s="73"/>
      <c r="B31" s="73"/>
      <c r="C31" s="66"/>
      <c r="D31" s="66"/>
      <c r="E31" s="73"/>
      <c r="F31" s="76"/>
      <c r="G31" s="77"/>
      <c r="H31" s="76"/>
      <c r="I31" s="76"/>
      <c r="J31" s="76"/>
      <c r="K31" s="76"/>
      <c r="L31" s="76"/>
      <c r="M31" s="76"/>
      <c r="N31" s="76"/>
      <c r="O31" s="78"/>
      <c r="P31" s="79"/>
      <c r="S31" s="203"/>
    </row>
    <row r="32" spans="1:19" s="17" customFormat="1" ht="4.5" customHeight="1">
      <c r="A32" s="73"/>
      <c r="B32" s="73"/>
      <c r="C32" s="66"/>
      <c r="D32" s="66"/>
      <c r="E32" s="73"/>
      <c r="F32" s="76"/>
      <c r="G32" s="77"/>
      <c r="H32" s="76"/>
      <c r="I32" s="76"/>
      <c r="J32" s="76"/>
      <c r="K32" s="76"/>
      <c r="L32" s="76"/>
      <c r="M32" s="76"/>
      <c r="N32" s="76"/>
      <c r="O32" s="78"/>
      <c r="P32" s="79"/>
      <c r="S32" s="203"/>
    </row>
    <row r="33" spans="1:19" s="17" customFormat="1" ht="4.5" customHeight="1">
      <c r="A33" s="73"/>
      <c r="B33" s="73"/>
      <c r="C33" s="66"/>
      <c r="D33" s="66"/>
      <c r="E33" s="73"/>
      <c r="F33" s="76"/>
      <c r="G33" s="77"/>
      <c r="H33" s="76"/>
      <c r="I33" s="76"/>
      <c r="J33" s="76"/>
      <c r="K33" s="76"/>
      <c r="L33" s="76"/>
      <c r="M33" s="76"/>
      <c r="N33" s="76"/>
      <c r="O33" s="78"/>
      <c r="P33" s="79"/>
      <c r="S33" s="203"/>
    </row>
    <row r="34" spans="1:19" ht="17.25">
      <c r="A34" s="52"/>
      <c r="B34" s="52"/>
      <c r="C34" s="53"/>
      <c r="D34" s="53"/>
      <c r="E34" s="53"/>
      <c r="F34" s="53"/>
      <c r="G34" s="54"/>
      <c r="H34" s="55" t="s">
        <v>1197</v>
      </c>
      <c r="I34" s="56" t="s">
        <v>6</v>
      </c>
      <c r="J34" s="57"/>
      <c r="K34" s="57"/>
      <c r="L34" s="53"/>
      <c r="P34" s="58"/>
      <c r="S34" s="203"/>
    </row>
    <row r="35" spans="1:19" ht="12.75">
      <c r="A35" s="14"/>
      <c r="B35" s="14"/>
      <c r="C35" s="14"/>
      <c r="D35" s="14"/>
      <c r="E35" s="14"/>
      <c r="P35" s="61"/>
      <c r="S35" s="203"/>
    </row>
    <row r="36" spans="1:19" ht="12.75" customHeight="1">
      <c r="A36" s="483" t="s">
        <v>1158</v>
      </c>
      <c r="B36" s="479" t="s">
        <v>764</v>
      </c>
      <c r="C36" s="480"/>
      <c r="D36" s="480"/>
      <c r="E36" s="458"/>
      <c r="F36" s="467" t="s">
        <v>1005</v>
      </c>
      <c r="G36" s="468"/>
      <c r="H36" s="497" t="s">
        <v>481</v>
      </c>
      <c r="I36" s="498"/>
      <c r="J36" s="498"/>
      <c r="K36" s="498"/>
      <c r="L36" s="498"/>
      <c r="M36" s="498"/>
      <c r="N36" s="498"/>
      <c r="O36" s="498"/>
      <c r="P36" s="488" t="s">
        <v>1038</v>
      </c>
      <c r="R36" s="203"/>
      <c r="S36" s="203"/>
    </row>
    <row r="37" spans="1:19" ht="12.75" customHeight="1">
      <c r="A37" s="475"/>
      <c r="B37" s="481"/>
      <c r="C37" s="480"/>
      <c r="D37" s="480"/>
      <c r="E37" s="458"/>
      <c r="F37" s="469"/>
      <c r="G37" s="470"/>
      <c r="H37" s="496" t="s">
        <v>207</v>
      </c>
      <c r="I37" s="492" t="s">
        <v>482</v>
      </c>
      <c r="J37" s="493"/>
      <c r="K37" s="475" t="s">
        <v>209</v>
      </c>
      <c r="L37" s="487" t="s">
        <v>210</v>
      </c>
      <c r="M37" s="487" t="s">
        <v>211</v>
      </c>
      <c r="N37" s="491" t="s">
        <v>1122</v>
      </c>
      <c r="O37" s="494" t="s">
        <v>212</v>
      </c>
      <c r="P37" s="489"/>
      <c r="R37" s="203"/>
      <c r="S37" s="203"/>
    </row>
    <row r="38" spans="1:19" ht="12.75" customHeight="1">
      <c r="A38" s="475"/>
      <c r="B38" s="481"/>
      <c r="C38" s="480"/>
      <c r="D38" s="480"/>
      <c r="E38" s="458"/>
      <c r="F38" s="471"/>
      <c r="G38" s="472"/>
      <c r="H38" s="494"/>
      <c r="I38" s="473" t="s">
        <v>765</v>
      </c>
      <c r="J38" s="485" t="s">
        <v>766</v>
      </c>
      <c r="K38" s="475"/>
      <c r="L38" s="487"/>
      <c r="M38" s="487"/>
      <c r="N38" s="487"/>
      <c r="O38" s="494"/>
      <c r="P38" s="489"/>
      <c r="R38" s="203"/>
      <c r="S38" s="203"/>
    </row>
    <row r="39" spans="1:19" ht="17.25" customHeight="1">
      <c r="A39" s="475"/>
      <c r="B39" s="481"/>
      <c r="C39" s="480"/>
      <c r="D39" s="480"/>
      <c r="E39" s="458"/>
      <c r="F39" s="62" t="s">
        <v>479</v>
      </c>
      <c r="G39" s="63" t="s">
        <v>937</v>
      </c>
      <c r="H39" s="495"/>
      <c r="I39" s="474"/>
      <c r="J39" s="486"/>
      <c r="K39" s="472"/>
      <c r="L39" s="486"/>
      <c r="M39" s="486"/>
      <c r="N39" s="486"/>
      <c r="O39" s="495"/>
      <c r="P39" s="489"/>
      <c r="R39" s="203"/>
      <c r="S39" s="203"/>
    </row>
    <row r="40" spans="1:19" ht="12.75">
      <c r="A40" s="484"/>
      <c r="B40" s="482"/>
      <c r="C40" s="482"/>
      <c r="D40" s="482"/>
      <c r="E40" s="459"/>
      <c r="F40" s="64" t="s">
        <v>480</v>
      </c>
      <c r="G40" s="65" t="s">
        <v>868</v>
      </c>
      <c r="H40" s="476" t="s">
        <v>480</v>
      </c>
      <c r="I40" s="477"/>
      <c r="J40" s="477"/>
      <c r="K40" s="477"/>
      <c r="L40" s="477"/>
      <c r="M40" s="477"/>
      <c r="N40" s="477"/>
      <c r="O40" s="478"/>
      <c r="P40" s="490"/>
      <c r="R40" s="203"/>
      <c r="S40" s="203"/>
    </row>
    <row r="41" spans="1:19" s="17" customFormat="1" ht="20.25" customHeight="1">
      <c r="A41" s="220" t="s">
        <v>213</v>
      </c>
      <c r="B41" s="222"/>
      <c r="C41" s="151" t="s">
        <v>495</v>
      </c>
      <c r="D41" s="151"/>
      <c r="E41" s="50"/>
      <c r="F41" s="67">
        <v>164474</v>
      </c>
      <c r="G41" s="156">
        <v>7.8</v>
      </c>
      <c r="H41" s="67">
        <v>156430</v>
      </c>
      <c r="I41" s="67">
        <v>151617</v>
      </c>
      <c r="J41" s="67">
        <v>124727</v>
      </c>
      <c r="K41" s="67">
        <v>479</v>
      </c>
      <c r="L41" s="67">
        <v>2152</v>
      </c>
      <c r="M41" s="67">
        <v>5319</v>
      </c>
      <c r="N41" s="67">
        <v>93</v>
      </c>
      <c r="O41" s="67" t="s">
        <v>707</v>
      </c>
      <c r="P41" s="152" t="s">
        <v>213</v>
      </c>
      <c r="R41" s="203"/>
      <c r="S41" s="203"/>
    </row>
    <row r="42" spans="1:19" ht="20.25" customHeight="1">
      <c r="A42" s="219">
        <v>377</v>
      </c>
      <c r="B42" s="148"/>
      <c r="C42" s="148"/>
      <c r="D42" s="290" t="s">
        <v>1039</v>
      </c>
      <c r="E42" s="43"/>
      <c r="F42" s="67">
        <v>19360</v>
      </c>
      <c r="G42" s="156">
        <v>0.9</v>
      </c>
      <c r="H42" s="67">
        <v>19359</v>
      </c>
      <c r="I42" s="67">
        <v>19359</v>
      </c>
      <c r="J42" s="67">
        <v>19071</v>
      </c>
      <c r="K42" s="67" t="s">
        <v>707</v>
      </c>
      <c r="L42" s="67">
        <v>0</v>
      </c>
      <c r="M42" s="67" t="s">
        <v>707</v>
      </c>
      <c r="N42" s="67" t="s">
        <v>707</v>
      </c>
      <c r="O42" s="67" t="s">
        <v>707</v>
      </c>
      <c r="P42" s="153">
        <v>377</v>
      </c>
      <c r="R42" s="203"/>
      <c r="S42" s="203"/>
    </row>
    <row r="43" spans="1:19" ht="12.75">
      <c r="A43" s="219">
        <v>350</v>
      </c>
      <c r="B43" s="148"/>
      <c r="C43" s="148"/>
      <c r="D43" s="199" t="s">
        <v>1245</v>
      </c>
      <c r="E43" s="43"/>
      <c r="F43" s="67">
        <v>19256</v>
      </c>
      <c r="G43" s="156">
        <v>0.9</v>
      </c>
      <c r="H43" s="67">
        <v>19200</v>
      </c>
      <c r="I43" s="67">
        <v>18911</v>
      </c>
      <c r="J43" s="67">
        <v>17502</v>
      </c>
      <c r="K43" s="67">
        <v>18</v>
      </c>
      <c r="L43" s="67">
        <v>25</v>
      </c>
      <c r="M43" s="67">
        <v>12</v>
      </c>
      <c r="N43" s="67">
        <v>1</v>
      </c>
      <c r="O43" s="67" t="s">
        <v>707</v>
      </c>
      <c r="P43" s="153">
        <v>350</v>
      </c>
      <c r="R43" s="203"/>
      <c r="S43" s="203"/>
    </row>
    <row r="44" spans="1:19" ht="12.75">
      <c r="A44" s="219">
        <v>204</v>
      </c>
      <c r="B44" s="148"/>
      <c r="C44" s="148"/>
      <c r="D44" s="32" t="s">
        <v>1040</v>
      </c>
      <c r="E44" s="43"/>
      <c r="F44" s="67">
        <v>17087</v>
      </c>
      <c r="G44" s="156">
        <v>0.8</v>
      </c>
      <c r="H44" s="67">
        <v>17087</v>
      </c>
      <c r="I44" s="67">
        <v>17087</v>
      </c>
      <c r="J44" s="67">
        <v>15944</v>
      </c>
      <c r="K44" s="67" t="s">
        <v>707</v>
      </c>
      <c r="L44" s="67" t="s">
        <v>707</v>
      </c>
      <c r="M44" s="67" t="s">
        <v>707</v>
      </c>
      <c r="N44" s="67" t="s">
        <v>707</v>
      </c>
      <c r="O44" s="67" t="s">
        <v>707</v>
      </c>
      <c r="P44" s="153">
        <v>204</v>
      </c>
      <c r="R44" s="203"/>
      <c r="S44" s="203"/>
    </row>
    <row r="45" spans="1:19" s="17" customFormat="1" ht="20.25" customHeight="1">
      <c r="A45" s="220" t="s">
        <v>246</v>
      </c>
      <c r="B45" s="80"/>
      <c r="C45" s="66" t="s">
        <v>708</v>
      </c>
      <c r="D45" s="66"/>
      <c r="E45" s="50"/>
      <c r="F45" s="67">
        <v>1664939</v>
      </c>
      <c r="G45" s="156">
        <v>79.4</v>
      </c>
      <c r="H45" s="67">
        <v>1235870</v>
      </c>
      <c r="I45" s="67">
        <v>1095682</v>
      </c>
      <c r="J45" s="67">
        <v>626838</v>
      </c>
      <c r="K45" s="67">
        <v>8325</v>
      </c>
      <c r="L45" s="67">
        <v>83354</v>
      </c>
      <c r="M45" s="67">
        <v>336292</v>
      </c>
      <c r="N45" s="67">
        <v>1099</v>
      </c>
      <c r="O45" s="67" t="s">
        <v>707</v>
      </c>
      <c r="P45" s="152" t="s">
        <v>246</v>
      </c>
      <c r="R45" s="203"/>
      <c r="S45" s="203"/>
    </row>
    <row r="46" spans="1:19" s="17" customFormat="1" ht="20.25" customHeight="1">
      <c r="A46" s="160" t="s">
        <v>709</v>
      </c>
      <c r="B46" s="155"/>
      <c r="C46" s="66" t="s">
        <v>710</v>
      </c>
      <c r="D46" s="66"/>
      <c r="E46" s="50"/>
      <c r="F46" s="67">
        <v>51982</v>
      </c>
      <c r="G46" s="156">
        <v>2.5</v>
      </c>
      <c r="H46" s="67">
        <v>47100</v>
      </c>
      <c r="I46" s="67">
        <v>10043</v>
      </c>
      <c r="J46" s="67">
        <v>4984</v>
      </c>
      <c r="K46" s="67">
        <v>330</v>
      </c>
      <c r="L46" s="67">
        <v>694</v>
      </c>
      <c r="M46" s="67">
        <v>3854</v>
      </c>
      <c r="N46" s="67">
        <v>4</v>
      </c>
      <c r="O46" s="67" t="s">
        <v>707</v>
      </c>
      <c r="P46" s="154" t="s">
        <v>709</v>
      </c>
      <c r="R46" s="203"/>
      <c r="S46" s="203"/>
    </row>
    <row r="47" spans="1:19" ht="20.25" customHeight="1">
      <c r="A47" s="219">
        <v>518</v>
      </c>
      <c r="B47" s="148"/>
      <c r="C47" s="148"/>
      <c r="D47" s="32" t="s">
        <v>1047</v>
      </c>
      <c r="E47" s="43"/>
      <c r="F47" s="67">
        <v>35398</v>
      </c>
      <c r="G47" s="156">
        <v>1.7</v>
      </c>
      <c r="H47" s="67">
        <v>35398</v>
      </c>
      <c r="I47" s="67">
        <v>275</v>
      </c>
      <c r="J47" s="67">
        <v>275</v>
      </c>
      <c r="K47" s="67" t="s">
        <v>707</v>
      </c>
      <c r="L47" s="67" t="s">
        <v>707</v>
      </c>
      <c r="M47" s="67" t="s">
        <v>707</v>
      </c>
      <c r="N47" s="67" t="s">
        <v>707</v>
      </c>
      <c r="O47" s="67" t="s">
        <v>707</v>
      </c>
      <c r="P47" s="153">
        <v>518</v>
      </c>
      <c r="R47" s="203"/>
      <c r="S47" s="203"/>
    </row>
    <row r="48" spans="1:19" ht="12.75">
      <c r="A48" s="219">
        <v>513</v>
      </c>
      <c r="B48" s="148"/>
      <c r="C48" s="148"/>
      <c r="D48" s="32" t="s">
        <v>1041</v>
      </c>
      <c r="E48" s="43"/>
      <c r="F48" s="67">
        <v>8211</v>
      </c>
      <c r="G48" s="156">
        <v>0.4</v>
      </c>
      <c r="H48" s="67">
        <v>4253</v>
      </c>
      <c r="I48" s="67">
        <v>3112</v>
      </c>
      <c r="J48" s="67">
        <v>2352</v>
      </c>
      <c r="K48" s="67">
        <v>229</v>
      </c>
      <c r="L48" s="67">
        <v>597</v>
      </c>
      <c r="M48" s="67">
        <v>3132</v>
      </c>
      <c r="N48" s="67" t="s">
        <v>707</v>
      </c>
      <c r="O48" s="67" t="s">
        <v>707</v>
      </c>
      <c r="P48" s="153">
        <v>513</v>
      </c>
      <c r="R48" s="203"/>
      <c r="S48" s="203"/>
    </row>
    <row r="49" spans="1:19" ht="12.75">
      <c r="A49" s="219">
        <v>511</v>
      </c>
      <c r="B49" s="148"/>
      <c r="C49" s="148"/>
      <c r="D49" s="32" t="s">
        <v>1155</v>
      </c>
      <c r="E49" s="43"/>
      <c r="F49" s="67">
        <v>2655</v>
      </c>
      <c r="G49" s="156">
        <v>0.1</v>
      </c>
      <c r="H49" s="67">
        <v>2655</v>
      </c>
      <c r="I49" s="67">
        <v>2655</v>
      </c>
      <c r="J49" s="67">
        <v>130</v>
      </c>
      <c r="K49" s="67" t="s">
        <v>707</v>
      </c>
      <c r="L49" s="67" t="s">
        <v>707</v>
      </c>
      <c r="M49" s="67" t="s">
        <v>707</v>
      </c>
      <c r="N49" s="67" t="s">
        <v>707</v>
      </c>
      <c r="O49" s="67" t="s">
        <v>707</v>
      </c>
      <c r="P49" s="153">
        <v>511</v>
      </c>
      <c r="R49" s="203"/>
      <c r="S49" s="203"/>
    </row>
    <row r="50" spans="1:19" s="17" customFormat="1" ht="20.25" customHeight="1">
      <c r="A50" s="160" t="s">
        <v>711</v>
      </c>
      <c r="B50" s="155"/>
      <c r="C50" s="66" t="s">
        <v>712</v>
      </c>
      <c r="D50" s="66"/>
      <c r="E50" s="50"/>
      <c r="F50" s="67">
        <v>106610</v>
      </c>
      <c r="G50" s="156">
        <v>5.1</v>
      </c>
      <c r="H50" s="67">
        <v>90357</v>
      </c>
      <c r="I50" s="67">
        <v>64992</v>
      </c>
      <c r="J50" s="67">
        <v>36756</v>
      </c>
      <c r="K50" s="67">
        <v>1308</v>
      </c>
      <c r="L50" s="67">
        <v>3705</v>
      </c>
      <c r="M50" s="67">
        <v>11240</v>
      </c>
      <c r="N50" s="67" t="s">
        <v>707</v>
      </c>
      <c r="O50" s="67" t="s">
        <v>707</v>
      </c>
      <c r="P50" s="154" t="s">
        <v>711</v>
      </c>
      <c r="R50" s="203"/>
      <c r="S50" s="203"/>
    </row>
    <row r="51" spans="1:19" ht="20.25" customHeight="1">
      <c r="A51" s="219">
        <v>645</v>
      </c>
      <c r="B51" s="148"/>
      <c r="C51" s="148"/>
      <c r="D51" s="202" t="s">
        <v>1246</v>
      </c>
      <c r="E51" s="43"/>
      <c r="F51" s="67">
        <v>26075</v>
      </c>
      <c r="G51" s="156">
        <v>1.2</v>
      </c>
      <c r="H51" s="67">
        <v>19556</v>
      </c>
      <c r="I51" s="67">
        <v>14385</v>
      </c>
      <c r="J51" s="67">
        <v>13488</v>
      </c>
      <c r="K51" s="67">
        <v>1217</v>
      </c>
      <c r="L51" s="67">
        <v>52</v>
      </c>
      <c r="M51" s="67">
        <v>5250</v>
      </c>
      <c r="N51" s="67" t="s">
        <v>707</v>
      </c>
      <c r="O51" s="67" t="s">
        <v>707</v>
      </c>
      <c r="P51" s="153">
        <v>645</v>
      </c>
      <c r="R51" s="203"/>
      <c r="S51" s="203"/>
    </row>
    <row r="52" spans="1:19" ht="12.75">
      <c r="A52" s="219">
        <v>646</v>
      </c>
      <c r="B52" s="148"/>
      <c r="C52" s="148"/>
      <c r="D52" s="202" t="s">
        <v>1247</v>
      </c>
      <c r="E52" s="43"/>
      <c r="F52" s="67">
        <v>22328</v>
      </c>
      <c r="G52" s="156">
        <v>1.1</v>
      </c>
      <c r="H52" s="67">
        <v>21512</v>
      </c>
      <c r="I52" s="67">
        <v>10923</v>
      </c>
      <c r="J52" s="67">
        <v>1903</v>
      </c>
      <c r="K52" s="67" t="s">
        <v>707</v>
      </c>
      <c r="L52" s="67" t="s">
        <v>707</v>
      </c>
      <c r="M52" s="67">
        <v>816</v>
      </c>
      <c r="N52" s="67" t="s">
        <v>707</v>
      </c>
      <c r="O52" s="67" t="s">
        <v>707</v>
      </c>
      <c r="P52" s="153">
        <v>646</v>
      </c>
      <c r="R52" s="203"/>
      <c r="S52" s="203"/>
    </row>
    <row r="53" spans="1:19" ht="12.75">
      <c r="A53" s="219">
        <v>679</v>
      </c>
      <c r="B53" s="148"/>
      <c r="C53" s="148"/>
      <c r="D53" s="32" t="s">
        <v>1248</v>
      </c>
      <c r="E53" s="43"/>
      <c r="F53" s="67">
        <v>10093</v>
      </c>
      <c r="G53" s="156">
        <v>0.5</v>
      </c>
      <c r="H53" s="67">
        <v>8261</v>
      </c>
      <c r="I53" s="67">
        <v>3276</v>
      </c>
      <c r="J53" s="67">
        <v>2346</v>
      </c>
      <c r="K53" s="67" t="s">
        <v>707</v>
      </c>
      <c r="L53" s="67">
        <v>86</v>
      </c>
      <c r="M53" s="67">
        <v>1746</v>
      </c>
      <c r="N53" s="67" t="s">
        <v>707</v>
      </c>
      <c r="O53" s="67" t="s">
        <v>707</v>
      </c>
      <c r="P53" s="153">
        <v>679</v>
      </c>
      <c r="R53" s="203"/>
      <c r="S53" s="203"/>
    </row>
    <row r="54" spans="1:19" s="17" customFormat="1" ht="20.25" customHeight="1">
      <c r="A54" s="221" t="s">
        <v>289</v>
      </c>
      <c r="B54" s="66"/>
      <c r="C54" s="66" t="s">
        <v>713</v>
      </c>
      <c r="D54" s="66"/>
      <c r="E54" s="50"/>
      <c r="F54" s="67">
        <v>1506347</v>
      </c>
      <c r="G54" s="156">
        <v>71.8</v>
      </c>
      <c r="H54" s="67">
        <v>1098413</v>
      </c>
      <c r="I54" s="67">
        <v>1020647</v>
      </c>
      <c r="J54" s="67">
        <v>585097</v>
      </c>
      <c r="K54" s="67">
        <v>6687</v>
      </c>
      <c r="L54" s="67">
        <v>78955</v>
      </c>
      <c r="M54" s="67">
        <v>321198</v>
      </c>
      <c r="N54" s="67">
        <v>1095</v>
      </c>
      <c r="O54" s="67" t="s">
        <v>707</v>
      </c>
      <c r="P54" s="152" t="s">
        <v>289</v>
      </c>
      <c r="R54" s="203"/>
      <c r="S54" s="203"/>
    </row>
    <row r="55" spans="1:19" s="17" customFormat="1" ht="20.25" customHeight="1">
      <c r="A55" s="160" t="s">
        <v>714</v>
      </c>
      <c r="B55" s="155"/>
      <c r="C55" s="66" t="s">
        <v>715</v>
      </c>
      <c r="D55" s="66"/>
      <c r="E55" s="50"/>
      <c r="F55" s="67">
        <v>298702</v>
      </c>
      <c r="G55" s="156">
        <v>14.2</v>
      </c>
      <c r="H55" s="67">
        <v>252813</v>
      </c>
      <c r="I55" s="67">
        <v>229708</v>
      </c>
      <c r="J55" s="67">
        <v>170446</v>
      </c>
      <c r="K55" s="67">
        <v>908</v>
      </c>
      <c r="L55" s="67">
        <v>25635</v>
      </c>
      <c r="M55" s="67">
        <v>19346</v>
      </c>
      <c r="N55" s="67" t="s">
        <v>707</v>
      </c>
      <c r="O55" s="67" t="s">
        <v>707</v>
      </c>
      <c r="P55" s="154" t="s">
        <v>714</v>
      </c>
      <c r="R55" s="203"/>
      <c r="S55" s="203"/>
    </row>
    <row r="56" spans="1:19" ht="20.25" customHeight="1">
      <c r="A56" s="219">
        <v>732</v>
      </c>
      <c r="B56" s="148"/>
      <c r="C56" s="148"/>
      <c r="D56" s="290" t="s">
        <v>1048</v>
      </c>
      <c r="E56" s="43"/>
      <c r="F56" s="67">
        <v>71518</v>
      </c>
      <c r="G56" s="156">
        <v>3.4</v>
      </c>
      <c r="H56" s="67">
        <v>65889</v>
      </c>
      <c r="I56" s="67">
        <v>63174</v>
      </c>
      <c r="J56" s="67">
        <v>48735</v>
      </c>
      <c r="K56" s="67" t="s">
        <v>707</v>
      </c>
      <c r="L56" s="67">
        <v>392</v>
      </c>
      <c r="M56" s="67">
        <v>5238</v>
      </c>
      <c r="N56" s="67" t="s">
        <v>707</v>
      </c>
      <c r="O56" s="67" t="s">
        <v>707</v>
      </c>
      <c r="P56" s="153">
        <v>732</v>
      </c>
      <c r="R56" s="203"/>
      <c r="S56" s="203"/>
    </row>
    <row r="57" spans="1:19" ht="12.75">
      <c r="A57" s="219">
        <v>708</v>
      </c>
      <c r="B57" s="148"/>
      <c r="C57" s="148"/>
      <c r="D57" s="32" t="s">
        <v>1045</v>
      </c>
      <c r="E57" s="43"/>
      <c r="F57" s="67">
        <v>54673</v>
      </c>
      <c r="G57" s="156">
        <v>2.6</v>
      </c>
      <c r="H57" s="67">
        <v>53413</v>
      </c>
      <c r="I57" s="67">
        <v>52065</v>
      </c>
      <c r="J57" s="67">
        <v>36679</v>
      </c>
      <c r="K57" s="67">
        <v>908</v>
      </c>
      <c r="L57" s="67">
        <v>198</v>
      </c>
      <c r="M57" s="67">
        <v>154</v>
      </c>
      <c r="N57" s="67" t="s">
        <v>707</v>
      </c>
      <c r="O57" s="67" t="s">
        <v>707</v>
      </c>
      <c r="P57" s="153">
        <v>708</v>
      </c>
      <c r="R57" s="203"/>
      <c r="S57" s="203"/>
    </row>
    <row r="58" spans="1:19" ht="12.75">
      <c r="A58" s="219">
        <v>749</v>
      </c>
      <c r="B58" s="148"/>
      <c r="C58" s="148"/>
      <c r="D58" s="290" t="s">
        <v>1249</v>
      </c>
      <c r="E58" s="43"/>
      <c r="F58" s="67">
        <v>43697</v>
      </c>
      <c r="G58" s="156">
        <v>2.1</v>
      </c>
      <c r="H58" s="67">
        <v>17468</v>
      </c>
      <c r="I58" s="67">
        <v>14940</v>
      </c>
      <c r="J58" s="67">
        <v>7825</v>
      </c>
      <c r="K58" s="67">
        <v>0</v>
      </c>
      <c r="L58" s="67">
        <v>21204</v>
      </c>
      <c r="M58" s="67">
        <v>5024</v>
      </c>
      <c r="N58" s="67" t="s">
        <v>707</v>
      </c>
      <c r="O58" s="67" t="s">
        <v>707</v>
      </c>
      <c r="P58" s="153">
        <v>749</v>
      </c>
      <c r="R58" s="203"/>
      <c r="S58" s="203"/>
    </row>
    <row r="59" spans="1:19" s="17" customFormat="1" ht="20.25" customHeight="1">
      <c r="A59" s="160" t="s">
        <v>716</v>
      </c>
      <c r="B59" s="155"/>
      <c r="C59" s="66" t="s">
        <v>717</v>
      </c>
      <c r="D59" s="66"/>
      <c r="E59" s="50"/>
      <c r="F59" s="67">
        <v>1207645</v>
      </c>
      <c r="G59" s="156">
        <v>57.6</v>
      </c>
      <c r="H59" s="67">
        <v>845599</v>
      </c>
      <c r="I59" s="67">
        <v>790939</v>
      </c>
      <c r="J59" s="67">
        <v>414651</v>
      </c>
      <c r="K59" s="67">
        <v>5778</v>
      </c>
      <c r="L59" s="67">
        <v>53320</v>
      </c>
      <c r="M59" s="67">
        <v>301852</v>
      </c>
      <c r="N59" s="67">
        <v>1095</v>
      </c>
      <c r="O59" s="67" t="s">
        <v>707</v>
      </c>
      <c r="P59" s="154" t="s">
        <v>716</v>
      </c>
      <c r="R59" s="203"/>
      <c r="S59" s="203"/>
    </row>
    <row r="60" spans="1:19" ht="20.25" customHeight="1">
      <c r="A60" s="219">
        <v>884</v>
      </c>
      <c r="B60" s="148"/>
      <c r="C60" s="148"/>
      <c r="D60" s="290" t="s">
        <v>1243</v>
      </c>
      <c r="E60" s="43"/>
      <c r="F60" s="69">
        <v>172401</v>
      </c>
      <c r="G60" s="141">
        <v>8.2</v>
      </c>
      <c r="H60" s="69">
        <v>165871</v>
      </c>
      <c r="I60" s="69">
        <v>160553</v>
      </c>
      <c r="J60" s="69">
        <v>113064</v>
      </c>
      <c r="K60" s="69">
        <v>1442</v>
      </c>
      <c r="L60" s="69">
        <v>1465</v>
      </c>
      <c r="M60" s="69">
        <v>3623</v>
      </c>
      <c r="N60" s="69">
        <v>2</v>
      </c>
      <c r="O60" s="67" t="s">
        <v>707</v>
      </c>
      <c r="P60" s="153">
        <v>884</v>
      </c>
      <c r="R60" s="203"/>
      <c r="S60" s="203"/>
    </row>
    <row r="61" spans="1:19" ht="12.75">
      <c r="A61" s="219">
        <v>883</v>
      </c>
      <c r="B61" s="148"/>
      <c r="C61" s="148"/>
      <c r="D61" s="32" t="s">
        <v>1174</v>
      </c>
      <c r="E61" s="43"/>
      <c r="F61" s="69">
        <v>108078</v>
      </c>
      <c r="G61" s="141">
        <v>5.2</v>
      </c>
      <c r="H61" s="69">
        <v>107316</v>
      </c>
      <c r="I61" s="69">
        <v>107292</v>
      </c>
      <c r="J61" s="69">
        <v>101</v>
      </c>
      <c r="K61" s="69" t="s">
        <v>707</v>
      </c>
      <c r="L61" s="69">
        <v>47</v>
      </c>
      <c r="M61" s="69">
        <v>715</v>
      </c>
      <c r="N61" s="69" t="s">
        <v>707</v>
      </c>
      <c r="O61" s="67" t="s">
        <v>707</v>
      </c>
      <c r="P61" s="153">
        <v>883</v>
      </c>
      <c r="R61" s="203"/>
      <c r="S61" s="203"/>
    </row>
    <row r="62" spans="1:19" ht="12.75">
      <c r="A62" s="219">
        <v>832</v>
      </c>
      <c r="B62" s="148"/>
      <c r="C62" s="148"/>
      <c r="D62" s="202" t="s">
        <v>1173</v>
      </c>
      <c r="E62" s="43"/>
      <c r="F62" s="69">
        <v>86107</v>
      </c>
      <c r="G62" s="141">
        <v>4.1</v>
      </c>
      <c r="H62" s="69">
        <v>80006</v>
      </c>
      <c r="I62" s="69">
        <v>77242</v>
      </c>
      <c r="J62" s="69">
        <v>45170</v>
      </c>
      <c r="K62" s="69">
        <v>32</v>
      </c>
      <c r="L62" s="69">
        <v>1273</v>
      </c>
      <c r="M62" s="69">
        <v>4679</v>
      </c>
      <c r="N62" s="69">
        <v>117</v>
      </c>
      <c r="O62" s="67" t="s">
        <v>707</v>
      </c>
      <c r="P62" s="153">
        <v>832</v>
      </c>
      <c r="R62" s="203"/>
      <c r="S62" s="203"/>
    </row>
    <row r="63" spans="1:19" s="17" customFormat="1" ht="20.25" customHeight="1">
      <c r="A63" s="72"/>
      <c r="B63" s="73"/>
      <c r="C63" s="66" t="s">
        <v>718</v>
      </c>
      <c r="D63" s="66"/>
      <c r="E63" s="50"/>
      <c r="F63" s="74">
        <v>2096596</v>
      </c>
      <c r="G63" s="75">
        <v>100</v>
      </c>
      <c r="H63" s="74">
        <v>1634277</v>
      </c>
      <c r="I63" s="74">
        <v>1486565</v>
      </c>
      <c r="J63" s="74">
        <v>906348</v>
      </c>
      <c r="K63" s="74">
        <v>9025</v>
      </c>
      <c r="L63" s="74">
        <v>97599</v>
      </c>
      <c r="M63" s="74">
        <v>353999</v>
      </c>
      <c r="N63" s="74">
        <v>1697</v>
      </c>
      <c r="O63" s="74" t="s">
        <v>707</v>
      </c>
      <c r="P63" s="157"/>
      <c r="R63" s="203"/>
      <c r="S63" s="203"/>
    </row>
    <row r="64" spans="1:18" s="17" customFormat="1" ht="7.5" customHeight="1">
      <c r="A64" s="73"/>
      <c r="B64" s="73"/>
      <c r="C64" s="66"/>
      <c r="D64" s="66"/>
      <c r="E64" s="73"/>
      <c r="F64" s="76"/>
      <c r="G64" s="198"/>
      <c r="H64" s="76"/>
      <c r="I64" s="76"/>
      <c r="J64" s="76"/>
      <c r="K64" s="76"/>
      <c r="L64" s="76"/>
      <c r="M64" s="76"/>
      <c r="N64" s="76"/>
      <c r="O64" s="76"/>
      <c r="P64" s="66"/>
      <c r="R64" s="203"/>
    </row>
    <row r="65" spans="1:16" ht="7.5" customHeight="1">
      <c r="A65" t="s">
        <v>875</v>
      </c>
      <c r="P65" s="79"/>
    </row>
    <row r="66" spans="1:16" ht="28.5" customHeight="1">
      <c r="A66" s="453" t="s">
        <v>687</v>
      </c>
      <c r="B66" s="453"/>
      <c r="C66" s="453"/>
      <c r="D66" s="453"/>
      <c r="E66" s="453"/>
      <c r="F66" s="453"/>
      <c r="G66" s="453"/>
      <c r="P66" s="79"/>
    </row>
    <row r="67" ht="12.75">
      <c r="P67" s="79"/>
    </row>
    <row r="68" ht="12.75">
      <c r="P68" s="79"/>
    </row>
    <row r="69" ht="12.75">
      <c r="P69" s="79"/>
    </row>
    <row r="70" ht="12.75">
      <c r="P70" s="79"/>
    </row>
    <row r="71" ht="12.75">
      <c r="P71" s="79"/>
    </row>
    <row r="72" ht="12.75">
      <c r="P72" s="79"/>
    </row>
    <row r="73" ht="12.75">
      <c r="P73" s="79"/>
    </row>
    <row r="74" ht="12.75">
      <c r="P74" s="79"/>
    </row>
    <row r="75" ht="12.75">
      <c r="P75" s="79"/>
    </row>
    <row r="76" ht="12.75">
      <c r="P76" s="79"/>
    </row>
    <row r="77" ht="12.75">
      <c r="P77" s="79"/>
    </row>
    <row r="78" ht="12.75">
      <c r="P78" s="79"/>
    </row>
    <row r="79" ht="12.75">
      <c r="P79" s="79"/>
    </row>
    <row r="80" ht="12.75">
      <c r="P80" s="79"/>
    </row>
    <row r="81" ht="12.75">
      <c r="P81" s="79"/>
    </row>
    <row r="82" ht="12.75">
      <c r="P82" s="79"/>
    </row>
    <row r="83" ht="12.75">
      <c r="P83" s="79"/>
    </row>
    <row r="84" ht="12.75">
      <c r="P84" s="79"/>
    </row>
    <row r="85" ht="12.75">
      <c r="P85" s="79"/>
    </row>
    <row r="86" ht="12.75">
      <c r="P86" s="79"/>
    </row>
    <row r="87" ht="12.75">
      <c r="P87" s="79"/>
    </row>
    <row r="88" ht="12.75">
      <c r="P88" s="79"/>
    </row>
    <row r="89" ht="12.75">
      <c r="P89" s="79"/>
    </row>
    <row r="90" ht="12.75">
      <c r="P90" s="79"/>
    </row>
    <row r="91" ht="12.75">
      <c r="P91" s="79"/>
    </row>
    <row r="92" ht="12.75">
      <c r="P92" s="79"/>
    </row>
    <row r="93" ht="12.75">
      <c r="P93" s="79"/>
    </row>
    <row r="94" ht="12.75">
      <c r="P94" s="79"/>
    </row>
    <row r="95" ht="12.75">
      <c r="P95" s="79"/>
    </row>
    <row r="96" ht="12.75">
      <c r="P96" s="79"/>
    </row>
    <row r="97" ht="12.75">
      <c r="P97" s="79"/>
    </row>
    <row r="98" ht="12.75">
      <c r="P98" s="79"/>
    </row>
    <row r="99" ht="12.75">
      <c r="P99" s="79"/>
    </row>
    <row r="100" ht="12.75">
      <c r="P100" s="79"/>
    </row>
    <row r="101" ht="12.75">
      <c r="P101" s="79"/>
    </row>
    <row r="102" ht="12.75">
      <c r="P102" s="79"/>
    </row>
    <row r="103" ht="12.75">
      <c r="P103" s="79"/>
    </row>
    <row r="104" ht="12.75">
      <c r="P104" s="79"/>
    </row>
    <row r="105" ht="12.75">
      <c r="P105" s="79"/>
    </row>
    <row r="106" ht="12.75">
      <c r="P106" s="79"/>
    </row>
    <row r="107" ht="12.75">
      <c r="P107" s="79"/>
    </row>
    <row r="108" ht="12.75">
      <c r="P108" s="79"/>
    </row>
    <row r="109" ht="12.75">
      <c r="P109" s="79"/>
    </row>
    <row r="110" ht="12.75">
      <c r="P110" s="79"/>
    </row>
    <row r="111" ht="12.75">
      <c r="P111" s="79"/>
    </row>
    <row r="112" ht="12.75">
      <c r="P112" s="79"/>
    </row>
    <row r="113" ht="12.75">
      <c r="P113" s="79"/>
    </row>
    <row r="114" ht="12.75">
      <c r="P114" s="79"/>
    </row>
    <row r="115" ht="12.75">
      <c r="P115" s="79"/>
    </row>
    <row r="116" ht="12.75">
      <c r="P116" s="79"/>
    </row>
    <row r="117" ht="12.75">
      <c r="P117" s="79"/>
    </row>
    <row r="118" ht="12.75">
      <c r="P118" s="79"/>
    </row>
    <row r="119" ht="12.75">
      <c r="P119" s="79"/>
    </row>
    <row r="120" ht="12.75">
      <c r="P120" s="79"/>
    </row>
    <row r="121" ht="12.75">
      <c r="P121" s="79"/>
    </row>
    <row r="122" ht="12.75">
      <c r="P122" s="79"/>
    </row>
    <row r="123" ht="12.75">
      <c r="P123" s="79"/>
    </row>
    <row r="124" ht="12.75">
      <c r="P124" s="79"/>
    </row>
    <row r="125" ht="12.75">
      <c r="P125" s="79"/>
    </row>
    <row r="126" ht="12.75">
      <c r="P126" s="79"/>
    </row>
    <row r="127" ht="12.75">
      <c r="P127" s="79"/>
    </row>
    <row r="128" ht="12.75">
      <c r="P128" s="79"/>
    </row>
    <row r="129" ht="12.75">
      <c r="P129" s="79"/>
    </row>
    <row r="130" ht="12.75">
      <c r="P130" s="79"/>
    </row>
    <row r="131" ht="12.75">
      <c r="P131" s="79"/>
    </row>
    <row r="132" ht="12.75">
      <c r="P132" s="79"/>
    </row>
    <row r="133" ht="12.75">
      <c r="P133" s="79"/>
    </row>
    <row r="134" ht="12.75">
      <c r="P134" s="79"/>
    </row>
    <row r="135" ht="12.75">
      <c r="P135" s="79"/>
    </row>
    <row r="136" ht="12.75">
      <c r="P136" s="79"/>
    </row>
    <row r="137" ht="12.75">
      <c r="P137" s="79"/>
    </row>
    <row r="138" ht="12.75">
      <c r="P138" s="79"/>
    </row>
    <row r="139" ht="12.75">
      <c r="P139" s="79"/>
    </row>
    <row r="140" ht="12.75">
      <c r="P140" s="79"/>
    </row>
    <row r="141" ht="12.75">
      <c r="P141" s="79"/>
    </row>
    <row r="142" ht="12.75">
      <c r="P142" s="79"/>
    </row>
    <row r="143" ht="12.75">
      <c r="P143" s="79"/>
    </row>
    <row r="144" ht="12.75">
      <c r="P144" s="79"/>
    </row>
    <row r="145" ht="12.75">
      <c r="P145" s="79"/>
    </row>
    <row r="146" ht="12.75">
      <c r="P146" s="79"/>
    </row>
    <row r="147" ht="12.75">
      <c r="P147" s="79"/>
    </row>
    <row r="148" ht="12.75">
      <c r="P148" s="79"/>
    </row>
    <row r="149" ht="12.75">
      <c r="P149" s="79"/>
    </row>
    <row r="150" ht="12.75">
      <c r="P150" s="79"/>
    </row>
    <row r="151" ht="12.75">
      <c r="P151" s="79"/>
    </row>
    <row r="152" ht="12.75">
      <c r="P152" s="79"/>
    </row>
    <row r="153" ht="12.75">
      <c r="P153" s="79"/>
    </row>
    <row r="154" ht="12.75">
      <c r="P154" s="79"/>
    </row>
    <row r="155" ht="12.75">
      <c r="P155" s="79"/>
    </row>
    <row r="156" ht="12.75">
      <c r="P156" s="79"/>
    </row>
    <row r="157" ht="12.75">
      <c r="P157" s="79"/>
    </row>
    <row r="158" ht="12.75">
      <c r="P158" s="79"/>
    </row>
    <row r="159" ht="12.75">
      <c r="P159" s="79"/>
    </row>
    <row r="160" ht="12.75">
      <c r="P160" s="79"/>
    </row>
    <row r="161" ht="12.75">
      <c r="P161" s="79"/>
    </row>
    <row r="162" ht="12.75">
      <c r="P162" s="79"/>
    </row>
    <row r="163" ht="12.75">
      <c r="P163" s="79"/>
    </row>
    <row r="164" ht="12.75">
      <c r="P164" s="79"/>
    </row>
    <row r="165" ht="12.75">
      <c r="P165" s="79"/>
    </row>
    <row r="166" ht="12.75">
      <c r="P166" s="79"/>
    </row>
    <row r="167" ht="12.75">
      <c r="P167" s="79"/>
    </row>
    <row r="168" ht="12.75">
      <c r="P168" s="79"/>
    </row>
    <row r="169" ht="12.75">
      <c r="P169" s="79"/>
    </row>
    <row r="170" ht="12.75">
      <c r="P170" s="79"/>
    </row>
    <row r="171" ht="12.75">
      <c r="P171" s="79"/>
    </row>
    <row r="172" ht="12.75">
      <c r="P172" s="79"/>
    </row>
    <row r="173" ht="12.75">
      <c r="P173" s="79"/>
    </row>
    <row r="174" ht="12.75">
      <c r="P174" s="79"/>
    </row>
    <row r="175" ht="12.75">
      <c r="P175" s="79"/>
    </row>
    <row r="176" ht="12.75">
      <c r="P176" s="79"/>
    </row>
    <row r="177" ht="12.75">
      <c r="P177" s="79"/>
    </row>
    <row r="178" ht="12.75">
      <c r="P178" s="79"/>
    </row>
    <row r="179" ht="12.75">
      <c r="P179" s="79"/>
    </row>
    <row r="180" ht="12.75">
      <c r="P180" s="79"/>
    </row>
    <row r="181" ht="12.75">
      <c r="P181" s="79"/>
    </row>
    <row r="182" ht="12.75">
      <c r="P182" s="79"/>
    </row>
    <row r="183" ht="12.75">
      <c r="P183" s="79"/>
    </row>
    <row r="184" ht="12.75">
      <c r="P184" s="79"/>
    </row>
    <row r="185" ht="12.75">
      <c r="P185" s="79"/>
    </row>
    <row r="186" ht="12.75">
      <c r="P186" s="79"/>
    </row>
    <row r="187" ht="12.75">
      <c r="P187" s="79"/>
    </row>
    <row r="188" ht="12.75">
      <c r="P188" s="79"/>
    </row>
    <row r="189" ht="12.75">
      <c r="P189" s="79"/>
    </row>
    <row r="190" ht="12.75">
      <c r="P190" s="79"/>
    </row>
    <row r="191" ht="12.75">
      <c r="P191" s="79"/>
    </row>
    <row r="192" ht="12.75">
      <c r="P192" s="79"/>
    </row>
    <row r="193" ht="12.75">
      <c r="P193" s="79"/>
    </row>
    <row r="194" ht="12.75">
      <c r="P194" s="79"/>
    </row>
    <row r="195" ht="12.75">
      <c r="P195" s="79"/>
    </row>
    <row r="196" ht="12.75">
      <c r="P196" s="79"/>
    </row>
    <row r="197" ht="12.75">
      <c r="P197" s="79"/>
    </row>
    <row r="198" ht="12.75">
      <c r="P198" s="79"/>
    </row>
    <row r="199" ht="12.75">
      <c r="P199" s="79"/>
    </row>
    <row r="200" ht="12.75">
      <c r="P200" s="79"/>
    </row>
    <row r="201" ht="12.75">
      <c r="P201" s="79"/>
    </row>
    <row r="202" ht="12.75">
      <c r="P202" s="79"/>
    </row>
    <row r="203" ht="12.75">
      <c r="P203" s="79"/>
    </row>
    <row r="204" ht="12.75">
      <c r="P204" s="79"/>
    </row>
    <row r="205" ht="12.75">
      <c r="P205" s="79"/>
    </row>
    <row r="206" ht="12.75">
      <c r="P206" s="79"/>
    </row>
    <row r="207" ht="12.75">
      <c r="P207" s="79"/>
    </row>
    <row r="208" ht="12.75">
      <c r="P208" s="79"/>
    </row>
    <row r="209" ht="12.75">
      <c r="P209" s="79"/>
    </row>
    <row r="210" ht="12.75">
      <c r="P210" s="79"/>
    </row>
    <row r="211" ht="12.75">
      <c r="P211" s="79"/>
    </row>
    <row r="212" ht="12.75">
      <c r="P212" s="79"/>
    </row>
    <row r="213" ht="12.75">
      <c r="P213" s="79"/>
    </row>
    <row r="214" ht="12.75">
      <c r="P214" s="79"/>
    </row>
    <row r="215" ht="12.75">
      <c r="P215" s="79"/>
    </row>
    <row r="216" ht="12.75">
      <c r="P216" s="79"/>
    </row>
    <row r="217" ht="12.75">
      <c r="P217" s="79"/>
    </row>
    <row r="218" ht="12.75">
      <c r="P218" s="79"/>
    </row>
    <row r="219" ht="12.75">
      <c r="P219" s="79"/>
    </row>
    <row r="220" ht="12.75">
      <c r="P220" s="79"/>
    </row>
    <row r="221" ht="12.75">
      <c r="P221" s="79"/>
    </row>
    <row r="222" ht="12.75">
      <c r="P222" s="79"/>
    </row>
    <row r="223" ht="12.75">
      <c r="P223" s="79"/>
    </row>
    <row r="224" ht="12.75">
      <c r="P224" s="79"/>
    </row>
    <row r="225" ht="12.75">
      <c r="P225" s="79"/>
    </row>
    <row r="226" ht="12.75">
      <c r="P226" s="79"/>
    </row>
    <row r="227" ht="12.75">
      <c r="P227" s="79"/>
    </row>
    <row r="228" ht="12.75">
      <c r="P228" s="79"/>
    </row>
    <row r="229" ht="12.75">
      <c r="P229" s="79"/>
    </row>
    <row r="230" ht="12.75">
      <c r="P230" s="79"/>
    </row>
    <row r="231" ht="12.75">
      <c r="P231" s="79"/>
    </row>
    <row r="232" ht="12.75">
      <c r="P232" s="79"/>
    </row>
    <row r="233" ht="12.75">
      <c r="P233" s="79"/>
    </row>
    <row r="234" ht="12.75">
      <c r="P234" s="79"/>
    </row>
    <row r="235" ht="12.75">
      <c r="P235" s="79"/>
    </row>
    <row r="236" ht="12.75">
      <c r="P236" s="79"/>
    </row>
    <row r="237" ht="12.75">
      <c r="P237" s="79"/>
    </row>
    <row r="238" ht="12.75">
      <c r="P238" s="79"/>
    </row>
    <row r="239" ht="12.75">
      <c r="P239" s="79"/>
    </row>
    <row r="240" ht="12.75">
      <c r="P240" s="79"/>
    </row>
    <row r="241" ht="12.75">
      <c r="P241" s="79"/>
    </row>
    <row r="242" ht="12.75">
      <c r="P242" s="79"/>
    </row>
    <row r="243" ht="12.75">
      <c r="P243" s="79"/>
    </row>
    <row r="244" ht="12.75">
      <c r="P244" s="79"/>
    </row>
    <row r="245" ht="12.75">
      <c r="P245" s="79"/>
    </row>
    <row r="246" ht="12.75">
      <c r="P246" s="79"/>
    </row>
    <row r="247" ht="12.75">
      <c r="P247" s="79"/>
    </row>
    <row r="248" ht="12.75">
      <c r="P248" s="79"/>
    </row>
    <row r="249" ht="12.75">
      <c r="P249" s="79"/>
    </row>
    <row r="250" ht="12.75">
      <c r="P250" s="79"/>
    </row>
    <row r="251" ht="12.75">
      <c r="P251" s="79"/>
    </row>
    <row r="252" ht="12.75">
      <c r="P252" s="79"/>
    </row>
    <row r="253" ht="12.75">
      <c r="P253" s="79"/>
    </row>
    <row r="254" ht="12.75">
      <c r="P254" s="79"/>
    </row>
    <row r="255" ht="12.75">
      <c r="P255" s="79"/>
    </row>
    <row r="256" ht="12.75">
      <c r="P256" s="79"/>
    </row>
    <row r="257" ht="12.75">
      <c r="P257" s="79"/>
    </row>
    <row r="258" ht="12.75">
      <c r="P258" s="79"/>
    </row>
    <row r="259" ht="12.75">
      <c r="P259" s="79"/>
    </row>
    <row r="260" ht="12.75">
      <c r="P260" s="79"/>
    </row>
    <row r="261" ht="12.75">
      <c r="P261" s="79"/>
    </row>
    <row r="262" ht="12.75">
      <c r="P262" s="79"/>
    </row>
    <row r="263" ht="12.75">
      <c r="P263" s="79"/>
    </row>
    <row r="264" ht="12.75">
      <c r="P264" s="79"/>
    </row>
    <row r="265" ht="12.75">
      <c r="P265" s="79"/>
    </row>
    <row r="266" ht="12.75">
      <c r="P266" s="79"/>
    </row>
    <row r="267" ht="12.75">
      <c r="P267" s="79"/>
    </row>
    <row r="268" ht="12.75">
      <c r="P268" s="79"/>
    </row>
    <row r="269" ht="12.75">
      <c r="P269" s="79"/>
    </row>
    <row r="270" ht="12.75">
      <c r="P270" s="79"/>
    </row>
    <row r="271" ht="12.75">
      <c r="P271" s="79"/>
    </row>
    <row r="272" ht="12.75">
      <c r="P272" s="79"/>
    </row>
    <row r="273" ht="12.75">
      <c r="P273" s="79"/>
    </row>
    <row r="274" ht="12.75">
      <c r="P274" s="79"/>
    </row>
    <row r="275" ht="12.75">
      <c r="P275" s="79"/>
    </row>
    <row r="276" ht="12.75">
      <c r="P276" s="79"/>
    </row>
    <row r="277" ht="12.75">
      <c r="P277" s="79"/>
    </row>
    <row r="278" ht="12.75">
      <c r="P278" s="79"/>
    </row>
    <row r="279" ht="12.75">
      <c r="P279" s="79"/>
    </row>
    <row r="280" ht="12.75">
      <c r="P280" s="79"/>
    </row>
    <row r="281" ht="12.75">
      <c r="P281" s="79"/>
    </row>
    <row r="282" ht="12.75">
      <c r="P282" s="79"/>
    </row>
    <row r="283" ht="12.75">
      <c r="P283" s="79"/>
    </row>
    <row r="284" ht="12.75">
      <c r="P284" s="79"/>
    </row>
    <row r="285" ht="12.75">
      <c r="P285" s="79"/>
    </row>
    <row r="286" ht="12.75">
      <c r="P286" s="79"/>
    </row>
    <row r="287" ht="12.75">
      <c r="P287" s="79"/>
    </row>
    <row r="288" ht="12.75">
      <c r="P288" s="79"/>
    </row>
    <row r="289" ht="12.75">
      <c r="P289" s="79"/>
    </row>
    <row r="290" ht="12.75">
      <c r="P290" s="79"/>
    </row>
    <row r="291" ht="12.75">
      <c r="P291" s="79"/>
    </row>
    <row r="292" ht="12.75">
      <c r="P292" s="79"/>
    </row>
    <row r="293" ht="12.75">
      <c r="P293" s="79"/>
    </row>
    <row r="294" ht="12.75">
      <c r="P294" s="79"/>
    </row>
    <row r="295" ht="12.75">
      <c r="P295" s="79"/>
    </row>
    <row r="296" ht="12.75">
      <c r="P296" s="79"/>
    </row>
    <row r="297" ht="12.75">
      <c r="P297" s="79"/>
    </row>
    <row r="298" ht="12.75">
      <c r="P298" s="79"/>
    </row>
    <row r="299" ht="12.75">
      <c r="P299" s="79"/>
    </row>
    <row r="300" ht="12.75">
      <c r="P300" s="79"/>
    </row>
    <row r="301" ht="12.75">
      <c r="P301" s="79"/>
    </row>
    <row r="302" ht="12.75">
      <c r="P302" s="79"/>
    </row>
    <row r="303" ht="12.75">
      <c r="P303" s="79"/>
    </row>
    <row r="304" ht="12.75">
      <c r="P304" s="79"/>
    </row>
    <row r="305" ht="12.75">
      <c r="P305" s="79"/>
    </row>
    <row r="306" ht="12.75">
      <c r="P306" s="79"/>
    </row>
    <row r="307" ht="12.75">
      <c r="P307" s="79"/>
    </row>
    <row r="308" ht="12.75">
      <c r="P308" s="79"/>
    </row>
    <row r="309" ht="12.75">
      <c r="P309" s="79"/>
    </row>
    <row r="310" ht="12.75">
      <c r="P310" s="79"/>
    </row>
    <row r="311" ht="12.75">
      <c r="P311" s="79"/>
    </row>
    <row r="312" ht="12.75">
      <c r="P312" s="79"/>
    </row>
    <row r="313" ht="12.75">
      <c r="P313" s="79"/>
    </row>
    <row r="314" ht="12.75">
      <c r="P314" s="79"/>
    </row>
    <row r="315" ht="12.75">
      <c r="P315" s="79"/>
    </row>
    <row r="316" ht="12.75">
      <c r="P316" s="79"/>
    </row>
    <row r="317" ht="12.75">
      <c r="P317" s="79"/>
    </row>
    <row r="318" ht="12.75">
      <c r="P318" s="79"/>
    </row>
    <row r="319" ht="12.75">
      <c r="P319" s="79"/>
    </row>
    <row r="320" ht="12.75">
      <c r="P320" s="79"/>
    </row>
    <row r="321" ht="12.75">
      <c r="P321" s="79"/>
    </row>
    <row r="322" ht="12.75">
      <c r="P322" s="79"/>
    </row>
    <row r="323" ht="12.75">
      <c r="P323" s="79"/>
    </row>
    <row r="324" ht="12.75">
      <c r="P324" s="79"/>
    </row>
    <row r="325" ht="12.75">
      <c r="P325" s="79"/>
    </row>
    <row r="326" ht="12.75">
      <c r="P326" s="79"/>
    </row>
    <row r="327" ht="12.75">
      <c r="P327" s="79"/>
    </row>
    <row r="328" ht="12.75">
      <c r="P328" s="79"/>
    </row>
    <row r="329" ht="12.75">
      <c r="P329" s="79"/>
    </row>
    <row r="330" ht="12.75">
      <c r="P330" s="79"/>
    </row>
    <row r="331" ht="12.75">
      <c r="P331" s="79"/>
    </row>
    <row r="332" ht="12.75">
      <c r="P332" s="79"/>
    </row>
    <row r="333" ht="12.75">
      <c r="P333" s="79"/>
    </row>
    <row r="334" ht="12.75">
      <c r="P334" s="79"/>
    </row>
    <row r="335" ht="12.75">
      <c r="P335" s="79"/>
    </row>
    <row r="336" ht="12.75">
      <c r="P336" s="79"/>
    </row>
    <row r="337" ht="12.75">
      <c r="P337" s="79"/>
    </row>
    <row r="338" ht="12.75">
      <c r="P338" s="79"/>
    </row>
    <row r="339" ht="12.75">
      <c r="P339" s="79"/>
    </row>
    <row r="340" ht="12.75">
      <c r="P340" s="79"/>
    </row>
    <row r="341" ht="12.75">
      <c r="P341" s="79"/>
    </row>
    <row r="342" ht="12.75">
      <c r="P342" s="79"/>
    </row>
    <row r="343" ht="12.75">
      <c r="P343" s="79"/>
    </row>
    <row r="344" ht="12.75">
      <c r="P344" s="79"/>
    </row>
    <row r="345" ht="12.75">
      <c r="P345" s="79"/>
    </row>
    <row r="346" ht="12.75">
      <c r="P346" s="79"/>
    </row>
    <row r="347" ht="12.75">
      <c r="P347" s="79"/>
    </row>
    <row r="348" ht="12.75">
      <c r="P348" s="79"/>
    </row>
    <row r="349" ht="12.75">
      <c r="P349" s="79"/>
    </row>
    <row r="350" ht="12.75">
      <c r="P350" s="79"/>
    </row>
    <row r="351" ht="12.75">
      <c r="P351" s="79"/>
    </row>
    <row r="352" ht="12.75">
      <c r="P352" s="79"/>
    </row>
    <row r="353" ht="12.75">
      <c r="P353" s="79"/>
    </row>
    <row r="354" ht="12.75">
      <c r="P354" s="79"/>
    </row>
    <row r="355" ht="12.75">
      <c r="P355" s="79"/>
    </row>
    <row r="356" ht="12.75">
      <c r="P356" s="79"/>
    </row>
    <row r="357" ht="12.75">
      <c r="P357" s="79"/>
    </row>
    <row r="358" ht="12.75">
      <c r="P358" s="79"/>
    </row>
    <row r="359" ht="12.75">
      <c r="P359" s="79"/>
    </row>
    <row r="360" ht="12.75">
      <c r="P360" s="79"/>
    </row>
    <row r="361" ht="12.75">
      <c r="P361" s="79"/>
    </row>
    <row r="362" ht="12.75">
      <c r="P362" s="79"/>
    </row>
    <row r="363" ht="12.75">
      <c r="P363" s="79"/>
    </row>
    <row r="364" ht="12.75">
      <c r="P364" s="79"/>
    </row>
    <row r="365" ht="12.75">
      <c r="P365" s="79"/>
    </row>
    <row r="366" ht="12.75">
      <c r="P366" s="79"/>
    </row>
    <row r="367" ht="12.75">
      <c r="P367" s="79"/>
    </row>
    <row r="368" ht="12.75">
      <c r="P368" s="79"/>
    </row>
    <row r="369" ht="12.75">
      <c r="P369" s="79"/>
    </row>
    <row r="370" ht="12.75">
      <c r="P370" s="79"/>
    </row>
    <row r="371" ht="12.75">
      <c r="P371" s="79"/>
    </row>
    <row r="372" ht="12.75">
      <c r="P372" s="79"/>
    </row>
    <row r="373" ht="12.75">
      <c r="P373" s="79"/>
    </row>
    <row r="374" ht="12.75">
      <c r="P374" s="79"/>
    </row>
    <row r="375" ht="12.75">
      <c r="P375" s="79"/>
    </row>
    <row r="376" ht="12.75">
      <c r="P376" s="79"/>
    </row>
    <row r="377" ht="12.75">
      <c r="P377" s="79"/>
    </row>
    <row r="378" ht="12.75">
      <c r="P378" s="79"/>
    </row>
    <row r="379" ht="12.75">
      <c r="P379" s="79"/>
    </row>
    <row r="380" ht="12.75">
      <c r="P380" s="79"/>
    </row>
    <row r="381" ht="12.75">
      <c r="P381" s="79"/>
    </row>
    <row r="382" ht="12.75">
      <c r="P382" s="79"/>
    </row>
    <row r="383" ht="12.75">
      <c r="P383" s="79"/>
    </row>
    <row r="384" ht="12.75">
      <c r="P384" s="79"/>
    </row>
    <row r="385" ht="12.75">
      <c r="P385" s="79"/>
    </row>
    <row r="386" ht="12.75">
      <c r="P386" s="79"/>
    </row>
    <row r="387" ht="12.75">
      <c r="P387" s="79"/>
    </row>
    <row r="388" ht="12.75">
      <c r="P388" s="79"/>
    </row>
    <row r="389" ht="12.75">
      <c r="P389" s="79"/>
    </row>
    <row r="390" ht="12.75">
      <c r="P390" s="79"/>
    </row>
    <row r="391" ht="12.75">
      <c r="P391" s="79"/>
    </row>
    <row r="392" ht="12.75">
      <c r="P392" s="79"/>
    </row>
    <row r="393" ht="12.75">
      <c r="P393" s="79"/>
    </row>
    <row r="394" ht="12.75">
      <c r="P394" s="79"/>
    </row>
    <row r="395" ht="12.75">
      <c r="P395" s="79"/>
    </row>
    <row r="396" ht="12.75">
      <c r="P396" s="79"/>
    </row>
    <row r="397" ht="12.75">
      <c r="P397" s="79"/>
    </row>
    <row r="398" ht="12.75">
      <c r="P398" s="79"/>
    </row>
    <row r="399" ht="12.75">
      <c r="P399" s="79"/>
    </row>
    <row r="400" ht="12.75">
      <c r="P400" s="79"/>
    </row>
    <row r="401" ht="12.75">
      <c r="P401" s="79"/>
    </row>
    <row r="402" ht="12.75">
      <c r="P402" s="79"/>
    </row>
    <row r="403" ht="12.75">
      <c r="P403" s="79"/>
    </row>
    <row r="404" ht="12.75">
      <c r="P404" s="79"/>
    </row>
    <row r="405" ht="12.75">
      <c r="P405" s="79"/>
    </row>
    <row r="406" ht="12.75">
      <c r="P406" s="79"/>
    </row>
    <row r="407" ht="12.75">
      <c r="P407" s="79"/>
    </row>
    <row r="408" ht="12.75">
      <c r="P408" s="79"/>
    </row>
    <row r="409" ht="12.75">
      <c r="P409" s="79"/>
    </row>
    <row r="410" ht="12.75">
      <c r="P410" s="79"/>
    </row>
    <row r="411" ht="12.75">
      <c r="P411" s="79"/>
    </row>
    <row r="412" ht="12.75">
      <c r="P412" s="79"/>
    </row>
    <row r="413" ht="12.75">
      <c r="P413" s="79"/>
    </row>
    <row r="414" ht="12.75">
      <c r="P414" s="79"/>
    </row>
    <row r="415" ht="12.75">
      <c r="P415" s="79"/>
    </row>
    <row r="416" ht="12.75">
      <c r="P416" s="79"/>
    </row>
    <row r="417" ht="12.75">
      <c r="P417" s="79"/>
    </row>
    <row r="418" ht="12.75">
      <c r="P418" s="79"/>
    </row>
    <row r="419" ht="12.75">
      <c r="P419" s="79"/>
    </row>
    <row r="420" ht="12.75">
      <c r="P420" s="79"/>
    </row>
    <row r="421" ht="12.75">
      <c r="P421" s="79"/>
    </row>
    <row r="422" ht="12.75">
      <c r="P422" s="79"/>
    </row>
    <row r="423" ht="12.75">
      <c r="P423" s="79"/>
    </row>
    <row r="424" ht="12.75">
      <c r="P424" s="79"/>
    </row>
    <row r="425" ht="12.75">
      <c r="P425" s="79"/>
    </row>
    <row r="426" ht="12.75">
      <c r="P426" s="79"/>
    </row>
    <row r="427" ht="12.75">
      <c r="P427" s="79"/>
    </row>
    <row r="428" ht="12.75">
      <c r="P428" s="79"/>
    </row>
    <row r="429" ht="12.75">
      <c r="P429" s="79"/>
    </row>
    <row r="430" ht="12.75">
      <c r="P430" s="79"/>
    </row>
    <row r="431" ht="12.75">
      <c r="P431" s="79"/>
    </row>
    <row r="432" ht="12.75">
      <c r="P432" s="79"/>
    </row>
    <row r="433" ht="12.75">
      <c r="P433" s="79"/>
    </row>
    <row r="434" ht="12.75">
      <c r="P434" s="79"/>
    </row>
    <row r="435" ht="12.75">
      <c r="P435" s="79"/>
    </row>
    <row r="436" ht="12.75">
      <c r="P436" s="79"/>
    </row>
    <row r="437" ht="12.75">
      <c r="P437" s="79"/>
    </row>
    <row r="438" ht="12.75">
      <c r="P438" s="79"/>
    </row>
    <row r="439" ht="12.75">
      <c r="P439" s="79"/>
    </row>
    <row r="440" ht="12.75">
      <c r="P440" s="79"/>
    </row>
    <row r="441" ht="12.75">
      <c r="P441" s="79"/>
    </row>
    <row r="442" ht="12.75">
      <c r="P442" s="79"/>
    </row>
    <row r="443" ht="12.75">
      <c r="P443" s="79"/>
    </row>
    <row r="444" ht="12.75">
      <c r="P444" s="79"/>
    </row>
    <row r="445" ht="12.75">
      <c r="P445" s="79"/>
    </row>
    <row r="446" ht="12.75">
      <c r="P446" s="79"/>
    </row>
    <row r="447" ht="12.75">
      <c r="P447" s="79"/>
    </row>
    <row r="448" ht="12.75">
      <c r="P448" s="79"/>
    </row>
    <row r="449" ht="12.75">
      <c r="P449" s="79"/>
    </row>
    <row r="450" ht="12.75">
      <c r="P450" s="79"/>
    </row>
    <row r="451" ht="12.75">
      <c r="P451" s="79"/>
    </row>
    <row r="452" ht="12.75">
      <c r="P452" s="79"/>
    </row>
    <row r="453" ht="12.75">
      <c r="P453" s="79"/>
    </row>
    <row r="454" ht="12.75">
      <c r="P454" s="79"/>
    </row>
    <row r="455" ht="12.75">
      <c r="P455" s="79"/>
    </row>
    <row r="456" ht="12.75">
      <c r="P456" s="79"/>
    </row>
    <row r="457" ht="12.75">
      <c r="P457" s="79"/>
    </row>
    <row r="458" ht="12.75">
      <c r="P458" s="79"/>
    </row>
    <row r="459" ht="12.75">
      <c r="P459" s="79"/>
    </row>
    <row r="460" ht="12.75">
      <c r="P460" s="79"/>
    </row>
    <row r="461" ht="12.75">
      <c r="P461" s="79"/>
    </row>
    <row r="462" ht="12.75">
      <c r="P462" s="79"/>
    </row>
    <row r="463" ht="12.75">
      <c r="P463" s="79"/>
    </row>
    <row r="464" ht="12.75">
      <c r="P464" s="79"/>
    </row>
    <row r="465" ht="12.75">
      <c r="P465" s="79"/>
    </row>
    <row r="466" ht="12.75">
      <c r="P466" s="79"/>
    </row>
    <row r="467" ht="12.75">
      <c r="P467" s="79"/>
    </row>
    <row r="468" ht="12.75">
      <c r="P468" s="79"/>
    </row>
    <row r="469" ht="12.75">
      <c r="P469" s="79"/>
    </row>
    <row r="470" ht="12.75">
      <c r="P470" s="79"/>
    </row>
    <row r="471" ht="12.75">
      <c r="P471" s="79"/>
    </row>
    <row r="472" ht="12.75">
      <c r="P472" s="79"/>
    </row>
    <row r="473" ht="12.75">
      <c r="P473" s="79"/>
    </row>
    <row r="474" ht="12.75">
      <c r="P474" s="79"/>
    </row>
    <row r="475" ht="12.75">
      <c r="P475" s="79"/>
    </row>
    <row r="476" ht="12.75">
      <c r="P476" s="79"/>
    </row>
    <row r="477" ht="12.75">
      <c r="P477" s="79"/>
    </row>
    <row r="478" ht="12.75">
      <c r="P478" s="79"/>
    </row>
    <row r="479" ht="12.75">
      <c r="P479" s="79"/>
    </row>
    <row r="480" ht="12.75">
      <c r="P480" s="79"/>
    </row>
    <row r="481" ht="12.75">
      <c r="P481" s="79"/>
    </row>
    <row r="482" ht="12.75">
      <c r="P482" s="79"/>
    </row>
    <row r="483" ht="12.75">
      <c r="P483" s="79"/>
    </row>
    <row r="484" ht="12.75">
      <c r="P484" s="79"/>
    </row>
    <row r="485" ht="12.75">
      <c r="P485" s="79"/>
    </row>
    <row r="486" ht="12.75">
      <c r="P486" s="79"/>
    </row>
    <row r="487" ht="12.75">
      <c r="P487" s="79"/>
    </row>
    <row r="488" ht="12.75">
      <c r="P488" s="79"/>
    </row>
    <row r="489" ht="12.75">
      <c r="P489" s="79"/>
    </row>
    <row r="490" ht="12.75">
      <c r="P490" s="79"/>
    </row>
    <row r="491" ht="12.75">
      <c r="P491" s="79"/>
    </row>
    <row r="492" ht="12.75">
      <c r="P492" s="79"/>
    </row>
    <row r="493" ht="12.75">
      <c r="P493" s="79"/>
    </row>
    <row r="494" ht="12.75">
      <c r="P494" s="79"/>
    </row>
    <row r="495" ht="12.75">
      <c r="P495" s="79"/>
    </row>
    <row r="496" ht="12.75">
      <c r="P496" s="79"/>
    </row>
    <row r="497" ht="12.75">
      <c r="P497" s="79"/>
    </row>
    <row r="498" ht="12.75">
      <c r="P498" s="79"/>
    </row>
    <row r="499" ht="12.75">
      <c r="P499" s="79"/>
    </row>
    <row r="500" ht="12.75">
      <c r="P500" s="79"/>
    </row>
    <row r="501" ht="12.75">
      <c r="P501" s="79"/>
    </row>
    <row r="502" ht="12.75">
      <c r="P502" s="79"/>
    </row>
    <row r="503" ht="12.75">
      <c r="P503" s="79"/>
    </row>
    <row r="504" ht="12.75">
      <c r="P504" s="79"/>
    </row>
    <row r="505" ht="12.75">
      <c r="P505" s="79"/>
    </row>
    <row r="506" ht="12.75">
      <c r="P506" s="79"/>
    </row>
    <row r="507" ht="12.75">
      <c r="P507" s="79"/>
    </row>
    <row r="508" ht="12.75">
      <c r="P508" s="79"/>
    </row>
    <row r="509" ht="12.75">
      <c r="P509" s="79"/>
    </row>
    <row r="510" ht="12.75">
      <c r="P510" s="79"/>
    </row>
    <row r="511" ht="12.75">
      <c r="P511" s="79"/>
    </row>
    <row r="512" ht="12.75">
      <c r="P512" s="79"/>
    </row>
    <row r="513" ht="12.75">
      <c r="P513" s="79"/>
    </row>
    <row r="514" ht="12.75">
      <c r="P514" s="79"/>
    </row>
    <row r="515" ht="12.75">
      <c r="P515" s="79"/>
    </row>
    <row r="516" ht="12.75">
      <c r="P516" s="79"/>
    </row>
    <row r="517" ht="12.75">
      <c r="P517" s="79"/>
    </row>
    <row r="518" ht="12.75">
      <c r="P518" s="79"/>
    </row>
    <row r="519" ht="12.75">
      <c r="P519" s="79"/>
    </row>
    <row r="520" ht="12.75">
      <c r="P520" s="79"/>
    </row>
    <row r="521" ht="12.75">
      <c r="P521" s="79"/>
    </row>
    <row r="522" ht="12.75">
      <c r="P522" s="79"/>
    </row>
    <row r="523" ht="12.75">
      <c r="P523" s="79"/>
    </row>
    <row r="524" ht="12.75">
      <c r="P524" s="79"/>
    </row>
    <row r="525" ht="12.75">
      <c r="P525" s="79"/>
    </row>
    <row r="526" ht="12.75">
      <c r="P526" s="79"/>
    </row>
    <row r="527" ht="12.75">
      <c r="P527" s="79"/>
    </row>
    <row r="528" ht="12.75">
      <c r="P528" s="79"/>
    </row>
    <row r="529" ht="12.75">
      <c r="P529" s="79"/>
    </row>
    <row r="530" ht="12.75">
      <c r="P530" s="79"/>
    </row>
    <row r="531" ht="12.75">
      <c r="P531" s="79"/>
    </row>
    <row r="532" ht="12.75">
      <c r="P532" s="79"/>
    </row>
    <row r="533" ht="12.75">
      <c r="P533" s="79"/>
    </row>
    <row r="534" ht="12.75">
      <c r="P534" s="79"/>
    </row>
    <row r="535" ht="12.75">
      <c r="P535" s="79"/>
    </row>
    <row r="536" ht="12.75">
      <c r="P536" s="79"/>
    </row>
    <row r="537" ht="12.75">
      <c r="P537" s="79"/>
    </row>
    <row r="538" ht="12.75">
      <c r="P538" s="79"/>
    </row>
    <row r="539" ht="12.75">
      <c r="P539" s="79"/>
    </row>
    <row r="540" ht="12.75">
      <c r="P540" s="79"/>
    </row>
    <row r="541" ht="12.75">
      <c r="P541" s="79"/>
    </row>
    <row r="542" ht="12.75">
      <c r="P542" s="79"/>
    </row>
    <row r="543" ht="12.75">
      <c r="P543" s="79"/>
    </row>
    <row r="544" ht="12.75">
      <c r="P544" s="79"/>
    </row>
    <row r="545" ht="12.75">
      <c r="P545" s="79"/>
    </row>
    <row r="546" ht="12.75">
      <c r="P546" s="79"/>
    </row>
    <row r="547" ht="12.75">
      <c r="P547" s="79"/>
    </row>
    <row r="548" ht="12.75">
      <c r="P548" s="79"/>
    </row>
    <row r="549" ht="12.75">
      <c r="P549" s="79"/>
    </row>
    <row r="550" ht="12.75">
      <c r="P550" s="79"/>
    </row>
    <row r="551" ht="12.75">
      <c r="P551" s="79"/>
    </row>
    <row r="552" ht="12.75">
      <c r="P552" s="79"/>
    </row>
    <row r="553" ht="12.75">
      <c r="P553" s="79"/>
    </row>
    <row r="554" ht="12.75">
      <c r="P554" s="79"/>
    </row>
    <row r="555" ht="12.75">
      <c r="P555" s="79"/>
    </row>
    <row r="556" ht="12.75">
      <c r="P556" s="79"/>
    </row>
    <row r="557" ht="12.75">
      <c r="P557" s="79"/>
    </row>
    <row r="558" ht="12.75">
      <c r="P558" s="79"/>
    </row>
    <row r="559" ht="12.75">
      <c r="P559" s="79"/>
    </row>
    <row r="560" ht="12.75">
      <c r="P560" s="79"/>
    </row>
    <row r="561" ht="12.75">
      <c r="P561" s="79"/>
    </row>
    <row r="562" ht="12.75">
      <c r="P562" s="79"/>
    </row>
    <row r="563" ht="12.75">
      <c r="P563" s="79"/>
    </row>
    <row r="564" ht="12.75">
      <c r="P564" s="79"/>
    </row>
    <row r="565" ht="12.75">
      <c r="P565" s="79"/>
    </row>
    <row r="566" ht="12.75">
      <c r="P566" s="79"/>
    </row>
    <row r="567" ht="12.75">
      <c r="P567" s="79"/>
    </row>
    <row r="568" ht="12.75">
      <c r="P568" s="79"/>
    </row>
    <row r="569" ht="12.75">
      <c r="P569" s="79"/>
    </row>
    <row r="570" ht="12.75">
      <c r="P570" s="79"/>
    </row>
    <row r="571" ht="12.75">
      <c r="P571" s="79"/>
    </row>
    <row r="572" ht="12.75">
      <c r="P572" s="79"/>
    </row>
    <row r="573" ht="12.75">
      <c r="P573" s="79"/>
    </row>
    <row r="574" ht="12.75">
      <c r="P574" s="79"/>
    </row>
    <row r="575" ht="12.75">
      <c r="P575" s="79"/>
    </row>
    <row r="576" ht="12.75">
      <c r="P576" s="79"/>
    </row>
    <row r="577" ht="12.75">
      <c r="P577" s="79"/>
    </row>
    <row r="578" ht="12.75">
      <c r="P578" s="79"/>
    </row>
  </sheetData>
  <sheetProtection/>
  <mergeCells count="31">
    <mergeCell ref="M4:M6"/>
    <mergeCell ref="O37:O39"/>
    <mergeCell ref="L4:L6"/>
    <mergeCell ref="I4:J4"/>
    <mergeCell ref="H37:H39"/>
    <mergeCell ref="N4:N6"/>
    <mergeCell ref="H3:O3"/>
    <mergeCell ref="H7:O7"/>
    <mergeCell ref="J38:J39"/>
    <mergeCell ref="H36:O36"/>
    <mergeCell ref="H4:H6"/>
    <mergeCell ref="A36:A40"/>
    <mergeCell ref="M37:M39"/>
    <mergeCell ref="B36:E40"/>
    <mergeCell ref="I5:I6"/>
    <mergeCell ref="P3:P7"/>
    <mergeCell ref="O4:O6"/>
    <mergeCell ref="L37:L39"/>
    <mergeCell ref="P36:P40"/>
    <mergeCell ref="N37:N39"/>
    <mergeCell ref="I37:J37"/>
    <mergeCell ref="F3:G5"/>
    <mergeCell ref="I38:I39"/>
    <mergeCell ref="K4:K6"/>
    <mergeCell ref="K37:K39"/>
    <mergeCell ref="A66:G66"/>
    <mergeCell ref="H40:O40"/>
    <mergeCell ref="B3:E7"/>
    <mergeCell ref="A3:A7"/>
    <mergeCell ref="J5:J6"/>
    <mergeCell ref="F36:G38"/>
  </mergeCells>
  <printOptions horizontalCentered="1"/>
  <pageMargins left="0.5905511811023623" right="0.3937007874015748" top="0.7874015748031497" bottom="0.15748031496062992" header="0.5118110236220472" footer="0.2755905511811024"/>
  <pageSetup firstPageNumber="14" useFirstPageNumber="1" fitToWidth="0" horizontalDpi="600" verticalDpi="600" orientation="portrait" paperSize="9" scale="75" r:id="rId1"/>
  <headerFooter alignWithMargins="0">
    <oddHeader>&amp;C&amp;12- &amp;P -</oddHeader>
  </headerFooter>
</worksheet>
</file>

<file path=xl/worksheets/sheet11.xml><?xml version="1.0" encoding="utf-8"?>
<worksheet xmlns="http://schemas.openxmlformats.org/spreadsheetml/2006/main" xmlns:r="http://schemas.openxmlformats.org/officeDocument/2006/relationships">
  <sheetPr codeName="Tabelle8"/>
  <dimension ref="A1:P578"/>
  <sheetViews>
    <sheetView zoomScaleSheetLayoutView="50" zoomScalePageLayoutView="0" workbookViewId="0" topLeftCell="A1">
      <selection activeCell="A1" sqref="A1"/>
    </sheetView>
  </sheetViews>
  <sheetFormatPr defaultColWidth="11.421875" defaultRowHeight="12.75"/>
  <cols>
    <col min="1" max="1" width="8.57421875" style="0" customWidth="1"/>
    <col min="2" max="2" width="1.7109375" style="0" customWidth="1"/>
    <col min="3" max="3" width="2.7109375" style="0" customWidth="1"/>
    <col min="4" max="4" width="16.7109375" style="0" customWidth="1"/>
    <col min="5" max="5" width="41.57421875" style="0" customWidth="1"/>
    <col min="6" max="6" width="16.140625" style="0" customWidth="1"/>
    <col min="7" max="7" width="16.140625" style="28" customWidth="1"/>
    <col min="8" max="8" width="16.140625" style="0" customWidth="1"/>
    <col min="9" max="15" width="15.7109375" style="0" customWidth="1"/>
    <col min="16" max="16" width="8.57421875" style="38" customWidth="1"/>
  </cols>
  <sheetData>
    <row r="1" spans="1:16" ht="17.25">
      <c r="A1" s="52"/>
      <c r="B1" s="52"/>
      <c r="C1" s="53"/>
      <c r="D1" s="53"/>
      <c r="E1" s="53"/>
      <c r="F1" s="53"/>
      <c r="G1" s="54"/>
      <c r="H1" s="55" t="s">
        <v>1198</v>
      </c>
      <c r="I1" s="56" t="s">
        <v>768</v>
      </c>
      <c r="J1" s="57"/>
      <c r="K1" s="57"/>
      <c r="L1" s="53"/>
      <c r="P1" s="58"/>
    </row>
    <row r="2" spans="1:16" ht="15">
      <c r="A2" s="59"/>
      <c r="B2" s="59"/>
      <c r="C2" s="59"/>
      <c r="D2" s="59"/>
      <c r="E2" s="59"/>
      <c r="F2" s="60"/>
      <c r="G2" s="60"/>
      <c r="H2" s="60"/>
      <c r="I2" s="60"/>
      <c r="J2" s="60"/>
      <c r="P2" s="61"/>
    </row>
    <row r="3" spans="1:16" ht="12.75" customHeight="1">
      <c r="A3" s="483" t="s">
        <v>1159</v>
      </c>
      <c r="B3" s="479" t="s">
        <v>764</v>
      </c>
      <c r="C3" s="480"/>
      <c r="D3" s="480"/>
      <c r="E3" s="458"/>
      <c r="F3" s="467" t="s">
        <v>936</v>
      </c>
      <c r="G3" s="468"/>
      <c r="H3" s="497" t="s">
        <v>481</v>
      </c>
      <c r="I3" s="498"/>
      <c r="J3" s="498"/>
      <c r="K3" s="498"/>
      <c r="L3" s="498"/>
      <c r="M3" s="498"/>
      <c r="N3" s="498"/>
      <c r="O3" s="499"/>
      <c r="P3" s="488" t="s">
        <v>1038</v>
      </c>
    </row>
    <row r="4" spans="1:16" ht="12.75" customHeight="1">
      <c r="A4" s="475"/>
      <c r="B4" s="481"/>
      <c r="C4" s="480"/>
      <c r="D4" s="480"/>
      <c r="E4" s="458"/>
      <c r="F4" s="469"/>
      <c r="G4" s="470"/>
      <c r="H4" s="496" t="s">
        <v>207</v>
      </c>
      <c r="I4" s="492" t="s">
        <v>482</v>
      </c>
      <c r="J4" s="493"/>
      <c r="K4" s="475" t="s">
        <v>209</v>
      </c>
      <c r="L4" s="487" t="s">
        <v>210</v>
      </c>
      <c r="M4" s="487" t="s">
        <v>211</v>
      </c>
      <c r="N4" s="491" t="s">
        <v>1122</v>
      </c>
      <c r="O4" s="487" t="s">
        <v>212</v>
      </c>
      <c r="P4" s="489"/>
    </row>
    <row r="5" spans="1:16" ht="12.75" customHeight="1">
      <c r="A5" s="475"/>
      <c r="B5" s="481"/>
      <c r="C5" s="480"/>
      <c r="D5" s="480"/>
      <c r="E5" s="458"/>
      <c r="F5" s="471"/>
      <c r="G5" s="472"/>
      <c r="H5" s="494"/>
      <c r="I5" s="473" t="s">
        <v>765</v>
      </c>
      <c r="J5" s="485" t="s">
        <v>766</v>
      </c>
      <c r="K5" s="475"/>
      <c r="L5" s="487"/>
      <c r="M5" s="487"/>
      <c r="N5" s="487"/>
      <c r="O5" s="487"/>
      <c r="P5" s="489"/>
    </row>
    <row r="6" spans="1:16" ht="17.25" customHeight="1">
      <c r="A6" s="475"/>
      <c r="B6" s="481"/>
      <c r="C6" s="480"/>
      <c r="D6" s="480"/>
      <c r="E6" s="458"/>
      <c r="F6" s="62" t="s">
        <v>479</v>
      </c>
      <c r="G6" s="63" t="s">
        <v>937</v>
      </c>
      <c r="H6" s="495"/>
      <c r="I6" s="474"/>
      <c r="J6" s="486"/>
      <c r="K6" s="472"/>
      <c r="L6" s="486"/>
      <c r="M6" s="486"/>
      <c r="N6" s="486"/>
      <c r="O6" s="486"/>
      <c r="P6" s="489"/>
    </row>
    <row r="7" spans="1:16" ht="12.75">
      <c r="A7" s="484"/>
      <c r="B7" s="482"/>
      <c r="C7" s="482"/>
      <c r="D7" s="482"/>
      <c r="E7" s="459"/>
      <c r="F7" s="64" t="s">
        <v>480</v>
      </c>
      <c r="G7" s="65" t="s">
        <v>868</v>
      </c>
      <c r="H7" s="476" t="s">
        <v>480</v>
      </c>
      <c r="I7" s="477"/>
      <c r="J7" s="477"/>
      <c r="K7" s="477"/>
      <c r="L7" s="477"/>
      <c r="M7" s="477"/>
      <c r="N7" s="477"/>
      <c r="O7" s="478"/>
      <c r="P7" s="490"/>
    </row>
    <row r="8" spans="1:16" s="17" customFormat="1" ht="20.25" customHeight="1">
      <c r="A8" s="220" t="s">
        <v>213</v>
      </c>
      <c r="B8" s="151"/>
      <c r="C8" s="151" t="s">
        <v>495</v>
      </c>
      <c r="D8" s="151"/>
      <c r="E8" s="50"/>
      <c r="F8" s="291">
        <v>494673</v>
      </c>
      <c r="G8" s="292">
        <v>5.1</v>
      </c>
      <c r="H8" s="291">
        <v>442685</v>
      </c>
      <c r="I8" s="291">
        <v>414291</v>
      </c>
      <c r="J8" s="291">
        <v>294010</v>
      </c>
      <c r="K8" s="291">
        <v>10187</v>
      </c>
      <c r="L8" s="291">
        <v>19177</v>
      </c>
      <c r="M8" s="291">
        <v>17331</v>
      </c>
      <c r="N8" s="291">
        <v>5288</v>
      </c>
      <c r="O8" s="291">
        <v>4</v>
      </c>
      <c r="P8" s="152" t="s">
        <v>213</v>
      </c>
    </row>
    <row r="9" spans="1:16" ht="20.25" customHeight="1">
      <c r="A9" s="219" t="s">
        <v>719</v>
      </c>
      <c r="B9" s="148"/>
      <c r="C9" s="148"/>
      <c r="D9" s="290" t="s">
        <v>1238</v>
      </c>
      <c r="E9" s="43"/>
      <c r="F9" s="291">
        <v>165783</v>
      </c>
      <c r="G9" s="292">
        <v>1.7</v>
      </c>
      <c r="H9" s="291">
        <v>151228</v>
      </c>
      <c r="I9" s="291">
        <v>139379</v>
      </c>
      <c r="J9" s="291">
        <v>104576</v>
      </c>
      <c r="K9" s="291">
        <v>95</v>
      </c>
      <c r="L9" s="291">
        <v>11990</v>
      </c>
      <c r="M9" s="291">
        <v>1607</v>
      </c>
      <c r="N9" s="291">
        <v>862</v>
      </c>
      <c r="O9" s="291">
        <v>0</v>
      </c>
      <c r="P9" s="293" t="s">
        <v>719</v>
      </c>
    </row>
    <row r="10" spans="1:16" ht="12.75">
      <c r="A10" s="219" t="s">
        <v>222</v>
      </c>
      <c r="B10" s="148"/>
      <c r="C10" s="148"/>
      <c r="D10" s="32" t="s">
        <v>1040</v>
      </c>
      <c r="E10" s="43"/>
      <c r="F10" s="291">
        <v>69725</v>
      </c>
      <c r="G10" s="292">
        <v>0.7</v>
      </c>
      <c r="H10" s="291">
        <v>69692</v>
      </c>
      <c r="I10" s="291">
        <v>68876</v>
      </c>
      <c r="J10" s="291">
        <v>47164</v>
      </c>
      <c r="K10" s="291" t="s">
        <v>707</v>
      </c>
      <c r="L10" s="291">
        <v>7</v>
      </c>
      <c r="M10" s="291">
        <v>25</v>
      </c>
      <c r="N10" s="291" t="s">
        <v>707</v>
      </c>
      <c r="O10" s="291">
        <v>2</v>
      </c>
      <c r="P10" s="293" t="s">
        <v>222</v>
      </c>
    </row>
    <row r="11" spans="1:16" ht="12.75">
      <c r="A11" s="219" t="s">
        <v>236</v>
      </c>
      <c r="B11" s="148"/>
      <c r="C11" s="148"/>
      <c r="D11" s="32" t="s">
        <v>1039</v>
      </c>
      <c r="E11" s="43"/>
      <c r="F11" s="291">
        <v>43286</v>
      </c>
      <c r="G11" s="292">
        <v>0.4</v>
      </c>
      <c r="H11" s="291">
        <v>30655</v>
      </c>
      <c r="I11" s="291">
        <v>27925</v>
      </c>
      <c r="J11" s="291">
        <v>18245</v>
      </c>
      <c r="K11" s="291">
        <v>293</v>
      </c>
      <c r="L11" s="291">
        <v>5371</v>
      </c>
      <c r="M11" s="291">
        <v>4115</v>
      </c>
      <c r="N11" s="291">
        <v>2852</v>
      </c>
      <c r="O11" s="291" t="s">
        <v>707</v>
      </c>
      <c r="P11" s="293" t="s">
        <v>236</v>
      </c>
    </row>
    <row r="12" spans="1:16" s="17" customFormat="1" ht="20.25" customHeight="1">
      <c r="A12" s="220" t="s">
        <v>246</v>
      </c>
      <c r="B12" s="66"/>
      <c r="C12" s="66" t="s">
        <v>708</v>
      </c>
      <c r="D12" s="66"/>
      <c r="E12" s="50"/>
      <c r="F12" s="291">
        <v>8804445</v>
      </c>
      <c r="G12" s="292">
        <v>90.9</v>
      </c>
      <c r="H12" s="291">
        <v>6260568</v>
      </c>
      <c r="I12" s="291">
        <v>5373153</v>
      </c>
      <c r="J12" s="291">
        <v>3010549</v>
      </c>
      <c r="K12" s="291">
        <v>162349</v>
      </c>
      <c r="L12" s="291">
        <v>928622</v>
      </c>
      <c r="M12" s="291">
        <v>1399702</v>
      </c>
      <c r="N12" s="291">
        <v>53173</v>
      </c>
      <c r="O12" s="291">
        <v>31</v>
      </c>
      <c r="P12" s="152" t="s">
        <v>246</v>
      </c>
    </row>
    <row r="13" spans="1:16" s="17" customFormat="1" ht="20.25" customHeight="1">
      <c r="A13" s="160" t="s">
        <v>709</v>
      </c>
      <c r="B13" s="155"/>
      <c r="C13" s="66" t="s">
        <v>710</v>
      </c>
      <c r="D13" s="66"/>
      <c r="E13" s="50"/>
      <c r="F13" s="291">
        <v>80304</v>
      </c>
      <c r="G13" s="292">
        <v>0.8</v>
      </c>
      <c r="H13" s="291">
        <v>48084</v>
      </c>
      <c r="I13" s="291">
        <v>23172</v>
      </c>
      <c r="J13" s="291">
        <v>17060</v>
      </c>
      <c r="K13" s="291">
        <v>17593</v>
      </c>
      <c r="L13" s="291">
        <v>6072</v>
      </c>
      <c r="M13" s="291">
        <v>8556</v>
      </c>
      <c r="N13" s="291" t="s">
        <v>707</v>
      </c>
      <c r="O13" s="291" t="s">
        <v>707</v>
      </c>
      <c r="P13" s="154" t="s">
        <v>709</v>
      </c>
    </row>
    <row r="14" spans="1:16" ht="20.25" customHeight="1">
      <c r="A14" s="219" t="s">
        <v>720</v>
      </c>
      <c r="B14" s="148"/>
      <c r="C14" s="148"/>
      <c r="D14" s="32" t="s">
        <v>1041</v>
      </c>
      <c r="E14" s="43"/>
      <c r="F14" s="291">
        <v>37037</v>
      </c>
      <c r="G14" s="292">
        <v>0.4</v>
      </c>
      <c r="H14" s="291">
        <v>28088</v>
      </c>
      <c r="I14" s="291">
        <v>12255</v>
      </c>
      <c r="J14" s="291">
        <v>9557</v>
      </c>
      <c r="K14" s="291">
        <v>55</v>
      </c>
      <c r="L14" s="291">
        <v>5869</v>
      </c>
      <c r="M14" s="291">
        <v>3025</v>
      </c>
      <c r="N14" s="291" t="s">
        <v>707</v>
      </c>
      <c r="O14" s="291" t="s">
        <v>707</v>
      </c>
      <c r="P14" s="293" t="s">
        <v>720</v>
      </c>
    </row>
    <row r="15" spans="1:16" ht="12.75">
      <c r="A15" s="219" t="s">
        <v>721</v>
      </c>
      <c r="B15" s="148"/>
      <c r="C15" s="148"/>
      <c r="D15" s="290" t="s">
        <v>1239</v>
      </c>
      <c r="E15" s="43"/>
      <c r="F15" s="291">
        <v>29702</v>
      </c>
      <c r="G15" s="292">
        <v>0.3</v>
      </c>
      <c r="H15" s="291">
        <v>8075</v>
      </c>
      <c r="I15" s="291">
        <v>3471</v>
      </c>
      <c r="J15" s="291">
        <v>1965</v>
      </c>
      <c r="K15" s="291">
        <v>17512</v>
      </c>
      <c r="L15" s="291">
        <v>128</v>
      </c>
      <c r="M15" s="291">
        <v>3988</v>
      </c>
      <c r="N15" s="291" t="s">
        <v>707</v>
      </c>
      <c r="O15" s="291" t="s">
        <v>707</v>
      </c>
      <c r="P15" s="293" t="s">
        <v>721</v>
      </c>
    </row>
    <row r="16" spans="1:16" ht="12.75">
      <c r="A16" s="219" t="s">
        <v>1175</v>
      </c>
      <c r="B16" s="148"/>
      <c r="C16" s="148"/>
      <c r="D16" s="32" t="s">
        <v>1172</v>
      </c>
      <c r="E16" s="43"/>
      <c r="F16" s="291">
        <v>4275</v>
      </c>
      <c r="G16" s="292">
        <v>0</v>
      </c>
      <c r="H16" s="291">
        <v>4208</v>
      </c>
      <c r="I16" s="291">
        <v>3697</v>
      </c>
      <c r="J16" s="291">
        <v>2357</v>
      </c>
      <c r="K16" s="291">
        <v>20</v>
      </c>
      <c r="L16" s="291">
        <v>5</v>
      </c>
      <c r="M16" s="291">
        <v>41</v>
      </c>
      <c r="N16" s="291" t="s">
        <v>707</v>
      </c>
      <c r="O16" s="291" t="s">
        <v>707</v>
      </c>
      <c r="P16" s="293" t="s">
        <v>1175</v>
      </c>
    </row>
    <row r="17" spans="1:16" s="17" customFormat="1" ht="20.25" customHeight="1">
      <c r="A17" s="160" t="s">
        <v>711</v>
      </c>
      <c r="B17" s="155"/>
      <c r="C17" s="66" t="s">
        <v>712</v>
      </c>
      <c r="D17" s="66"/>
      <c r="E17" s="50"/>
      <c r="F17" s="291">
        <v>426020</v>
      </c>
      <c r="G17" s="292">
        <v>4.4</v>
      </c>
      <c r="H17" s="291">
        <v>323259</v>
      </c>
      <c r="I17" s="291">
        <v>299729</v>
      </c>
      <c r="J17" s="291">
        <v>215677</v>
      </c>
      <c r="K17" s="291">
        <v>17227</v>
      </c>
      <c r="L17" s="291">
        <v>22825</v>
      </c>
      <c r="M17" s="291">
        <v>60864</v>
      </c>
      <c r="N17" s="291">
        <v>1845</v>
      </c>
      <c r="O17" s="291" t="s">
        <v>707</v>
      </c>
      <c r="P17" s="154" t="s">
        <v>711</v>
      </c>
    </row>
    <row r="18" spans="1:16" ht="20.25" customHeight="1">
      <c r="A18" s="219" t="s">
        <v>722</v>
      </c>
      <c r="B18" s="148"/>
      <c r="C18" s="148"/>
      <c r="D18" s="32" t="s">
        <v>1042</v>
      </c>
      <c r="E18" s="43"/>
      <c r="F18" s="291">
        <v>112030</v>
      </c>
      <c r="G18" s="292">
        <v>1.2</v>
      </c>
      <c r="H18" s="291">
        <v>65042</v>
      </c>
      <c r="I18" s="291">
        <v>62448</v>
      </c>
      <c r="J18" s="291">
        <v>45374</v>
      </c>
      <c r="K18" s="291">
        <v>15960</v>
      </c>
      <c r="L18" s="291">
        <v>9574</v>
      </c>
      <c r="M18" s="291">
        <v>21413</v>
      </c>
      <c r="N18" s="291">
        <v>40</v>
      </c>
      <c r="O18" s="291" t="s">
        <v>707</v>
      </c>
      <c r="P18" s="293" t="s">
        <v>722</v>
      </c>
    </row>
    <row r="19" spans="1:16" ht="12.75">
      <c r="A19" s="219" t="s">
        <v>270</v>
      </c>
      <c r="B19" s="148"/>
      <c r="C19" s="148"/>
      <c r="D19" s="290" t="s">
        <v>1241</v>
      </c>
      <c r="E19" s="43"/>
      <c r="F19" s="291">
        <v>79776</v>
      </c>
      <c r="G19" s="292">
        <v>0.8</v>
      </c>
      <c r="H19" s="291">
        <v>74087</v>
      </c>
      <c r="I19" s="291">
        <v>68486</v>
      </c>
      <c r="J19" s="291">
        <v>62249</v>
      </c>
      <c r="K19" s="291">
        <v>56</v>
      </c>
      <c r="L19" s="291">
        <v>1265</v>
      </c>
      <c r="M19" s="291">
        <v>3877</v>
      </c>
      <c r="N19" s="291">
        <v>492</v>
      </c>
      <c r="O19" s="291" t="s">
        <v>707</v>
      </c>
      <c r="P19" s="293" t="s">
        <v>270</v>
      </c>
    </row>
    <row r="20" spans="1:16" ht="12.75">
      <c r="A20" s="219" t="s">
        <v>723</v>
      </c>
      <c r="B20" s="148"/>
      <c r="C20" s="148"/>
      <c r="D20" s="32" t="s">
        <v>1043</v>
      </c>
      <c r="E20" s="43"/>
      <c r="F20" s="291">
        <v>57236</v>
      </c>
      <c r="G20" s="292">
        <v>0.6</v>
      </c>
      <c r="H20" s="291">
        <v>43321</v>
      </c>
      <c r="I20" s="291">
        <v>36801</v>
      </c>
      <c r="J20" s="291">
        <v>22334</v>
      </c>
      <c r="K20" s="291">
        <v>499</v>
      </c>
      <c r="L20" s="291">
        <v>2728</v>
      </c>
      <c r="M20" s="291">
        <v>9719</v>
      </c>
      <c r="N20" s="291">
        <v>969</v>
      </c>
      <c r="O20" s="291" t="s">
        <v>707</v>
      </c>
      <c r="P20" s="293" t="s">
        <v>723</v>
      </c>
    </row>
    <row r="21" spans="1:16" s="17" customFormat="1" ht="20.25" customHeight="1">
      <c r="A21" s="221" t="s">
        <v>289</v>
      </c>
      <c r="B21" s="66"/>
      <c r="C21" s="66" t="s">
        <v>713</v>
      </c>
      <c r="D21" s="66"/>
      <c r="E21" s="50"/>
      <c r="F21" s="291">
        <v>8298120</v>
      </c>
      <c r="G21" s="292">
        <v>85.6</v>
      </c>
      <c r="H21" s="291">
        <v>5889226</v>
      </c>
      <c r="I21" s="291">
        <v>5050252</v>
      </c>
      <c r="J21" s="291">
        <v>2777811</v>
      </c>
      <c r="K21" s="291">
        <v>127529</v>
      </c>
      <c r="L21" s="291">
        <v>899725</v>
      </c>
      <c r="M21" s="291">
        <v>1330281</v>
      </c>
      <c r="N21" s="291">
        <v>51327</v>
      </c>
      <c r="O21" s="291">
        <v>31</v>
      </c>
      <c r="P21" s="152" t="s">
        <v>289</v>
      </c>
    </row>
    <row r="22" spans="1:16" s="17" customFormat="1" ht="20.25" customHeight="1">
      <c r="A22" s="160" t="s">
        <v>714</v>
      </c>
      <c r="B22" s="155"/>
      <c r="C22" s="66" t="s">
        <v>715</v>
      </c>
      <c r="D22" s="155"/>
      <c r="E22" s="50"/>
      <c r="F22" s="291">
        <v>951721</v>
      </c>
      <c r="G22" s="292">
        <v>9.8</v>
      </c>
      <c r="H22" s="291">
        <v>763546</v>
      </c>
      <c r="I22" s="291">
        <v>700342</v>
      </c>
      <c r="J22" s="291">
        <v>401598</v>
      </c>
      <c r="K22" s="291">
        <v>6500</v>
      </c>
      <c r="L22" s="291">
        <v>89284</v>
      </c>
      <c r="M22" s="291">
        <v>91273</v>
      </c>
      <c r="N22" s="291">
        <v>1119</v>
      </c>
      <c r="O22" s="291" t="s">
        <v>707</v>
      </c>
      <c r="P22" s="154" t="s">
        <v>714</v>
      </c>
    </row>
    <row r="23" spans="1:16" ht="20.25" customHeight="1">
      <c r="A23" s="219" t="s">
        <v>724</v>
      </c>
      <c r="B23" s="148"/>
      <c r="C23" s="148"/>
      <c r="D23" s="32" t="s">
        <v>1044</v>
      </c>
      <c r="E23" s="43"/>
      <c r="F23" s="291">
        <v>445960</v>
      </c>
      <c r="G23" s="292">
        <v>4.6</v>
      </c>
      <c r="H23" s="291">
        <v>397465</v>
      </c>
      <c r="I23" s="291">
        <v>376677</v>
      </c>
      <c r="J23" s="291">
        <v>203705</v>
      </c>
      <c r="K23" s="291">
        <v>4192</v>
      </c>
      <c r="L23" s="291">
        <v>42445</v>
      </c>
      <c r="M23" s="291">
        <v>1858</v>
      </c>
      <c r="N23" s="291" t="s">
        <v>707</v>
      </c>
      <c r="O23" s="291" t="s">
        <v>707</v>
      </c>
      <c r="P23" s="293" t="s">
        <v>724</v>
      </c>
    </row>
    <row r="24" spans="1:16" ht="12.75">
      <c r="A24" s="219" t="s">
        <v>292</v>
      </c>
      <c r="B24" s="148"/>
      <c r="C24" s="148"/>
      <c r="D24" s="32" t="s">
        <v>1045</v>
      </c>
      <c r="E24" s="43"/>
      <c r="F24" s="291">
        <v>109880</v>
      </c>
      <c r="G24" s="292">
        <v>1.1</v>
      </c>
      <c r="H24" s="291">
        <v>100745</v>
      </c>
      <c r="I24" s="291">
        <v>95259</v>
      </c>
      <c r="J24" s="291">
        <v>60084</v>
      </c>
      <c r="K24" s="291">
        <v>766</v>
      </c>
      <c r="L24" s="291">
        <v>2403</v>
      </c>
      <c r="M24" s="291">
        <v>5960</v>
      </c>
      <c r="N24" s="291">
        <v>7</v>
      </c>
      <c r="O24" s="291" t="s">
        <v>707</v>
      </c>
      <c r="P24" s="293" t="s">
        <v>292</v>
      </c>
    </row>
    <row r="25" spans="1:16" ht="12.75">
      <c r="A25" s="219" t="s">
        <v>248</v>
      </c>
      <c r="B25" s="148"/>
      <c r="C25" s="148"/>
      <c r="D25" s="290" t="s">
        <v>1249</v>
      </c>
      <c r="E25" s="43"/>
      <c r="F25" s="291">
        <v>85941</v>
      </c>
      <c r="G25" s="292">
        <v>0.9</v>
      </c>
      <c r="H25" s="291">
        <v>52821</v>
      </c>
      <c r="I25" s="291">
        <v>49407</v>
      </c>
      <c r="J25" s="291">
        <v>36594</v>
      </c>
      <c r="K25" s="291">
        <v>251</v>
      </c>
      <c r="L25" s="291">
        <v>8202</v>
      </c>
      <c r="M25" s="291">
        <v>24645</v>
      </c>
      <c r="N25" s="291">
        <v>22</v>
      </c>
      <c r="O25" s="291" t="s">
        <v>707</v>
      </c>
      <c r="P25" s="293" t="s">
        <v>248</v>
      </c>
    </row>
    <row r="26" spans="1:16" s="17" customFormat="1" ht="20.25" customHeight="1">
      <c r="A26" s="160" t="s">
        <v>716</v>
      </c>
      <c r="B26" s="155"/>
      <c r="C26" s="66" t="s">
        <v>717</v>
      </c>
      <c r="D26" s="66"/>
      <c r="E26" s="50"/>
      <c r="F26" s="291">
        <v>7346399</v>
      </c>
      <c r="G26" s="292">
        <v>75.8</v>
      </c>
      <c r="H26" s="291">
        <v>5125680</v>
      </c>
      <c r="I26" s="291">
        <v>4349910</v>
      </c>
      <c r="J26" s="291">
        <v>2376213</v>
      </c>
      <c r="K26" s="291">
        <v>121029</v>
      </c>
      <c r="L26" s="291">
        <v>810441</v>
      </c>
      <c r="M26" s="291">
        <v>1239008</v>
      </c>
      <c r="N26" s="291">
        <v>50209</v>
      </c>
      <c r="O26" s="291">
        <v>31</v>
      </c>
      <c r="P26" s="154" t="s">
        <v>716</v>
      </c>
    </row>
    <row r="27" spans="1:16" ht="20.25" customHeight="1">
      <c r="A27" s="219" t="s">
        <v>726</v>
      </c>
      <c r="B27" s="148"/>
      <c r="C27" s="148"/>
      <c r="D27" s="290" t="s">
        <v>1243</v>
      </c>
      <c r="E27" s="43"/>
      <c r="F27" s="69">
        <v>1232988</v>
      </c>
      <c r="G27" s="70">
        <v>12.7</v>
      </c>
      <c r="H27" s="69">
        <v>999284</v>
      </c>
      <c r="I27" s="69">
        <v>976814</v>
      </c>
      <c r="J27" s="69">
        <v>532007</v>
      </c>
      <c r="K27" s="69">
        <v>13835</v>
      </c>
      <c r="L27" s="69">
        <v>119883</v>
      </c>
      <c r="M27" s="69">
        <v>99278</v>
      </c>
      <c r="N27" s="69">
        <v>708</v>
      </c>
      <c r="O27" s="291" t="s">
        <v>707</v>
      </c>
      <c r="P27" s="293" t="s">
        <v>726</v>
      </c>
    </row>
    <row r="28" spans="1:16" ht="12.75">
      <c r="A28" s="219" t="s">
        <v>725</v>
      </c>
      <c r="B28" s="148"/>
      <c r="C28" s="148"/>
      <c r="D28" s="32" t="s">
        <v>1046</v>
      </c>
      <c r="E28" s="43"/>
      <c r="F28" s="69">
        <v>576390</v>
      </c>
      <c r="G28" s="70">
        <v>5.9</v>
      </c>
      <c r="H28" s="69">
        <v>569186</v>
      </c>
      <c r="I28" s="69">
        <v>541340</v>
      </c>
      <c r="J28" s="69">
        <v>197612</v>
      </c>
      <c r="K28" s="69">
        <v>1765</v>
      </c>
      <c r="L28" s="69">
        <v>1227</v>
      </c>
      <c r="M28" s="69">
        <v>3462</v>
      </c>
      <c r="N28" s="69">
        <v>750</v>
      </c>
      <c r="O28" s="291" t="s">
        <v>707</v>
      </c>
      <c r="P28" s="293" t="s">
        <v>725</v>
      </c>
    </row>
    <row r="29" spans="1:16" ht="12.75">
      <c r="A29" s="219" t="s">
        <v>1156</v>
      </c>
      <c r="B29" s="148"/>
      <c r="C29" s="148"/>
      <c r="D29" s="290" t="s">
        <v>1244</v>
      </c>
      <c r="E29" s="43"/>
      <c r="F29" s="69">
        <v>547575</v>
      </c>
      <c r="G29" s="70">
        <v>5.7</v>
      </c>
      <c r="H29" s="69">
        <v>338185</v>
      </c>
      <c r="I29" s="69">
        <v>242524</v>
      </c>
      <c r="J29" s="69">
        <v>170858</v>
      </c>
      <c r="K29" s="69">
        <v>23236</v>
      </c>
      <c r="L29" s="69">
        <v>58758</v>
      </c>
      <c r="M29" s="69">
        <v>117397</v>
      </c>
      <c r="N29" s="291">
        <v>9998</v>
      </c>
      <c r="O29" s="291" t="s">
        <v>707</v>
      </c>
      <c r="P29" s="293" t="s">
        <v>1156</v>
      </c>
    </row>
    <row r="30" spans="1:16" s="17" customFormat="1" ht="20.25" customHeight="1">
      <c r="A30" s="72"/>
      <c r="B30" s="73"/>
      <c r="C30" s="66" t="s">
        <v>718</v>
      </c>
      <c r="D30" s="66"/>
      <c r="E30" s="50"/>
      <c r="F30" s="74">
        <v>9689543</v>
      </c>
      <c r="G30" s="75">
        <v>100</v>
      </c>
      <c r="H30" s="74">
        <v>7092915</v>
      </c>
      <c r="I30" s="74">
        <v>6176983</v>
      </c>
      <c r="J30" s="74">
        <v>3541995</v>
      </c>
      <c r="K30" s="74">
        <v>172674</v>
      </c>
      <c r="L30" s="74">
        <v>948229</v>
      </c>
      <c r="M30" s="74">
        <v>1417195</v>
      </c>
      <c r="N30" s="74">
        <v>58495</v>
      </c>
      <c r="O30" s="74">
        <v>35</v>
      </c>
      <c r="P30" s="294"/>
    </row>
    <row r="31" spans="1:16" s="17" customFormat="1" ht="6" customHeight="1">
      <c r="A31" s="73"/>
      <c r="B31" s="73"/>
      <c r="C31" s="66"/>
      <c r="D31" s="66"/>
      <c r="E31" s="73"/>
      <c r="F31" s="76"/>
      <c r="G31" s="77"/>
      <c r="H31" s="76"/>
      <c r="I31" s="76"/>
      <c r="J31" s="76"/>
      <c r="K31" s="76"/>
      <c r="L31" s="76"/>
      <c r="M31" s="76"/>
      <c r="N31" s="76"/>
      <c r="O31" s="78"/>
      <c r="P31" s="79"/>
    </row>
    <row r="32" spans="1:16" s="17" customFormat="1" ht="6" customHeight="1">
      <c r="A32" s="73"/>
      <c r="B32" s="73"/>
      <c r="C32" s="66"/>
      <c r="D32" s="66"/>
      <c r="E32" s="73"/>
      <c r="F32" s="76"/>
      <c r="G32" s="77"/>
      <c r="H32" s="76"/>
      <c r="I32" s="76"/>
      <c r="J32" s="76"/>
      <c r="K32" s="76"/>
      <c r="L32" s="76"/>
      <c r="M32" s="76"/>
      <c r="N32" s="76"/>
      <c r="O32" s="78"/>
      <c r="P32" s="79"/>
    </row>
    <row r="33" spans="1:16" s="17" customFormat="1" ht="6" customHeight="1">
      <c r="A33" s="73"/>
      <c r="B33" s="73"/>
      <c r="C33" s="66"/>
      <c r="D33" s="66"/>
      <c r="E33" s="73"/>
      <c r="F33" s="76"/>
      <c r="G33" s="77"/>
      <c r="H33" s="76"/>
      <c r="I33" s="76"/>
      <c r="J33" s="76"/>
      <c r="K33" s="76"/>
      <c r="L33" s="76"/>
      <c r="M33" s="76"/>
      <c r="N33" s="76"/>
      <c r="O33" s="78"/>
      <c r="P33" s="79"/>
    </row>
    <row r="34" spans="1:16" ht="17.25">
      <c r="A34" s="52"/>
      <c r="B34" s="52"/>
      <c r="C34" s="53"/>
      <c r="D34" s="53"/>
      <c r="E34" s="53"/>
      <c r="F34" s="53"/>
      <c r="G34" s="54"/>
      <c r="H34" s="55" t="s">
        <v>1199</v>
      </c>
      <c r="I34" s="56" t="s">
        <v>7</v>
      </c>
      <c r="J34" s="57"/>
      <c r="K34" s="57"/>
      <c r="L34" s="53"/>
      <c r="P34" s="58"/>
    </row>
    <row r="35" spans="1:16" ht="12.75">
      <c r="A35" s="14"/>
      <c r="B35" s="14"/>
      <c r="C35" s="14"/>
      <c r="D35" s="14"/>
      <c r="E35" s="14"/>
      <c r="P35" s="61"/>
    </row>
    <row r="36" spans="1:16" ht="12.75" customHeight="1">
      <c r="A36" s="483" t="s">
        <v>1159</v>
      </c>
      <c r="B36" s="479" t="s">
        <v>764</v>
      </c>
      <c r="C36" s="480"/>
      <c r="D36" s="480"/>
      <c r="E36" s="458"/>
      <c r="F36" s="467" t="s">
        <v>1005</v>
      </c>
      <c r="G36" s="468"/>
      <c r="H36" s="497" t="s">
        <v>481</v>
      </c>
      <c r="I36" s="498"/>
      <c r="J36" s="498"/>
      <c r="K36" s="498"/>
      <c r="L36" s="498"/>
      <c r="M36" s="498"/>
      <c r="N36" s="498"/>
      <c r="O36" s="498"/>
      <c r="P36" s="488" t="s">
        <v>1038</v>
      </c>
    </row>
    <row r="37" spans="1:16" ht="12.75" customHeight="1">
      <c r="A37" s="475"/>
      <c r="B37" s="481"/>
      <c r="C37" s="480"/>
      <c r="D37" s="480"/>
      <c r="E37" s="458"/>
      <c r="F37" s="469"/>
      <c r="G37" s="470"/>
      <c r="H37" s="496" t="s">
        <v>207</v>
      </c>
      <c r="I37" s="492" t="s">
        <v>482</v>
      </c>
      <c r="J37" s="493"/>
      <c r="K37" s="475" t="s">
        <v>209</v>
      </c>
      <c r="L37" s="487" t="s">
        <v>210</v>
      </c>
      <c r="M37" s="487" t="s">
        <v>211</v>
      </c>
      <c r="N37" s="491" t="s">
        <v>1122</v>
      </c>
      <c r="O37" s="494" t="s">
        <v>212</v>
      </c>
      <c r="P37" s="489"/>
    </row>
    <row r="38" spans="1:16" ht="12.75" customHeight="1">
      <c r="A38" s="475"/>
      <c r="B38" s="481"/>
      <c r="C38" s="480"/>
      <c r="D38" s="480"/>
      <c r="E38" s="458"/>
      <c r="F38" s="471"/>
      <c r="G38" s="472"/>
      <c r="H38" s="494"/>
      <c r="I38" s="473" t="s">
        <v>765</v>
      </c>
      <c r="J38" s="485" t="s">
        <v>766</v>
      </c>
      <c r="K38" s="475"/>
      <c r="L38" s="487"/>
      <c r="M38" s="487"/>
      <c r="N38" s="487"/>
      <c r="O38" s="494"/>
      <c r="P38" s="489"/>
    </row>
    <row r="39" spans="1:16" ht="17.25" customHeight="1">
      <c r="A39" s="475"/>
      <c r="B39" s="481"/>
      <c r="C39" s="480"/>
      <c r="D39" s="480"/>
      <c r="E39" s="458"/>
      <c r="F39" s="62" t="s">
        <v>479</v>
      </c>
      <c r="G39" s="63" t="s">
        <v>937</v>
      </c>
      <c r="H39" s="495"/>
      <c r="I39" s="474"/>
      <c r="J39" s="486"/>
      <c r="K39" s="472"/>
      <c r="L39" s="486"/>
      <c r="M39" s="486"/>
      <c r="N39" s="486"/>
      <c r="O39" s="495"/>
      <c r="P39" s="489"/>
    </row>
    <row r="40" spans="1:16" ht="12.75">
      <c r="A40" s="484"/>
      <c r="B40" s="482"/>
      <c r="C40" s="482"/>
      <c r="D40" s="482"/>
      <c r="E40" s="459"/>
      <c r="F40" s="64" t="s">
        <v>480</v>
      </c>
      <c r="G40" s="65" t="s">
        <v>868</v>
      </c>
      <c r="H40" s="476" t="s">
        <v>480</v>
      </c>
      <c r="I40" s="477"/>
      <c r="J40" s="477"/>
      <c r="K40" s="477"/>
      <c r="L40" s="477"/>
      <c r="M40" s="477"/>
      <c r="N40" s="477"/>
      <c r="O40" s="478"/>
      <c r="P40" s="490"/>
    </row>
    <row r="41" spans="1:16" s="17" customFormat="1" ht="20.25" customHeight="1">
      <c r="A41" s="220" t="s">
        <v>213</v>
      </c>
      <c r="B41" s="222"/>
      <c r="C41" s="66" t="s">
        <v>495</v>
      </c>
      <c r="D41" s="66"/>
      <c r="E41" s="50"/>
      <c r="F41" s="291">
        <v>498731</v>
      </c>
      <c r="G41" s="292">
        <v>8</v>
      </c>
      <c r="H41" s="291">
        <v>462626</v>
      </c>
      <c r="I41" s="291">
        <v>442349</v>
      </c>
      <c r="J41" s="291">
        <v>366198</v>
      </c>
      <c r="K41" s="291">
        <v>3346</v>
      </c>
      <c r="L41" s="291">
        <v>14502</v>
      </c>
      <c r="M41" s="291">
        <v>17743</v>
      </c>
      <c r="N41" s="291">
        <v>514</v>
      </c>
      <c r="O41" s="291" t="s">
        <v>707</v>
      </c>
      <c r="P41" s="152" t="s">
        <v>213</v>
      </c>
    </row>
    <row r="42" spans="1:16" ht="20.25" customHeight="1">
      <c r="A42" s="219" t="s">
        <v>1050</v>
      </c>
      <c r="B42" s="148"/>
      <c r="C42" s="148"/>
      <c r="D42" s="297" t="s">
        <v>1250</v>
      </c>
      <c r="E42" s="43"/>
      <c r="F42" s="291">
        <v>68723</v>
      </c>
      <c r="G42" s="292">
        <v>1.1</v>
      </c>
      <c r="H42" s="291">
        <v>66780</v>
      </c>
      <c r="I42" s="291">
        <v>66775</v>
      </c>
      <c r="J42" s="291">
        <v>64653</v>
      </c>
      <c r="K42" s="291">
        <v>1008</v>
      </c>
      <c r="L42" s="291">
        <v>21</v>
      </c>
      <c r="M42" s="291">
        <v>458</v>
      </c>
      <c r="N42" s="291">
        <v>456</v>
      </c>
      <c r="O42" s="291" t="s">
        <v>707</v>
      </c>
      <c r="P42" s="293" t="s">
        <v>1050</v>
      </c>
    </row>
    <row r="43" spans="1:16" ht="12.75">
      <c r="A43" s="219" t="s">
        <v>222</v>
      </c>
      <c r="B43" s="148"/>
      <c r="C43" s="148"/>
      <c r="D43" s="1" t="s">
        <v>1040</v>
      </c>
      <c r="E43" s="43"/>
      <c r="F43" s="291">
        <v>49962</v>
      </c>
      <c r="G43" s="292">
        <v>0.8</v>
      </c>
      <c r="H43" s="291">
        <v>49962</v>
      </c>
      <c r="I43" s="291">
        <v>49962</v>
      </c>
      <c r="J43" s="291">
        <v>46566</v>
      </c>
      <c r="K43" s="291" t="s">
        <v>707</v>
      </c>
      <c r="L43" s="291" t="s">
        <v>707</v>
      </c>
      <c r="M43" s="291" t="s">
        <v>707</v>
      </c>
      <c r="N43" s="291" t="s">
        <v>707</v>
      </c>
      <c r="O43" s="291" t="s">
        <v>707</v>
      </c>
      <c r="P43" s="293" t="s">
        <v>222</v>
      </c>
    </row>
    <row r="44" spans="1:16" ht="12.75">
      <c r="A44" s="219" t="s">
        <v>236</v>
      </c>
      <c r="B44" s="148"/>
      <c r="C44" s="148"/>
      <c r="D44" s="1" t="s">
        <v>1039</v>
      </c>
      <c r="E44" s="43"/>
      <c r="F44" s="291">
        <v>43403</v>
      </c>
      <c r="G44" s="292">
        <v>0.7</v>
      </c>
      <c r="H44" s="291">
        <v>43395</v>
      </c>
      <c r="I44" s="291">
        <v>42725</v>
      </c>
      <c r="J44" s="291">
        <v>41740</v>
      </c>
      <c r="K44" s="291" t="s">
        <v>707</v>
      </c>
      <c r="L44" s="291">
        <v>8</v>
      </c>
      <c r="M44" s="291" t="s">
        <v>707</v>
      </c>
      <c r="N44" s="291" t="s">
        <v>707</v>
      </c>
      <c r="O44" s="291" t="s">
        <v>707</v>
      </c>
      <c r="P44" s="293" t="s">
        <v>236</v>
      </c>
    </row>
    <row r="45" spans="1:16" s="17" customFormat="1" ht="20.25" customHeight="1">
      <c r="A45" s="220" t="s">
        <v>246</v>
      </c>
      <c r="B45" s="80"/>
      <c r="C45" s="66" t="s">
        <v>708</v>
      </c>
      <c r="D45" s="66"/>
      <c r="E45" s="50"/>
      <c r="F45" s="291">
        <v>5119215</v>
      </c>
      <c r="G45" s="292">
        <v>82.2</v>
      </c>
      <c r="H45" s="291">
        <v>3827907</v>
      </c>
      <c r="I45" s="291">
        <v>3371264</v>
      </c>
      <c r="J45" s="291">
        <v>1935319</v>
      </c>
      <c r="K45" s="291">
        <v>24542</v>
      </c>
      <c r="L45" s="291">
        <v>237335</v>
      </c>
      <c r="M45" s="291">
        <v>1026645</v>
      </c>
      <c r="N45" s="291">
        <v>2785</v>
      </c>
      <c r="O45" s="291" t="s">
        <v>707</v>
      </c>
      <c r="P45" s="152" t="s">
        <v>246</v>
      </c>
    </row>
    <row r="46" spans="1:16" s="17" customFormat="1" ht="20.25" customHeight="1">
      <c r="A46" s="160" t="s">
        <v>709</v>
      </c>
      <c r="B46" s="155"/>
      <c r="C46" s="66" t="s">
        <v>710</v>
      </c>
      <c r="D46" s="66"/>
      <c r="E46" s="50"/>
      <c r="F46" s="291">
        <v>220016</v>
      </c>
      <c r="G46" s="292">
        <v>3.5</v>
      </c>
      <c r="H46" s="291">
        <v>201556</v>
      </c>
      <c r="I46" s="291">
        <v>42645</v>
      </c>
      <c r="J46" s="291">
        <v>24398</v>
      </c>
      <c r="K46" s="291">
        <v>646</v>
      </c>
      <c r="L46" s="291">
        <v>2759</v>
      </c>
      <c r="M46" s="291">
        <v>15044</v>
      </c>
      <c r="N46" s="291">
        <v>10</v>
      </c>
      <c r="O46" s="291" t="s">
        <v>707</v>
      </c>
      <c r="P46" s="154" t="s">
        <v>709</v>
      </c>
    </row>
    <row r="47" spans="1:16" ht="20.25" customHeight="1">
      <c r="A47" s="219" t="s">
        <v>727</v>
      </c>
      <c r="B47" s="148"/>
      <c r="C47" s="148"/>
      <c r="D47" s="32" t="s">
        <v>1047</v>
      </c>
      <c r="E47" s="43"/>
      <c r="F47" s="291">
        <v>159050</v>
      </c>
      <c r="G47" s="292">
        <v>2.6</v>
      </c>
      <c r="H47" s="291">
        <v>159050</v>
      </c>
      <c r="I47" s="291">
        <v>5788</v>
      </c>
      <c r="J47" s="291">
        <v>5788</v>
      </c>
      <c r="K47" s="291" t="s">
        <v>707</v>
      </c>
      <c r="L47" s="291" t="s">
        <v>707</v>
      </c>
      <c r="M47" s="291" t="s">
        <v>707</v>
      </c>
      <c r="N47" s="291" t="s">
        <v>707</v>
      </c>
      <c r="O47" s="291" t="s">
        <v>707</v>
      </c>
      <c r="P47" s="293" t="s">
        <v>727</v>
      </c>
    </row>
    <row r="48" spans="1:16" ht="12.75">
      <c r="A48" s="219" t="s">
        <v>720</v>
      </c>
      <c r="B48" s="148"/>
      <c r="C48" s="148"/>
      <c r="D48" s="32" t="s">
        <v>1041</v>
      </c>
      <c r="E48" s="43"/>
      <c r="F48" s="291">
        <v>28572</v>
      </c>
      <c r="G48" s="292">
        <v>0.5</v>
      </c>
      <c r="H48" s="291">
        <v>16471</v>
      </c>
      <c r="I48" s="291">
        <v>13143</v>
      </c>
      <c r="J48" s="291">
        <v>8835</v>
      </c>
      <c r="K48" s="291">
        <v>229</v>
      </c>
      <c r="L48" s="291">
        <v>2490</v>
      </c>
      <c r="M48" s="291">
        <v>9382</v>
      </c>
      <c r="N48" s="291" t="s">
        <v>707</v>
      </c>
      <c r="O48" s="291" t="s">
        <v>707</v>
      </c>
      <c r="P48" s="293" t="s">
        <v>720</v>
      </c>
    </row>
    <row r="49" spans="1:16" ht="12.75">
      <c r="A49" s="219" t="s">
        <v>1157</v>
      </c>
      <c r="B49" s="148"/>
      <c r="C49" s="148"/>
      <c r="D49" s="32" t="s">
        <v>1155</v>
      </c>
      <c r="E49" s="43"/>
      <c r="F49" s="291">
        <v>8728</v>
      </c>
      <c r="G49" s="292">
        <v>0.1</v>
      </c>
      <c r="H49" s="291">
        <v>8728</v>
      </c>
      <c r="I49" s="291">
        <v>8728</v>
      </c>
      <c r="J49" s="291">
        <v>216</v>
      </c>
      <c r="K49" s="291" t="s">
        <v>707</v>
      </c>
      <c r="L49" s="291" t="s">
        <v>707</v>
      </c>
      <c r="M49" s="291" t="s">
        <v>707</v>
      </c>
      <c r="N49" s="291" t="s">
        <v>707</v>
      </c>
      <c r="O49" s="291" t="s">
        <v>707</v>
      </c>
      <c r="P49" s="293" t="s">
        <v>1157</v>
      </c>
    </row>
    <row r="50" spans="1:16" s="17" customFormat="1" ht="20.25" customHeight="1">
      <c r="A50" s="160" t="s">
        <v>711</v>
      </c>
      <c r="B50" s="155"/>
      <c r="C50" s="66" t="s">
        <v>712</v>
      </c>
      <c r="D50" s="66"/>
      <c r="E50" s="50"/>
      <c r="F50" s="291">
        <v>342383</v>
      </c>
      <c r="G50" s="292">
        <v>5.5</v>
      </c>
      <c r="H50" s="291">
        <v>292849</v>
      </c>
      <c r="I50" s="291">
        <v>226340</v>
      </c>
      <c r="J50" s="291">
        <v>124434</v>
      </c>
      <c r="K50" s="291">
        <v>5412</v>
      </c>
      <c r="L50" s="291">
        <v>9194</v>
      </c>
      <c r="M50" s="291">
        <v>34928</v>
      </c>
      <c r="N50" s="291" t="s">
        <v>707</v>
      </c>
      <c r="O50" s="291" t="s">
        <v>707</v>
      </c>
      <c r="P50" s="154" t="s">
        <v>711</v>
      </c>
    </row>
    <row r="51" spans="1:16" ht="20.25" customHeight="1">
      <c r="A51" s="219" t="s">
        <v>298</v>
      </c>
      <c r="B51" s="148"/>
      <c r="C51" s="148"/>
      <c r="D51" s="202" t="s">
        <v>1246</v>
      </c>
      <c r="E51" s="43"/>
      <c r="F51" s="291">
        <v>80734</v>
      </c>
      <c r="G51" s="292">
        <v>1.3</v>
      </c>
      <c r="H51" s="291">
        <v>61828</v>
      </c>
      <c r="I51" s="291">
        <v>44622</v>
      </c>
      <c r="J51" s="291">
        <v>42538</v>
      </c>
      <c r="K51" s="291">
        <v>5021</v>
      </c>
      <c r="L51" s="291">
        <v>475</v>
      </c>
      <c r="M51" s="291">
        <v>13410</v>
      </c>
      <c r="N51" s="291" t="s">
        <v>707</v>
      </c>
      <c r="O51" s="291" t="s">
        <v>707</v>
      </c>
      <c r="P51" s="293" t="s">
        <v>298</v>
      </c>
    </row>
    <row r="52" spans="1:16" ht="12.75">
      <c r="A52" s="219" t="s">
        <v>299</v>
      </c>
      <c r="B52" s="148"/>
      <c r="C52" s="148"/>
      <c r="D52" s="202" t="s">
        <v>1247</v>
      </c>
      <c r="E52" s="43"/>
      <c r="F52" s="291">
        <v>54882</v>
      </c>
      <c r="G52" s="292">
        <v>0.9</v>
      </c>
      <c r="H52" s="291">
        <v>49377</v>
      </c>
      <c r="I52" s="291">
        <v>25287</v>
      </c>
      <c r="J52" s="291">
        <v>6941</v>
      </c>
      <c r="K52" s="291" t="s">
        <v>707</v>
      </c>
      <c r="L52" s="291" t="s">
        <v>707</v>
      </c>
      <c r="M52" s="291">
        <v>5505</v>
      </c>
      <c r="N52" s="291" t="s">
        <v>707</v>
      </c>
      <c r="O52" s="291" t="s">
        <v>707</v>
      </c>
      <c r="P52" s="293" t="s">
        <v>299</v>
      </c>
    </row>
    <row r="53" spans="1:16" ht="12.75">
      <c r="A53" s="219" t="s">
        <v>1251</v>
      </c>
      <c r="B53" s="148"/>
      <c r="C53" s="148"/>
      <c r="D53" s="32" t="s">
        <v>1248</v>
      </c>
      <c r="E53" s="43"/>
      <c r="F53" s="291">
        <v>27686</v>
      </c>
      <c r="G53" s="292">
        <v>0.4</v>
      </c>
      <c r="H53" s="291">
        <v>23134</v>
      </c>
      <c r="I53" s="291">
        <v>9981</v>
      </c>
      <c r="J53" s="291">
        <v>7544</v>
      </c>
      <c r="K53" s="291" t="s">
        <v>707</v>
      </c>
      <c r="L53" s="291">
        <v>313</v>
      </c>
      <c r="M53" s="291">
        <v>4239</v>
      </c>
      <c r="N53" s="291" t="s">
        <v>707</v>
      </c>
      <c r="O53" s="291" t="s">
        <v>707</v>
      </c>
      <c r="P53" s="293" t="s">
        <v>1251</v>
      </c>
    </row>
    <row r="54" spans="1:16" s="17" customFormat="1" ht="20.25" customHeight="1">
      <c r="A54" s="221" t="s">
        <v>289</v>
      </c>
      <c r="B54" s="66"/>
      <c r="C54" s="66" t="s">
        <v>713</v>
      </c>
      <c r="D54" s="66"/>
      <c r="E54" s="50"/>
      <c r="F54" s="291">
        <v>4556817</v>
      </c>
      <c r="G54" s="292">
        <v>73.2</v>
      </c>
      <c r="H54" s="291">
        <v>3333502</v>
      </c>
      <c r="I54" s="291">
        <v>3102279</v>
      </c>
      <c r="J54" s="291">
        <v>1786487</v>
      </c>
      <c r="K54" s="291">
        <v>18484</v>
      </c>
      <c r="L54" s="291">
        <v>225383</v>
      </c>
      <c r="M54" s="291">
        <v>976673</v>
      </c>
      <c r="N54" s="291">
        <v>2775</v>
      </c>
      <c r="O54" s="291" t="s">
        <v>707</v>
      </c>
      <c r="P54" s="152" t="s">
        <v>289</v>
      </c>
    </row>
    <row r="55" spans="1:16" s="17" customFormat="1" ht="20.25" customHeight="1">
      <c r="A55" s="160" t="s">
        <v>714</v>
      </c>
      <c r="B55" s="155"/>
      <c r="C55" s="66" t="s">
        <v>715</v>
      </c>
      <c r="D55" s="66"/>
      <c r="E55" s="50"/>
      <c r="F55" s="291">
        <v>925731</v>
      </c>
      <c r="G55" s="292">
        <v>14.9</v>
      </c>
      <c r="H55" s="291">
        <v>770669</v>
      </c>
      <c r="I55" s="291">
        <v>700788</v>
      </c>
      <c r="J55" s="291">
        <v>511782</v>
      </c>
      <c r="K55" s="291">
        <v>2207</v>
      </c>
      <c r="L55" s="291">
        <v>75734</v>
      </c>
      <c r="M55" s="291">
        <v>77117</v>
      </c>
      <c r="N55" s="291">
        <v>4</v>
      </c>
      <c r="O55" s="291" t="s">
        <v>707</v>
      </c>
      <c r="P55" s="154" t="s">
        <v>714</v>
      </c>
    </row>
    <row r="56" spans="1:16" ht="20.25" customHeight="1">
      <c r="A56" s="219" t="s">
        <v>296</v>
      </c>
      <c r="B56" s="148"/>
      <c r="C56" s="148"/>
      <c r="D56" s="32" t="s">
        <v>1048</v>
      </c>
      <c r="E56" s="43"/>
      <c r="F56" s="291">
        <v>215247</v>
      </c>
      <c r="G56" s="292">
        <v>3.5</v>
      </c>
      <c r="H56" s="291">
        <v>199236</v>
      </c>
      <c r="I56" s="291">
        <v>192437</v>
      </c>
      <c r="J56" s="291">
        <v>142933</v>
      </c>
      <c r="K56" s="291" t="s">
        <v>707</v>
      </c>
      <c r="L56" s="291">
        <v>1568</v>
      </c>
      <c r="M56" s="291">
        <v>14440</v>
      </c>
      <c r="N56" s="291">
        <v>4</v>
      </c>
      <c r="O56" s="291" t="s">
        <v>707</v>
      </c>
      <c r="P56" s="293" t="s">
        <v>296</v>
      </c>
    </row>
    <row r="57" spans="1:16" ht="12.75">
      <c r="A57" s="219" t="s">
        <v>248</v>
      </c>
      <c r="B57" s="148"/>
      <c r="C57" s="148"/>
      <c r="D57" s="290" t="s">
        <v>1249</v>
      </c>
      <c r="E57" s="43"/>
      <c r="F57" s="291">
        <v>155918</v>
      </c>
      <c r="G57" s="292">
        <v>2.5</v>
      </c>
      <c r="H57" s="291">
        <v>56556</v>
      </c>
      <c r="I57" s="291">
        <v>50613</v>
      </c>
      <c r="J57" s="291">
        <v>29659</v>
      </c>
      <c r="K57" s="291">
        <v>33</v>
      </c>
      <c r="L57" s="291">
        <v>60578</v>
      </c>
      <c r="M57" s="291">
        <v>38751</v>
      </c>
      <c r="N57" s="291" t="s">
        <v>707</v>
      </c>
      <c r="O57" s="291" t="s">
        <v>707</v>
      </c>
      <c r="P57" s="293" t="s">
        <v>248</v>
      </c>
    </row>
    <row r="58" spans="1:16" ht="12.75">
      <c r="A58" s="219" t="s">
        <v>292</v>
      </c>
      <c r="B58" s="148"/>
      <c r="C58" s="148"/>
      <c r="D58" s="32" t="s">
        <v>1045</v>
      </c>
      <c r="E58" s="43"/>
      <c r="F58" s="291">
        <v>142744</v>
      </c>
      <c r="G58" s="292">
        <v>2.3</v>
      </c>
      <c r="H58" s="291">
        <v>138910</v>
      </c>
      <c r="I58" s="291">
        <v>131581</v>
      </c>
      <c r="J58" s="291">
        <v>91054</v>
      </c>
      <c r="K58" s="291">
        <v>2149</v>
      </c>
      <c r="L58" s="291">
        <v>1235</v>
      </c>
      <c r="M58" s="291">
        <v>450</v>
      </c>
      <c r="N58" s="291" t="s">
        <v>707</v>
      </c>
      <c r="O58" s="291" t="s">
        <v>707</v>
      </c>
      <c r="P58" s="293" t="s">
        <v>292</v>
      </c>
    </row>
    <row r="59" spans="1:16" s="17" customFormat="1" ht="20.25" customHeight="1">
      <c r="A59" s="160" t="s">
        <v>716</v>
      </c>
      <c r="B59" s="155"/>
      <c r="C59" s="66" t="s">
        <v>717</v>
      </c>
      <c r="D59" s="66"/>
      <c r="E59" s="50"/>
      <c r="F59" s="291">
        <v>3631086</v>
      </c>
      <c r="G59" s="292">
        <v>58.3</v>
      </c>
      <c r="H59" s="291">
        <v>2562833</v>
      </c>
      <c r="I59" s="291">
        <v>2401492</v>
      </c>
      <c r="J59" s="291">
        <v>1274705</v>
      </c>
      <c r="K59" s="291">
        <v>16277</v>
      </c>
      <c r="L59" s="291">
        <v>149649</v>
      </c>
      <c r="M59" s="291">
        <v>899556</v>
      </c>
      <c r="N59" s="291">
        <v>2771</v>
      </c>
      <c r="O59" s="291" t="s">
        <v>707</v>
      </c>
      <c r="P59" s="154" t="s">
        <v>716</v>
      </c>
    </row>
    <row r="60" spans="1:16" ht="20.25" customHeight="1">
      <c r="A60" s="219" t="s">
        <v>726</v>
      </c>
      <c r="B60" s="148"/>
      <c r="C60" s="148"/>
      <c r="D60" s="290" t="s">
        <v>1243</v>
      </c>
      <c r="E60" s="43"/>
      <c r="F60" s="69">
        <v>582386</v>
      </c>
      <c r="G60" s="70">
        <v>9.4</v>
      </c>
      <c r="H60" s="69">
        <v>559553</v>
      </c>
      <c r="I60" s="69">
        <v>545669</v>
      </c>
      <c r="J60" s="69">
        <v>383949</v>
      </c>
      <c r="K60" s="69">
        <v>4089</v>
      </c>
      <c r="L60" s="69">
        <v>4151</v>
      </c>
      <c r="M60" s="69">
        <v>14509</v>
      </c>
      <c r="N60" s="69">
        <v>84</v>
      </c>
      <c r="O60" s="291" t="s">
        <v>707</v>
      </c>
      <c r="P60" s="293" t="s">
        <v>726</v>
      </c>
    </row>
    <row r="61" spans="1:16" ht="12.75">
      <c r="A61" s="219" t="s">
        <v>1176</v>
      </c>
      <c r="B61" s="148"/>
      <c r="C61" s="148"/>
      <c r="D61" s="32" t="s">
        <v>1174</v>
      </c>
      <c r="E61" s="43"/>
      <c r="F61" s="69">
        <v>283124</v>
      </c>
      <c r="G61" s="70">
        <v>4.5</v>
      </c>
      <c r="H61" s="69">
        <v>275646</v>
      </c>
      <c r="I61" s="69">
        <v>275480</v>
      </c>
      <c r="J61" s="69">
        <v>379</v>
      </c>
      <c r="K61" s="69">
        <v>5</v>
      </c>
      <c r="L61" s="69">
        <v>82</v>
      </c>
      <c r="M61" s="69">
        <v>7390</v>
      </c>
      <c r="N61" s="69" t="s">
        <v>707</v>
      </c>
      <c r="O61" s="291" t="s">
        <v>707</v>
      </c>
      <c r="P61" s="293" t="s">
        <v>1176</v>
      </c>
    </row>
    <row r="62" spans="1:16" ht="12.75">
      <c r="A62" s="219" t="s">
        <v>311</v>
      </c>
      <c r="B62" s="148"/>
      <c r="C62" s="148"/>
      <c r="D62" s="30" t="s">
        <v>1049</v>
      </c>
      <c r="E62" s="43"/>
      <c r="F62" s="69">
        <v>226014</v>
      </c>
      <c r="G62" s="70">
        <v>3.6</v>
      </c>
      <c r="H62" s="69">
        <v>145607</v>
      </c>
      <c r="I62" s="69">
        <v>138231</v>
      </c>
      <c r="J62" s="69">
        <v>56334</v>
      </c>
      <c r="K62" s="69">
        <v>0</v>
      </c>
      <c r="L62" s="69">
        <v>378</v>
      </c>
      <c r="M62" s="69">
        <v>80029</v>
      </c>
      <c r="N62" s="291" t="s">
        <v>707</v>
      </c>
      <c r="O62" s="291" t="s">
        <v>707</v>
      </c>
      <c r="P62" s="293" t="s">
        <v>311</v>
      </c>
    </row>
    <row r="63" spans="1:16" s="17" customFormat="1" ht="20.25" customHeight="1">
      <c r="A63" s="72"/>
      <c r="B63" s="73"/>
      <c r="C63" s="66" t="s">
        <v>718</v>
      </c>
      <c r="D63" s="66"/>
      <c r="E63" s="50"/>
      <c r="F63" s="74">
        <v>6227627</v>
      </c>
      <c r="G63" s="75">
        <v>100</v>
      </c>
      <c r="H63" s="74">
        <v>4841288</v>
      </c>
      <c r="I63" s="74">
        <v>4355161</v>
      </c>
      <c r="J63" s="74">
        <v>2653414</v>
      </c>
      <c r="K63" s="74">
        <v>28719</v>
      </c>
      <c r="L63" s="74">
        <v>277535</v>
      </c>
      <c r="M63" s="74">
        <v>1075609</v>
      </c>
      <c r="N63" s="74">
        <v>4476</v>
      </c>
      <c r="O63" s="74" t="s">
        <v>707</v>
      </c>
      <c r="P63" s="294"/>
    </row>
    <row r="64" spans="1:16" ht="12.75" customHeight="1">
      <c r="A64" t="s">
        <v>875</v>
      </c>
      <c r="P64" s="79"/>
    </row>
    <row r="65" spans="1:16" ht="28.5" customHeight="1">
      <c r="A65" s="453" t="s">
        <v>687</v>
      </c>
      <c r="B65" s="453"/>
      <c r="C65" s="453"/>
      <c r="D65" s="453"/>
      <c r="E65" s="453"/>
      <c r="F65" s="453"/>
      <c r="G65" s="453"/>
      <c r="P65" s="79"/>
    </row>
    <row r="66" ht="12.75">
      <c r="P66" s="79"/>
    </row>
    <row r="67" ht="12.75">
      <c r="P67" s="79"/>
    </row>
    <row r="68" ht="12.75">
      <c r="P68" s="79"/>
    </row>
    <row r="69" ht="12.75">
      <c r="P69" s="79"/>
    </row>
    <row r="70" ht="12.75">
      <c r="P70" s="79"/>
    </row>
    <row r="71" ht="12.75">
      <c r="P71" s="79"/>
    </row>
    <row r="72" ht="12.75">
      <c r="P72" s="79"/>
    </row>
    <row r="73" ht="12.75">
      <c r="P73" s="79"/>
    </row>
    <row r="74" ht="12.75">
      <c r="P74" s="79"/>
    </row>
    <row r="75" ht="12.75">
      <c r="P75" s="79"/>
    </row>
    <row r="76" ht="12.75">
      <c r="P76" s="79"/>
    </row>
    <row r="77" ht="12.75">
      <c r="P77" s="79"/>
    </row>
    <row r="78" ht="12.75">
      <c r="P78" s="79"/>
    </row>
    <row r="79" ht="12.75">
      <c r="P79" s="79"/>
    </row>
    <row r="80" ht="12.75">
      <c r="P80" s="79"/>
    </row>
    <row r="81" ht="12.75">
      <c r="P81" s="79"/>
    </row>
    <row r="82" ht="12.75">
      <c r="P82" s="79"/>
    </row>
    <row r="83" ht="12.75">
      <c r="P83" s="79"/>
    </row>
    <row r="84" ht="12.75">
      <c r="P84" s="79"/>
    </row>
    <row r="85" ht="12.75">
      <c r="P85" s="79"/>
    </row>
    <row r="86" ht="12.75">
      <c r="P86" s="79"/>
    </row>
    <row r="87" ht="12.75">
      <c r="P87" s="79"/>
    </row>
    <row r="88" ht="12.75">
      <c r="P88" s="79"/>
    </row>
    <row r="89" ht="12.75">
      <c r="P89" s="79"/>
    </row>
    <row r="90" ht="12.75">
      <c r="P90" s="79"/>
    </row>
    <row r="91" ht="12.75">
      <c r="P91" s="79"/>
    </row>
    <row r="92" ht="12.75">
      <c r="P92" s="79"/>
    </row>
    <row r="93" ht="12.75">
      <c r="P93" s="79"/>
    </row>
    <row r="94" ht="12.75">
      <c r="P94" s="79"/>
    </row>
    <row r="95" ht="12.75">
      <c r="P95" s="79"/>
    </row>
    <row r="96" ht="12.75">
      <c r="P96" s="79"/>
    </row>
    <row r="97" ht="12.75">
      <c r="P97" s="79"/>
    </row>
    <row r="98" ht="12.75">
      <c r="P98" s="79"/>
    </row>
    <row r="99" ht="12.75">
      <c r="P99" s="79"/>
    </row>
    <row r="100" ht="12.75">
      <c r="P100" s="79"/>
    </row>
    <row r="101" ht="12.75">
      <c r="P101" s="79"/>
    </row>
    <row r="102" ht="12.75">
      <c r="P102" s="79"/>
    </row>
    <row r="103" ht="12.75">
      <c r="P103" s="79"/>
    </row>
    <row r="104" ht="12.75">
      <c r="P104" s="79"/>
    </row>
    <row r="105" ht="12.75">
      <c r="P105" s="79"/>
    </row>
    <row r="106" ht="12.75">
      <c r="P106" s="79"/>
    </row>
    <row r="107" ht="12.75">
      <c r="P107" s="79"/>
    </row>
    <row r="108" ht="12.75">
      <c r="P108" s="79"/>
    </row>
    <row r="109" ht="12.75">
      <c r="P109" s="79"/>
    </row>
    <row r="110" ht="12.75">
      <c r="P110" s="79"/>
    </row>
    <row r="111" ht="12.75">
      <c r="P111" s="79"/>
    </row>
    <row r="112" ht="12.75">
      <c r="P112" s="79"/>
    </row>
    <row r="113" ht="12.75">
      <c r="P113" s="79"/>
    </row>
    <row r="114" ht="12.75">
      <c r="P114" s="79"/>
    </row>
    <row r="115" ht="12.75">
      <c r="P115" s="79"/>
    </row>
    <row r="116" ht="12.75">
      <c r="P116" s="79"/>
    </row>
    <row r="117" ht="12.75">
      <c r="P117" s="79"/>
    </row>
    <row r="118" ht="12.75">
      <c r="P118" s="79"/>
    </row>
    <row r="119" ht="12.75">
      <c r="P119" s="79"/>
    </row>
    <row r="120" ht="12.75">
      <c r="P120" s="79"/>
    </row>
    <row r="121" ht="12.75">
      <c r="P121" s="79"/>
    </row>
    <row r="122" ht="12.75">
      <c r="P122" s="79"/>
    </row>
    <row r="123" ht="12.75">
      <c r="P123" s="79"/>
    </row>
    <row r="124" ht="12.75">
      <c r="P124" s="79"/>
    </row>
    <row r="125" ht="12.75">
      <c r="P125" s="79"/>
    </row>
    <row r="126" ht="12.75">
      <c r="P126" s="79"/>
    </row>
    <row r="127" ht="12.75">
      <c r="P127" s="79"/>
    </row>
    <row r="128" ht="12.75">
      <c r="P128" s="79"/>
    </row>
    <row r="129" ht="12.75">
      <c r="P129" s="79"/>
    </row>
    <row r="130" ht="12.75">
      <c r="P130" s="79"/>
    </row>
    <row r="131" ht="12.75">
      <c r="P131" s="79"/>
    </row>
    <row r="132" ht="12.75">
      <c r="P132" s="79"/>
    </row>
    <row r="133" ht="12.75">
      <c r="P133" s="79"/>
    </row>
    <row r="134" ht="12.75">
      <c r="P134" s="79"/>
    </row>
    <row r="135" ht="12.75">
      <c r="P135" s="79"/>
    </row>
    <row r="136" ht="12.75">
      <c r="P136" s="79"/>
    </row>
    <row r="137" ht="12.75">
      <c r="P137" s="79"/>
    </row>
    <row r="138" ht="12.75">
      <c r="P138" s="79"/>
    </row>
    <row r="139" ht="12.75">
      <c r="P139" s="79"/>
    </row>
    <row r="140" ht="12.75">
      <c r="P140" s="79"/>
    </row>
    <row r="141" ht="12.75">
      <c r="P141" s="79"/>
    </row>
    <row r="142" ht="12.75">
      <c r="P142" s="79"/>
    </row>
    <row r="143" ht="12.75">
      <c r="P143" s="79"/>
    </row>
    <row r="144" ht="12.75">
      <c r="P144" s="79"/>
    </row>
    <row r="145" ht="12.75">
      <c r="P145" s="79"/>
    </row>
    <row r="146" ht="12.75">
      <c r="P146" s="79"/>
    </row>
    <row r="147" ht="12.75">
      <c r="P147" s="79"/>
    </row>
    <row r="148" ht="12.75">
      <c r="P148" s="79"/>
    </row>
    <row r="149" ht="12.75">
      <c r="P149" s="79"/>
    </row>
    <row r="150" ht="12.75">
      <c r="P150" s="79"/>
    </row>
    <row r="151" ht="12.75">
      <c r="P151" s="79"/>
    </row>
    <row r="152" ht="12.75">
      <c r="P152" s="79"/>
    </row>
    <row r="153" ht="12.75">
      <c r="P153" s="79"/>
    </row>
    <row r="154" ht="12.75">
      <c r="P154" s="79"/>
    </row>
    <row r="155" ht="12.75">
      <c r="P155" s="79"/>
    </row>
    <row r="156" ht="12.75">
      <c r="P156" s="79"/>
    </row>
    <row r="157" ht="12.75">
      <c r="P157" s="79"/>
    </row>
    <row r="158" ht="12.75">
      <c r="P158" s="79"/>
    </row>
    <row r="159" ht="12.75">
      <c r="P159" s="79"/>
    </row>
    <row r="160" ht="12.75">
      <c r="P160" s="79"/>
    </row>
    <row r="161" ht="12.75">
      <c r="P161" s="79"/>
    </row>
    <row r="162" ht="12.75">
      <c r="P162" s="79"/>
    </row>
    <row r="163" ht="12.75">
      <c r="P163" s="79"/>
    </row>
    <row r="164" ht="12.75">
      <c r="P164" s="79"/>
    </row>
    <row r="165" ht="12.75">
      <c r="P165" s="79"/>
    </row>
    <row r="166" ht="12.75">
      <c r="P166" s="79"/>
    </row>
    <row r="167" ht="12.75">
      <c r="P167" s="79"/>
    </row>
    <row r="168" ht="12.75">
      <c r="P168" s="79"/>
    </row>
    <row r="169" ht="12.75">
      <c r="P169" s="79"/>
    </row>
    <row r="170" ht="12.75">
      <c r="P170" s="79"/>
    </row>
    <row r="171" ht="12.75">
      <c r="P171" s="79"/>
    </row>
    <row r="172" ht="12.75">
      <c r="P172" s="79"/>
    </row>
    <row r="173" ht="12.75">
      <c r="P173" s="79"/>
    </row>
    <row r="174" ht="12.75">
      <c r="P174" s="79"/>
    </row>
    <row r="175" ht="12.75">
      <c r="P175" s="79"/>
    </row>
    <row r="176" ht="12.75">
      <c r="P176" s="79"/>
    </row>
    <row r="177" ht="12.75">
      <c r="P177" s="79"/>
    </row>
    <row r="178" ht="12.75">
      <c r="P178" s="79"/>
    </row>
    <row r="179" ht="12.75">
      <c r="P179" s="79"/>
    </row>
    <row r="180" ht="12.75">
      <c r="P180" s="79"/>
    </row>
    <row r="181" ht="12.75">
      <c r="P181" s="79"/>
    </row>
    <row r="182" ht="12.75">
      <c r="P182" s="79"/>
    </row>
    <row r="183" ht="12.75">
      <c r="P183" s="79"/>
    </row>
    <row r="184" ht="12.75">
      <c r="P184" s="79"/>
    </row>
    <row r="185" ht="12.75">
      <c r="P185" s="79"/>
    </row>
    <row r="186" ht="12.75">
      <c r="P186" s="79"/>
    </row>
    <row r="187" ht="12.75">
      <c r="P187" s="79"/>
    </row>
    <row r="188" ht="12.75">
      <c r="P188" s="79"/>
    </row>
    <row r="189" ht="12.75">
      <c r="P189" s="79"/>
    </row>
    <row r="190" ht="12.75">
      <c r="P190" s="79"/>
    </row>
    <row r="191" ht="12.75">
      <c r="P191" s="79"/>
    </row>
    <row r="192" ht="12.75">
      <c r="P192" s="79"/>
    </row>
    <row r="193" ht="12.75">
      <c r="P193" s="79"/>
    </row>
    <row r="194" ht="12.75">
      <c r="P194" s="79"/>
    </row>
    <row r="195" ht="12.75">
      <c r="P195" s="79"/>
    </row>
    <row r="196" ht="12.75">
      <c r="P196" s="79"/>
    </row>
    <row r="197" ht="12.75">
      <c r="P197" s="79"/>
    </row>
    <row r="198" ht="12.75">
      <c r="P198" s="79"/>
    </row>
    <row r="199" ht="12.75">
      <c r="P199" s="79"/>
    </row>
    <row r="200" ht="12.75">
      <c r="P200" s="79"/>
    </row>
    <row r="201" ht="12.75">
      <c r="P201" s="79"/>
    </row>
    <row r="202" ht="12.75">
      <c r="P202" s="79"/>
    </row>
    <row r="203" ht="12.75">
      <c r="P203" s="79"/>
    </row>
    <row r="204" ht="12.75">
      <c r="P204" s="79"/>
    </row>
    <row r="205" ht="12.75">
      <c r="P205" s="79"/>
    </row>
    <row r="206" ht="12.75">
      <c r="P206" s="79"/>
    </row>
    <row r="207" ht="12.75">
      <c r="P207" s="79"/>
    </row>
    <row r="208" ht="12.75">
      <c r="P208" s="79"/>
    </row>
    <row r="209" ht="12.75">
      <c r="P209" s="79"/>
    </row>
    <row r="210" ht="12.75">
      <c r="P210" s="79"/>
    </row>
    <row r="211" ht="12.75">
      <c r="P211" s="79"/>
    </row>
    <row r="212" ht="12.75">
      <c r="P212" s="79"/>
    </row>
    <row r="213" ht="12.75">
      <c r="P213" s="79"/>
    </row>
    <row r="214" ht="12.75">
      <c r="P214" s="79"/>
    </row>
    <row r="215" ht="12.75">
      <c r="P215" s="79"/>
    </row>
    <row r="216" ht="12.75">
      <c r="P216" s="79"/>
    </row>
    <row r="217" ht="12.75">
      <c r="P217" s="79"/>
    </row>
    <row r="218" ht="12.75">
      <c r="P218" s="79"/>
    </row>
    <row r="219" ht="12.75">
      <c r="P219" s="79"/>
    </row>
    <row r="220" ht="12.75">
      <c r="P220" s="79"/>
    </row>
    <row r="221" ht="12.75">
      <c r="P221" s="79"/>
    </row>
    <row r="222" ht="12.75">
      <c r="P222" s="79"/>
    </row>
    <row r="223" ht="12.75">
      <c r="P223" s="79"/>
    </row>
    <row r="224" ht="12.75">
      <c r="P224" s="79"/>
    </row>
    <row r="225" ht="12.75">
      <c r="P225" s="79"/>
    </row>
    <row r="226" ht="12.75">
      <c r="P226" s="79"/>
    </row>
    <row r="227" ht="12.75">
      <c r="P227" s="79"/>
    </row>
    <row r="228" ht="12.75">
      <c r="P228" s="79"/>
    </row>
    <row r="229" ht="12.75">
      <c r="P229" s="79"/>
    </row>
    <row r="230" ht="12.75">
      <c r="P230" s="79"/>
    </row>
    <row r="231" ht="12.75">
      <c r="P231" s="79"/>
    </row>
    <row r="232" ht="12.75">
      <c r="P232" s="79"/>
    </row>
    <row r="233" ht="12.75">
      <c r="P233" s="79"/>
    </row>
    <row r="234" ht="12.75">
      <c r="P234" s="79"/>
    </row>
    <row r="235" ht="12.75">
      <c r="P235" s="79"/>
    </row>
    <row r="236" ht="12.75">
      <c r="P236" s="79"/>
    </row>
    <row r="237" ht="12.75">
      <c r="P237" s="79"/>
    </row>
    <row r="238" ht="12.75">
      <c r="P238" s="79"/>
    </row>
    <row r="239" ht="12.75">
      <c r="P239" s="79"/>
    </row>
    <row r="240" ht="12.75">
      <c r="P240" s="79"/>
    </row>
    <row r="241" ht="12.75">
      <c r="P241" s="79"/>
    </row>
    <row r="242" ht="12.75">
      <c r="P242" s="79"/>
    </row>
    <row r="243" ht="12.75">
      <c r="P243" s="79"/>
    </row>
    <row r="244" ht="12.75">
      <c r="P244" s="79"/>
    </row>
    <row r="245" ht="12.75">
      <c r="P245" s="79"/>
    </row>
    <row r="246" ht="12.75">
      <c r="P246" s="79"/>
    </row>
    <row r="247" ht="12.75">
      <c r="P247" s="79"/>
    </row>
    <row r="248" ht="12.75">
      <c r="P248" s="79"/>
    </row>
    <row r="249" ht="12.75">
      <c r="P249" s="79"/>
    </row>
    <row r="250" ht="12.75">
      <c r="P250" s="79"/>
    </row>
    <row r="251" ht="12.75">
      <c r="P251" s="79"/>
    </row>
    <row r="252" ht="12.75">
      <c r="P252" s="79"/>
    </row>
    <row r="253" ht="12.75">
      <c r="P253" s="79"/>
    </row>
    <row r="254" ht="12.75">
      <c r="P254" s="79"/>
    </row>
    <row r="255" ht="12.75">
      <c r="P255" s="79"/>
    </row>
    <row r="256" ht="12.75">
      <c r="P256" s="79"/>
    </row>
    <row r="257" ht="12.75">
      <c r="P257" s="79"/>
    </row>
    <row r="258" ht="12.75">
      <c r="P258" s="79"/>
    </row>
    <row r="259" ht="12.75">
      <c r="P259" s="79"/>
    </row>
    <row r="260" ht="12.75">
      <c r="P260" s="79"/>
    </row>
    <row r="261" ht="12.75">
      <c r="P261" s="79"/>
    </row>
    <row r="262" ht="12.75">
      <c r="P262" s="79"/>
    </row>
    <row r="263" ht="12.75">
      <c r="P263" s="79"/>
    </row>
    <row r="264" ht="12.75">
      <c r="P264" s="79"/>
    </row>
    <row r="265" ht="12.75">
      <c r="P265" s="79"/>
    </row>
    <row r="266" ht="12.75">
      <c r="P266" s="79"/>
    </row>
    <row r="267" ht="12.75">
      <c r="P267" s="79"/>
    </row>
    <row r="268" ht="12.75">
      <c r="P268" s="79"/>
    </row>
    <row r="269" ht="12.75">
      <c r="P269" s="79"/>
    </row>
    <row r="270" ht="12.75">
      <c r="P270" s="79"/>
    </row>
    <row r="271" ht="12.75">
      <c r="P271" s="79"/>
    </row>
    <row r="272" ht="12.75">
      <c r="P272" s="79"/>
    </row>
    <row r="273" ht="12.75">
      <c r="P273" s="79"/>
    </row>
    <row r="274" ht="12.75">
      <c r="P274" s="79"/>
    </row>
    <row r="275" ht="12.75">
      <c r="P275" s="79"/>
    </row>
    <row r="276" ht="12.75">
      <c r="P276" s="79"/>
    </row>
    <row r="277" ht="12.75">
      <c r="P277" s="79"/>
    </row>
    <row r="278" ht="12.75">
      <c r="P278" s="79"/>
    </row>
    <row r="279" ht="12.75">
      <c r="P279" s="79"/>
    </row>
    <row r="280" ht="12.75">
      <c r="P280" s="79"/>
    </row>
    <row r="281" ht="12.75">
      <c r="P281" s="79"/>
    </row>
    <row r="282" ht="12.75">
      <c r="P282" s="79"/>
    </row>
    <row r="283" ht="12.75">
      <c r="P283" s="79"/>
    </row>
    <row r="284" ht="12.75">
      <c r="P284" s="79"/>
    </row>
    <row r="285" ht="12.75">
      <c r="P285" s="79"/>
    </row>
    <row r="286" ht="12.75">
      <c r="P286" s="79"/>
    </row>
    <row r="287" ht="12.75">
      <c r="P287" s="79"/>
    </row>
    <row r="288" ht="12.75">
      <c r="P288" s="79"/>
    </row>
    <row r="289" ht="12.75">
      <c r="P289" s="79"/>
    </row>
    <row r="290" ht="12.75">
      <c r="P290" s="79"/>
    </row>
    <row r="291" ht="12.75">
      <c r="P291" s="79"/>
    </row>
    <row r="292" ht="12.75">
      <c r="P292" s="79"/>
    </row>
    <row r="293" ht="12.75">
      <c r="P293" s="79"/>
    </row>
    <row r="294" ht="12.75">
      <c r="P294" s="79"/>
    </row>
    <row r="295" ht="12.75">
      <c r="P295" s="79"/>
    </row>
    <row r="296" ht="12.75">
      <c r="P296" s="79"/>
    </row>
    <row r="297" ht="12.75">
      <c r="P297" s="79"/>
    </row>
    <row r="298" ht="12.75">
      <c r="P298" s="79"/>
    </row>
    <row r="299" ht="12.75">
      <c r="P299" s="79"/>
    </row>
    <row r="300" ht="12.75">
      <c r="P300" s="79"/>
    </row>
    <row r="301" ht="12.75">
      <c r="P301" s="79"/>
    </row>
    <row r="302" ht="12.75">
      <c r="P302" s="79"/>
    </row>
    <row r="303" ht="12.75">
      <c r="P303" s="79"/>
    </row>
    <row r="304" ht="12.75">
      <c r="P304" s="79"/>
    </row>
    <row r="305" ht="12.75">
      <c r="P305" s="79"/>
    </row>
    <row r="306" ht="12.75">
      <c r="P306" s="79"/>
    </row>
    <row r="307" ht="12.75">
      <c r="P307" s="79"/>
    </row>
    <row r="308" ht="12.75">
      <c r="P308" s="79"/>
    </row>
    <row r="309" ht="12.75">
      <c r="P309" s="79"/>
    </row>
    <row r="310" ht="12.75">
      <c r="P310" s="79"/>
    </row>
    <row r="311" ht="12.75">
      <c r="P311" s="79"/>
    </row>
    <row r="312" ht="12.75">
      <c r="P312" s="79"/>
    </row>
    <row r="313" ht="12.75">
      <c r="P313" s="79"/>
    </row>
    <row r="314" ht="12.75">
      <c r="P314" s="79"/>
    </row>
    <row r="315" ht="12.75">
      <c r="P315" s="79"/>
    </row>
    <row r="316" ht="12.75">
      <c r="P316" s="79"/>
    </row>
    <row r="317" ht="12.75">
      <c r="P317" s="79"/>
    </row>
    <row r="318" ht="12.75">
      <c r="P318" s="79"/>
    </row>
    <row r="319" ht="12.75">
      <c r="P319" s="79"/>
    </row>
    <row r="320" ht="12.75">
      <c r="P320" s="79"/>
    </row>
    <row r="321" ht="12.75">
      <c r="P321" s="79"/>
    </row>
    <row r="322" ht="12.75">
      <c r="P322" s="79"/>
    </row>
    <row r="323" ht="12.75">
      <c r="P323" s="79"/>
    </row>
    <row r="324" ht="12.75">
      <c r="P324" s="79"/>
    </row>
    <row r="325" ht="12.75">
      <c r="P325" s="79"/>
    </row>
    <row r="326" ht="12.75">
      <c r="P326" s="79"/>
    </row>
    <row r="327" ht="12.75">
      <c r="P327" s="79"/>
    </row>
    <row r="328" ht="12.75">
      <c r="P328" s="79"/>
    </row>
    <row r="329" ht="12.75">
      <c r="P329" s="79"/>
    </row>
    <row r="330" ht="12.75">
      <c r="P330" s="79"/>
    </row>
    <row r="331" ht="12.75">
      <c r="P331" s="79"/>
    </row>
    <row r="332" ht="12.75">
      <c r="P332" s="79"/>
    </row>
    <row r="333" ht="12.75">
      <c r="P333" s="79"/>
    </row>
    <row r="334" ht="12.75">
      <c r="P334" s="79"/>
    </row>
    <row r="335" ht="12.75">
      <c r="P335" s="79"/>
    </row>
    <row r="336" ht="12.75">
      <c r="P336" s="79"/>
    </row>
    <row r="337" ht="12.75">
      <c r="P337" s="79"/>
    </row>
    <row r="338" ht="12.75">
      <c r="P338" s="79"/>
    </row>
    <row r="339" ht="12.75">
      <c r="P339" s="79"/>
    </row>
    <row r="340" ht="12.75">
      <c r="P340" s="79"/>
    </row>
    <row r="341" ht="12.75">
      <c r="P341" s="79"/>
    </row>
    <row r="342" ht="12.75">
      <c r="P342" s="79"/>
    </row>
    <row r="343" ht="12.75">
      <c r="P343" s="79"/>
    </row>
    <row r="344" ht="12.75">
      <c r="P344" s="79"/>
    </row>
    <row r="345" ht="12.75">
      <c r="P345" s="79"/>
    </row>
    <row r="346" ht="12.75">
      <c r="P346" s="79"/>
    </row>
    <row r="347" ht="12.75">
      <c r="P347" s="79"/>
    </row>
    <row r="348" ht="12.75">
      <c r="P348" s="79"/>
    </row>
    <row r="349" ht="12.75">
      <c r="P349" s="79"/>
    </row>
    <row r="350" ht="12.75">
      <c r="P350" s="79"/>
    </row>
    <row r="351" ht="12.75">
      <c r="P351" s="79"/>
    </row>
    <row r="352" ht="12.75">
      <c r="P352" s="79"/>
    </row>
    <row r="353" ht="12.75">
      <c r="P353" s="79"/>
    </row>
    <row r="354" ht="12.75">
      <c r="P354" s="79"/>
    </row>
    <row r="355" ht="12.75">
      <c r="P355" s="79"/>
    </row>
    <row r="356" ht="12.75">
      <c r="P356" s="79"/>
    </row>
    <row r="357" ht="12.75">
      <c r="P357" s="79"/>
    </row>
    <row r="358" ht="12.75">
      <c r="P358" s="79"/>
    </row>
    <row r="359" ht="12.75">
      <c r="P359" s="79"/>
    </row>
    <row r="360" ht="12.75">
      <c r="P360" s="79"/>
    </row>
    <row r="361" ht="12.75">
      <c r="P361" s="79"/>
    </row>
    <row r="362" ht="12.75">
      <c r="P362" s="79"/>
    </row>
    <row r="363" ht="12.75">
      <c r="P363" s="79"/>
    </row>
    <row r="364" ht="12.75">
      <c r="P364" s="79"/>
    </row>
    <row r="365" ht="12.75">
      <c r="P365" s="79"/>
    </row>
    <row r="366" ht="12.75">
      <c r="P366" s="79"/>
    </row>
    <row r="367" ht="12.75">
      <c r="P367" s="79"/>
    </row>
    <row r="368" ht="12.75">
      <c r="P368" s="79"/>
    </row>
    <row r="369" ht="12.75">
      <c r="P369" s="79"/>
    </row>
    <row r="370" ht="12.75">
      <c r="P370" s="79"/>
    </row>
    <row r="371" ht="12.75">
      <c r="P371" s="79"/>
    </row>
    <row r="372" ht="12.75">
      <c r="P372" s="79"/>
    </row>
    <row r="373" ht="12.75">
      <c r="P373" s="79"/>
    </row>
    <row r="374" ht="12.75">
      <c r="P374" s="79"/>
    </row>
    <row r="375" ht="12.75">
      <c r="P375" s="79"/>
    </row>
    <row r="376" ht="12.75">
      <c r="P376" s="79"/>
    </row>
    <row r="377" ht="12.75">
      <c r="P377" s="79"/>
    </row>
    <row r="378" ht="12.75">
      <c r="P378" s="79"/>
    </row>
    <row r="379" ht="12.75">
      <c r="P379" s="79"/>
    </row>
    <row r="380" ht="12.75">
      <c r="P380" s="79"/>
    </row>
    <row r="381" ht="12.75">
      <c r="P381" s="79"/>
    </row>
    <row r="382" ht="12.75">
      <c r="P382" s="79"/>
    </row>
    <row r="383" ht="12.75">
      <c r="P383" s="79"/>
    </row>
    <row r="384" ht="12.75">
      <c r="P384" s="79"/>
    </row>
    <row r="385" ht="12.75">
      <c r="P385" s="79"/>
    </row>
    <row r="386" ht="12.75">
      <c r="P386" s="79"/>
    </row>
    <row r="387" ht="12.75">
      <c r="P387" s="79"/>
    </row>
    <row r="388" ht="12.75">
      <c r="P388" s="79"/>
    </row>
    <row r="389" ht="12.75">
      <c r="P389" s="79"/>
    </row>
    <row r="390" ht="12.75">
      <c r="P390" s="79"/>
    </row>
    <row r="391" ht="12.75">
      <c r="P391" s="79"/>
    </row>
    <row r="392" ht="12.75">
      <c r="P392" s="79"/>
    </row>
    <row r="393" ht="12.75">
      <c r="P393" s="79"/>
    </row>
    <row r="394" ht="12.75">
      <c r="P394" s="79"/>
    </row>
    <row r="395" ht="12.75">
      <c r="P395" s="79"/>
    </row>
    <row r="396" ht="12.75">
      <c r="P396" s="79"/>
    </row>
    <row r="397" ht="12.75">
      <c r="P397" s="79"/>
    </row>
    <row r="398" ht="12.75">
      <c r="P398" s="79"/>
    </row>
    <row r="399" ht="12.75">
      <c r="P399" s="79"/>
    </row>
    <row r="400" ht="12.75">
      <c r="P400" s="79"/>
    </row>
    <row r="401" ht="12.75">
      <c r="P401" s="79"/>
    </row>
    <row r="402" ht="12.75">
      <c r="P402" s="79"/>
    </row>
    <row r="403" ht="12.75">
      <c r="P403" s="79"/>
    </row>
    <row r="404" ht="12.75">
      <c r="P404" s="79"/>
    </row>
    <row r="405" ht="12.75">
      <c r="P405" s="79"/>
    </row>
    <row r="406" ht="12.75">
      <c r="P406" s="79"/>
    </row>
    <row r="407" ht="12.75">
      <c r="P407" s="79"/>
    </row>
    <row r="408" ht="12.75">
      <c r="P408" s="79"/>
    </row>
    <row r="409" ht="12.75">
      <c r="P409" s="79"/>
    </row>
    <row r="410" ht="12.75">
      <c r="P410" s="79"/>
    </row>
    <row r="411" ht="12.75">
      <c r="P411" s="79"/>
    </row>
    <row r="412" ht="12.75">
      <c r="P412" s="79"/>
    </row>
    <row r="413" ht="12.75">
      <c r="P413" s="79"/>
    </row>
    <row r="414" ht="12.75">
      <c r="P414" s="79"/>
    </row>
    <row r="415" ht="12.75">
      <c r="P415" s="79"/>
    </row>
    <row r="416" ht="12.75">
      <c r="P416" s="79"/>
    </row>
    <row r="417" ht="12.75">
      <c r="P417" s="79"/>
    </row>
    <row r="418" ht="12.75">
      <c r="P418" s="79"/>
    </row>
    <row r="419" ht="12.75">
      <c r="P419" s="79"/>
    </row>
    <row r="420" ht="12.75">
      <c r="P420" s="79"/>
    </row>
    <row r="421" ht="12.75">
      <c r="P421" s="79"/>
    </row>
    <row r="422" ht="12.75">
      <c r="P422" s="79"/>
    </row>
    <row r="423" ht="12.75">
      <c r="P423" s="79"/>
    </row>
    <row r="424" ht="12.75">
      <c r="P424" s="79"/>
    </row>
    <row r="425" ht="12.75">
      <c r="P425" s="79"/>
    </row>
    <row r="426" ht="12.75">
      <c r="P426" s="79"/>
    </row>
    <row r="427" ht="12.75">
      <c r="P427" s="79"/>
    </row>
    <row r="428" ht="12.75">
      <c r="P428" s="79"/>
    </row>
    <row r="429" ht="12.75">
      <c r="P429" s="79"/>
    </row>
    <row r="430" ht="12.75">
      <c r="P430" s="79"/>
    </row>
    <row r="431" ht="12.75">
      <c r="P431" s="79"/>
    </row>
    <row r="432" ht="12.75">
      <c r="P432" s="79"/>
    </row>
    <row r="433" ht="12.75">
      <c r="P433" s="79"/>
    </row>
    <row r="434" ht="12.75">
      <c r="P434" s="79"/>
    </row>
    <row r="435" ht="12.75">
      <c r="P435" s="79"/>
    </row>
    <row r="436" ht="12.75">
      <c r="P436" s="79"/>
    </row>
    <row r="437" ht="12.75">
      <c r="P437" s="79"/>
    </row>
    <row r="438" ht="12.75">
      <c r="P438" s="79"/>
    </row>
    <row r="439" ht="12.75">
      <c r="P439" s="79"/>
    </row>
    <row r="440" ht="12.75">
      <c r="P440" s="79"/>
    </row>
    <row r="441" ht="12.75">
      <c r="P441" s="79"/>
    </row>
    <row r="442" ht="12.75">
      <c r="P442" s="79"/>
    </row>
    <row r="443" ht="12.75">
      <c r="P443" s="79"/>
    </row>
    <row r="444" ht="12.75">
      <c r="P444" s="79"/>
    </row>
    <row r="445" ht="12.75">
      <c r="P445" s="79"/>
    </row>
    <row r="446" ht="12.75">
      <c r="P446" s="79"/>
    </row>
    <row r="447" ht="12.75">
      <c r="P447" s="79"/>
    </row>
    <row r="448" ht="12.75">
      <c r="P448" s="79"/>
    </row>
    <row r="449" ht="12.75">
      <c r="P449" s="79"/>
    </row>
    <row r="450" ht="12.75">
      <c r="P450" s="79"/>
    </row>
    <row r="451" ht="12.75">
      <c r="P451" s="79"/>
    </row>
    <row r="452" ht="12.75">
      <c r="P452" s="79"/>
    </row>
    <row r="453" ht="12.75">
      <c r="P453" s="79"/>
    </row>
    <row r="454" ht="12.75">
      <c r="P454" s="79"/>
    </row>
    <row r="455" ht="12.75">
      <c r="P455" s="79"/>
    </row>
    <row r="456" ht="12.75">
      <c r="P456" s="79"/>
    </row>
    <row r="457" ht="12.75">
      <c r="P457" s="79"/>
    </row>
    <row r="458" ht="12.75">
      <c r="P458" s="79"/>
    </row>
    <row r="459" ht="12.75">
      <c r="P459" s="79"/>
    </row>
    <row r="460" ht="12.75">
      <c r="P460" s="79"/>
    </row>
    <row r="461" ht="12.75">
      <c r="P461" s="79"/>
    </row>
    <row r="462" ht="12.75">
      <c r="P462" s="79"/>
    </row>
    <row r="463" ht="12.75">
      <c r="P463" s="79"/>
    </row>
    <row r="464" ht="12.75">
      <c r="P464" s="79"/>
    </row>
    <row r="465" ht="12.75">
      <c r="P465" s="79"/>
    </row>
    <row r="466" ht="12.75">
      <c r="P466" s="79"/>
    </row>
    <row r="467" ht="12.75">
      <c r="P467" s="79"/>
    </row>
    <row r="468" ht="12.75">
      <c r="P468" s="79"/>
    </row>
    <row r="469" ht="12.75">
      <c r="P469" s="79"/>
    </row>
    <row r="470" ht="12.75">
      <c r="P470" s="79"/>
    </row>
    <row r="471" ht="12.75">
      <c r="P471" s="79"/>
    </row>
    <row r="472" ht="12.75">
      <c r="P472" s="79"/>
    </row>
    <row r="473" ht="12.75">
      <c r="P473" s="79"/>
    </row>
    <row r="474" ht="12.75">
      <c r="P474" s="79"/>
    </row>
    <row r="475" ht="12.75">
      <c r="P475" s="79"/>
    </row>
    <row r="476" ht="12.75">
      <c r="P476" s="79"/>
    </row>
    <row r="477" ht="12.75">
      <c r="P477" s="79"/>
    </row>
    <row r="478" ht="12.75">
      <c r="P478" s="79"/>
    </row>
    <row r="479" ht="12.75">
      <c r="P479" s="79"/>
    </row>
    <row r="480" ht="12.75">
      <c r="P480" s="79"/>
    </row>
    <row r="481" ht="12.75">
      <c r="P481" s="79"/>
    </row>
    <row r="482" ht="12.75">
      <c r="P482" s="79"/>
    </row>
    <row r="483" ht="12.75">
      <c r="P483" s="79"/>
    </row>
    <row r="484" ht="12.75">
      <c r="P484" s="79"/>
    </row>
    <row r="485" ht="12.75">
      <c r="P485" s="79"/>
    </row>
    <row r="486" ht="12.75">
      <c r="P486" s="79"/>
    </row>
    <row r="487" ht="12.75">
      <c r="P487" s="79"/>
    </row>
    <row r="488" ht="12.75">
      <c r="P488" s="79"/>
    </row>
    <row r="489" ht="12.75">
      <c r="P489" s="79"/>
    </row>
    <row r="490" ht="12.75">
      <c r="P490" s="79"/>
    </row>
    <row r="491" ht="12.75">
      <c r="P491" s="79"/>
    </row>
    <row r="492" ht="12.75">
      <c r="P492" s="79"/>
    </row>
    <row r="493" ht="12.75">
      <c r="P493" s="79"/>
    </row>
    <row r="494" ht="12.75">
      <c r="P494" s="79"/>
    </row>
    <row r="495" ht="12.75">
      <c r="P495" s="79"/>
    </row>
    <row r="496" ht="12.75">
      <c r="P496" s="79"/>
    </row>
    <row r="497" ht="12.75">
      <c r="P497" s="79"/>
    </row>
    <row r="498" ht="12.75">
      <c r="P498" s="79"/>
    </row>
    <row r="499" ht="12.75">
      <c r="P499" s="79"/>
    </row>
    <row r="500" ht="12.75">
      <c r="P500" s="79"/>
    </row>
    <row r="501" ht="12.75">
      <c r="P501" s="79"/>
    </row>
    <row r="502" ht="12.75">
      <c r="P502" s="79"/>
    </row>
    <row r="503" ht="12.75">
      <c r="P503" s="79"/>
    </row>
    <row r="504" ht="12.75">
      <c r="P504" s="79"/>
    </row>
    <row r="505" ht="12.75">
      <c r="P505" s="79"/>
    </row>
    <row r="506" ht="12.75">
      <c r="P506" s="79"/>
    </row>
    <row r="507" ht="12.75">
      <c r="P507" s="79"/>
    </row>
    <row r="508" ht="12.75">
      <c r="P508" s="79"/>
    </row>
    <row r="509" ht="12.75">
      <c r="P509" s="79"/>
    </row>
    <row r="510" ht="12.75">
      <c r="P510" s="79"/>
    </row>
    <row r="511" ht="12.75">
      <c r="P511" s="79"/>
    </row>
    <row r="512" ht="12.75">
      <c r="P512" s="79"/>
    </row>
    <row r="513" ht="12.75">
      <c r="P513" s="79"/>
    </row>
    <row r="514" ht="12.75">
      <c r="P514" s="79"/>
    </row>
    <row r="515" ht="12.75">
      <c r="P515" s="79"/>
    </row>
    <row r="516" ht="12.75">
      <c r="P516" s="79"/>
    </row>
    <row r="517" ht="12.75">
      <c r="P517" s="79"/>
    </row>
    <row r="518" ht="12.75">
      <c r="P518" s="79"/>
    </row>
    <row r="519" ht="12.75">
      <c r="P519" s="79"/>
    </row>
    <row r="520" ht="12.75">
      <c r="P520" s="79"/>
    </row>
    <row r="521" ht="12.75">
      <c r="P521" s="79"/>
    </row>
    <row r="522" ht="12.75">
      <c r="P522" s="79"/>
    </row>
    <row r="523" ht="12.75">
      <c r="P523" s="79"/>
    </row>
    <row r="524" ht="12.75">
      <c r="P524" s="79"/>
    </row>
    <row r="525" ht="12.75">
      <c r="P525" s="79"/>
    </row>
    <row r="526" ht="12.75">
      <c r="P526" s="79"/>
    </row>
    <row r="527" ht="12.75">
      <c r="P527" s="79"/>
    </row>
    <row r="528" ht="12.75">
      <c r="P528" s="79"/>
    </row>
    <row r="529" ht="12.75">
      <c r="P529" s="79"/>
    </row>
    <row r="530" ht="12.75">
      <c r="P530" s="79"/>
    </row>
    <row r="531" ht="12.75">
      <c r="P531" s="79"/>
    </row>
    <row r="532" ht="12.75">
      <c r="P532" s="79"/>
    </row>
    <row r="533" ht="12.75">
      <c r="P533" s="79"/>
    </row>
    <row r="534" ht="12.75">
      <c r="P534" s="79"/>
    </row>
    <row r="535" ht="12.75">
      <c r="P535" s="79"/>
    </row>
    <row r="536" ht="12.75">
      <c r="P536" s="79"/>
    </row>
    <row r="537" ht="12.75">
      <c r="P537" s="79"/>
    </row>
    <row r="538" ht="12.75">
      <c r="P538" s="79"/>
    </row>
    <row r="539" ht="12.75">
      <c r="P539" s="79"/>
    </row>
    <row r="540" ht="12.75">
      <c r="P540" s="79"/>
    </row>
    <row r="541" ht="12.75">
      <c r="P541" s="79"/>
    </row>
    <row r="542" ht="12.75">
      <c r="P542" s="79"/>
    </row>
    <row r="543" ht="12.75">
      <c r="P543" s="79"/>
    </row>
    <row r="544" ht="12.75">
      <c r="P544" s="79"/>
    </row>
    <row r="545" ht="12.75">
      <c r="P545" s="79"/>
    </row>
    <row r="546" ht="12.75">
      <c r="P546" s="79"/>
    </row>
    <row r="547" ht="12.75">
      <c r="P547" s="79"/>
    </row>
    <row r="548" ht="12.75">
      <c r="P548" s="79"/>
    </row>
    <row r="549" ht="12.75">
      <c r="P549" s="79"/>
    </row>
    <row r="550" ht="12.75">
      <c r="P550" s="79"/>
    </row>
    <row r="551" ht="12.75">
      <c r="P551" s="79"/>
    </row>
    <row r="552" ht="12.75">
      <c r="P552" s="79"/>
    </row>
    <row r="553" ht="12.75">
      <c r="P553" s="79"/>
    </row>
    <row r="554" ht="12.75">
      <c r="P554" s="79"/>
    </row>
    <row r="555" ht="12.75">
      <c r="P555" s="79"/>
    </row>
    <row r="556" ht="12.75">
      <c r="P556" s="79"/>
    </row>
    <row r="557" ht="12.75">
      <c r="P557" s="79"/>
    </row>
    <row r="558" ht="12.75">
      <c r="P558" s="79"/>
    </row>
    <row r="559" ht="12.75">
      <c r="P559" s="79"/>
    </row>
    <row r="560" ht="12.75">
      <c r="P560" s="79"/>
    </row>
    <row r="561" ht="12.75">
      <c r="P561" s="79"/>
    </row>
    <row r="562" ht="12.75">
      <c r="P562" s="79"/>
    </row>
    <row r="563" ht="12.75">
      <c r="P563" s="79"/>
    </row>
    <row r="564" ht="12.75">
      <c r="P564" s="79"/>
    </row>
    <row r="565" ht="12.75">
      <c r="P565" s="79"/>
    </row>
    <row r="566" ht="12.75">
      <c r="P566" s="79"/>
    </row>
    <row r="567" ht="12.75">
      <c r="P567" s="79"/>
    </row>
    <row r="568" ht="12.75">
      <c r="P568" s="79"/>
    </row>
    <row r="569" ht="12.75">
      <c r="P569" s="79"/>
    </row>
    <row r="570" ht="12.75">
      <c r="P570" s="79"/>
    </row>
    <row r="571" ht="12.75">
      <c r="P571" s="79"/>
    </row>
    <row r="572" ht="12.75">
      <c r="P572" s="79"/>
    </row>
    <row r="573" ht="12.75">
      <c r="P573" s="79"/>
    </row>
    <row r="574" ht="12.75">
      <c r="P574" s="79"/>
    </row>
    <row r="575" ht="12.75">
      <c r="P575" s="79"/>
    </row>
    <row r="576" ht="12.75">
      <c r="P576" s="79"/>
    </row>
    <row r="577" ht="12.75">
      <c r="P577" s="79"/>
    </row>
    <row r="578" ht="12.75">
      <c r="P578" s="79"/>
    </row>
  </sheetData>
  <sheetProtection/>
  <mergeCells count="31">
    <mergeCell ref="F36:G38"/>
    <mergeCell ref="H37:H39"/>
    <mergeCell ref="A65:G65"/>
    <mergeCell ref="H40:O40"/>
    <mergeCell ref="A36:A40"/>
    <mergeCell ref="A3:A7"/>
    <mergeCell ref="H36:O36"/>
    <mergeCell ref="M37:M39"/>
    <mergeCell ref="H4:H6"/>
    <mergeCell ref="J5:J6"/>
    <mergeCell ref="F3:G5"/>
    <mergeCell ref="P36:P40"/>
    <mergeCell ref="N4:N6"/>
    <mergeCell ref="P3:P7"/>
    <mergeCell ref="O37:O39"/>
    <mergeCell ref="I5:I6"/>
    <mergeCell ref="H3:O3"/>
    <mergeCell ref="H7:O7"/>
    <mergeCell ref="L4:L6"/>
    <mergeCell ref="J38:J39"/>
    <mergeCell ref="M4:M6"/>
    <mergeCell ref="B3:E7"/>
    <mergeCell ref="K37:K39"/>
    <mergeCell ref="I4:J4"/>
    <mergeCell ref="I38:I39"/>
    <mergeCell ref="O4:O6"/>
    <mergeCell ref="K4:K6"/>
    <mergeCell ref="B36:E40"/>
    <mergeCell ref="I37:J37"/>
    <mergeCell ref="N37:N39"/>
    <mergeCell ref="L37:L39"/>
  </mergeCells>
  <printOptions horizontalCentered="1"/>
  <pageMargins left="0.5905511811023623" right="0.5905511811023623" top="0.7874015748031497" bottom="0.11811023622047245" header="0.5118110236220472" footer="0.31496062992125984"/>
  <pageSetup firstPageNumber="16" useFirstPageNumber="1" horizontalDpi="600" verticalDpi="600" orientation="portrait" paperSize="9" scale="75" r:id="rId1"/>
  <headerFooter alignWithMargins="0">
    <oddHeader>&amp;C&amp;12- &amp;P -</oddHeader>
  </headerFooter>
</worksheet>
</file>

<file path=xl/worksheets/sheet12.xml><?xml version="1.0" encoding="utf-8"?>
<worksheet xmlns="http://schemas.openxmlformats.org/spreadsheetml/2006/main" xmlns:r="http://schemas.openxmlformats.org/officeDocument/2006/relationships">
  <sheetPr codeName="Tabelle9"/>
  <dimension ref="A1:H56"/>
  <sheetViews>
    <sheetView zoomScalePageLayoutView="0" workbookViewId="0" topLeftCell="A1">
      <selection activeCell="A1" sqref="A1:H1"/>
    </sheetView>
  </sheetViews>
  <sheetFormatPr defaultColWidth="11.421875" defaultRowHeight="12.75"/>
  <cols>
    <col min="1" max="1" width="22.421875" style="0" customWidth="1"/>
    <col min="2" max="8" width="12.7109375" style="0" customWidth="1"/>
  </cols>
  <sheetData>
    <row r="1" spans="1:8" ht="15">
      <c r="A1" s="502" t="s">
        <v>1200</v>
      </c>
      <c r="B1" s="502"/>
      <c r="C1" s="502"/>
      <c r="D1" s="502"/>
      <c r="E1" s="502"/>
      <c r="F1" s="502"/>
      <c r="G1" s="502"/>
      <c r="H1" s="502"/>
    </row>
    <row r="2" spans="1:8" ht="17.25">
      <c r="A2" s="502" t="s">
        <v>769</v>
      </c>
      <c r="B2" s="502"/>
      <c r="C2" s="502"/>
      <c r="D2" s="502"/>
      <c r="E2" s="502"/>
      <c r="F2" s="502"/>
      <c r="G2" s="502"/>
      <c r="H2" s="502"/>
    </row>
    <row r="3" spans="1:8" ht="15" customHeight="1">
      <c r="A3" s="26"/>
      <c r="B3" s="26"/>
      <c r="C3" s="46"/>
      <c r="D3" s="46"/>
      <c r="E3" s="26"/>
      <c r="F3" s="45"/>
      <c r="G3" s="26"/>
      <c r="H3" s="26"/>
    </row>
    <row r="4" spans="1:8" s="22" customFormat="1" ht="15" customHeight="1">
      <c r="A4" s="503" t="s">
        <v>1160</v>
      </c>
      <c r="B4" s="506" t="s">
        <v>1008</v>
      </c>
      <c r="C4" s="507"/>
      <c r="D4" s="510" t="s">
        <v>527</v>
      </c>
      <c r="E4" s="511" t="s">
        <v>202</v>
      </c>
      <c r="F4" s="511"/>
      <c r="G4" s="511"/>
      <c r="H4" s="512"/>
    </row>
    <row r="5" spans="1:8" s="22" customFormat="1" ht="15" customHeight="1">
      <c r="A5" s="504"/>
      <c r="B5" s="508"/>
      <c r="C5" s="509"/>
      <c r="D5" s="509"/>
      <c r="E5" s="509" t="s">
        <v>483</v>
      </c>
      <c r="F5" s="513" t="s">
        <v>490</v>
      </c>
      <c r="G5" s="513"/>
      <c r="H5" s="514"/>
    </row>
    <row r="6" spans="1:8" ht="12.75">
      <c r="A6" s="504"/>
      <c r="B6" s="508" t="s">
        <v>479</v>
      </c>
      <c r="C6" s="509" t="s">
        <v>937</v>
      </c>
      <c r="D6" s="509"/>
      <c r="E6" s="509"/>
      <c r="F6" s="509" t="s">
        <v>203</v>
      </c>
      <c r="G6" s="509" t="s">
        <v>204</v>
      </c>
      <c r="H6" s="515" t="s">
        <v>205</v>
      </c>
    </row>
    <row r="7" spans="1:8" ht="12.75">
      <c r="A7" s="504"/>
      <c r="B7" s="508"/>
      <c r="C7" s="509"/>
      <c r="D7" s="509"/>
      <c r="E7" s="509"/>
      <c r="F7" s="509"/>
      <c r="G7" s="509"/>
      <c r="H7" s="515"/>
    </row>
    <row r="8" spans="1:8" s="22" customFormat="1" ht="15" customHeight="1">
      <c r="A8" s="505"/>
      <c r="B8" s="118" t="s">
        <v>480</v>
      </c>
      <c r="C8" s="119" t="s">
        <v>489</v>
      </c>
      <c r="D8" s="500" t="s">
        <v>480</v>
      </c>
      <c r="E8" s="500"/>
      <c r="F8" s="500"/>
      <c r="G8" s="500"/>
      <c r="H8" s="501"/>
    </row>
    <row r="9" spans="1:8" ht="12.75">
      <c r="A9" s="29"/>
      <c r="B9" s="4"/>
      <c r="C9" s="3"/>
      <c r="D9" s="2"/>
      <c r="E9" s="4"/>
      <c r="F9" s="2"/>
      <c r="G9" s="2"/>
      <c r="H9" s="2"/>
    </row>
    <row r="10" spans="1:8" ht="19.5" customHeight="1">
      <c r="A10" s="30" t="s">
        <v>509</v>
      </c>
      <c r="B10" s="122">
        <v>251436</v>
      </c>
      <c r="C10" s="71">
        <v>8</v>
      </c>
      <c r="D10" s="122">
        <v>14845</v>
      </c>
      <c r="E10" s="122">
        <v>222332</v>
      </c>
      <c r="F10" s="122">
        <v>665</v>
      </c>
      <c r="G10" s="122">
        <v>3186</v>
      </c>
      <c r="H10" s="122">
        <v>218481</v>
      </c>
    </row>
    <row r="11" spans="1:8" ht="19.5" customHeight="1">
      <c r="A11" s="30" t="s">
        <v>1052</v>
      </c>
      <c r="B11" s="122">
        <v>222068</v>
      </c>
      <c r="C11" s="71">
        <v>7.1</v>
      </c>
      <c r="D11" s="122">
        <v>22301</v>
      </c>
      <c r="E11" s="122">
        <v>179989</v>
      </c>
      <c r="F11" s="122">
        <v>295</v>
      </c>
      <c r="G11" s="122">
        <v>10759</v>
      </c>
      <c r="H11" s="122">
        <v>168934</v>
      </c>
    </row>
    <row r="12" spans="1:8" ht="19.5" customHeight="1">
      <c r="A12" s="30" t="s">
        <v>1056</v>
      </c>
      <c r="B12" s="122">
        <v>215235</v>
      </c>
      <c r="C12" s="71">
        <v>6.8</v>
      </c>
      <c r="D12" s="122">
        <v>8729</v>
      </c>
      <c r="E12" s="122">
        <v>206353</v>
      </c>
      <c r="F12" s="122">
        <v>2167</v>
      </c>
      <c r="G12" s="122">
        <v>7262</v>
      </c>
      <c r="H12" s="122">
        <v>196924</v>
      </c>
    </row>
    <row r="13" spans="1:8" ht="19.5" customHeight="1">
      <c r="A13" s="30" t="s">
        <v>1054</v>
      </c>
      <c r="B13" s="122">
        <v>178555</v>
      </c>
      <c r="C13" s="71">
        <v>5.7</v>
      </c>
      <c r="D13" s="122">
        <v>9747</v>
      </c>
      <c r="E13" s="122">
        <v>139894</v>
      </c>
      <c r="F13" s="122">
        <v>1099</v>
      </c>
      <c r="G13" s="122">
        <v>10169</v>
      </c>
      <c r="H13" s="122">
        <v>128626</v>
      </c>
    </row>
    <row r="14" spans="1:8" ht="19.5" customHeight="1">
      <c r="A14" s="200" t="s">
        <v>1055</v>
      </c>
      <c r="B14" s="122">
        <v>168817</v>
      </c>
      <c r="C14" s="71">
        <v>5.4</v>
      </c>
      <c r="D14" s="122">
        <v>7873</v>
      </c>
      <c r="E14" s="122">
        <v>141350</v>
      </c>
      <c r="F14" s="122">
        <v>250</v>
      </c>
      <c r="G14" s="122">
        <v>4885</v>
      </c>
      <c r="H14" s="122">
        <v>136215</v>
      </c>
    </row>
    <row r="15" spans="1:8" ht="19.5" customHeight="1">
      <c r="A15" s="202" t="s">
        <v>1253</v>
      </c>
      <c r="B15" s="122">
        <v>166103</v>
      </c>
      <c r="C15" s="71">
        <v>5.3</v>
      </c>
      <c r="D15" s="122">
        <v>951</v>
      </c>
      <c r="E15" s="122">
        <v>165113</v>
      </c>
      <c r="F15" s="122">
        <v>218</v>
      </c>
      <c r="G15" s="122">
        <v>9261</v>
      </c>
      <c r="H15" s="122">
        <v>155635</v>
      </c>
    </row>
    <row r="16" spans="1:8" ht="19.5" customHeight="1">
      <c r="A16" s="30" t="s">
        <v>1053</v>
      </c>
      <c r="B16" s="122">
        <v>163357</v>
      </c>
      <c r="C16" s="71">
        <v>5.2</v>
      </c>
      <c r="D16" s="122">
        <v>18954</v>
      </c>
      <c r="E16" s="122">
        <v>129554</v>
      </c>
      <c r="F16" s="122">
        <v>1899</v>
      </c>
      <c r="G16" s="122">
        <v>19558</v>
      </c>
      <c r="H16" s="122">
        <v>108097</v>
      </c>
    </row>
    <row r="17" spans="1:8" ht="19.5" customHeight="1">
      <c r="A17" s="202" t="s">
        <v>1057</v>
      </c>
      <c r="B17" s="122">
        <v>159231</v>
      </c>
      <c r="C17" s="71">
        <v>5.1</v>
      </c>
      <c r="D17" s="122">
        <v>10246</v>
      </c>
      <c r="E17" s="122">
        <v>133839</v>
      </c>
      <c r="F17" s="122">
        <v>678</v>
      </c>
      <c r="G17" s="122">
        <v>10803</v>
      </c>
      <c r="H17" s="122">
        <v>122357</v>
      </c>
    </row>
    <row r="18" spans="1:8" ht="19.5" customHeight="1">
      <c r="A18" s="30" t="s">
        <v>1058</v>
      </c>
      <c r="B18" s="122">
        <v>147648</v>
      </c>
      <c r="C18" s="71">
        <v>4.7</v>
      </c>
      <c r="D18" s="122">
        <v>17205</v>
      </c>
      <c r="E18" s="122">
        <v>112475</v>
      </c>
      <c r="F18" s="122">
        <v>1103</v>
      </c>
      <c r="G18" s="122">
        <v>3186</v>
      </c>
      <c r="H18" s="122">
        <v>108186</v>
      </c>
    </row>
    <row r="19" spans="1:8" ht="19.5" customHeight="1">
      <c r="A19" s="30" t="s">
        <v>1061</v>
      </c>
      <c r="B19" s="122">
        <v>140037</v>
      </c>
      <c r="C19" s="71">
        <v>4.5</v>
      </c>
      <c r="D19" s="122">
        <v>2888</v>
      </c>
      <c r="E19" s="122">
        <v>129651</v>
      </c>
      <c r="F19" s="122">
        <v>88</v>
      </c>
      <c r="G19" s="122">
        <v>1252</v>
      </c>
      <c r="H19" s="122">
        <v>128311</v>
      </c>
    </row>
    <row r="20" spans="1:8" ht="19.5" customHeight="1">
      <c r="A20" s="202" t="s">
        <v>491</v>
      </c>
      <c r="B20" s="122">
        <v>114034</v>
      </c>
      <c r="C20" s="71">
        <v>3.6</v>
      </c>
      <c r="D20" s="122">
        <v>2478</v>
      </c>
      <c r="E20" s="122">
        <v>111556</v>
      </c>
      <c r="F20" s="122">
        <v>7401</v>
      </c>
      <c r="G20" s="122">
        <v>2865</v>
      </c>
      <c r="H20" s="122">
        <v>101290</v>
      </c>
    </row>
    <row r="21" spans="1:8" ht="19.5" customHeight="1">
      <c r="A21" s="30" t="s">
        <v>1062</v>
      </c>
      <c r="B21" s="122">
        <v>103880</v>
      </c>
      <c r="C21" s="71">
        <v>3.3</v>
      </c>
      <c r="D21" s="122">
        <v>5299</v>
      </c>
      <c r="E21" s="122">
        <v>92685</v>
      </c>
      <c r="F21" s="122">
        <v>0</v>
      </c>
      <c r="G21" s="122">
        <v>1376</v>
      </c>
      <c r="H21" s="122">
        <v>91309</v>
      </c>
    </row>
    <row r="22" spans="1:8" ht="19.5" customHeight="1">
      <c r="A22" s="30" t="s">
        <v>1060</v>
      </c>
      <c r="B22" s="122">
        <v>102378</v>
      </c>
      <c r="C22" s="71">
        <v>3.3</v>
      </c>
      <c r="D22" s="122">
        <v>3483</v>
      </c>
      <c r="E22" s="122">
        <v>98814</v>
      </c>
      <c r="F22" s="122">
        <v>2045</v>
      </c>
      <c r="G22" s="122">
        <v>3478</v>
      </c>
      <c r="H22" s="122">
        <v>93290</v>
      </c>
    </row>
    <row r="23" spans="1:8" ht="19.5" customHeight="1">
      <c r="A23" s="30" t="s">
        <v>1059</v>
      </c>
      <c r="B23" s="122">
        <v>86686</v>
      </c>
      <c r="C23" s="71">
        <v>2.8</v>
      </c>
      <c r="D23" s="122">
        <v>8587</v>
      </c>
      <c r="E23" s="122">
        <v>69875</v>
      </c>
      <c r="F23" s="122">
        <v>690</v>
      </c>
      <c r="G23" s="122">
        <v>10904</v>
      </c>
      <c r="H23" s="122">
        <v>58281</v>
      </c>
    </row>
    <row r="24" spans="1:8" ht="19.5" customHeight="1">
      <c r="A24" s="30" t="s">
        <v>1063</v>
      </c>
      <c r="B24" s="122">
        <v>65949</v>
      </c>
      <c r="C24" s="71">
        <v>2.1</v>
      </c>
      <c r="D24" s="122">
        <v>946</v>
      </c>
      <c r="E24" s="122">
        <v>58906</v>
      </c>
      <c r="F24" s="122">
        <v>0</v>
      </c>
      <c r="G24" s="122">
        <v>5049</v>
      </c>
      <c r="H24" s="122">
        <v>53858</v>
      </c>
    </row>
    <row r="25" spans="1:8" ht="12.75">
      <c r="A25" s="1"/>
      <c r="B25" s="4"/>
      <c r="C25" s="31"/>
      <c r="D25" s="4"/>
      <c r="E25" s="4"/>
      <c r="F25" s="4"/>
      <c r="G25" s="4"/>
      <c r="H25" s="4"/>
    </row>
    <row r="26" spans="1:8" ht="12.75">
      <c r="A26" s="1"/>
      <c r="B26" s="4"/>
      <c r="C26" s="31"/>
      <c r="D26" s="4"/>
      <c r="E26" s="4"/>
      <c r="F26" s="4"/>
      <c r="G26" s="4"/>
      <c r="H26" s="4"/>
    </row>
    <row r="27" spans="1:8" ht="12.75">
      <c r="A27" s="1"/>
      <c r="B27" s="4"/>
      <c r="C27" s="31"/>
      <c r="D27" s="4"/>
      <c r="E27" s="4"/>
      <c r="F27" s="4"/>
      <c r="G27" s="4"/>
      <c r="H27" s="4"/>
    </row>
    <row r="28" spans="1:8" ht="12.75">
      <c r="A28" s="1"/>
      <c r="B28" s="4"/>
      <c r="C28" s="31"/>
      <c r="D28" s="4"/>
      <c r="E28" s="4"/>
      <c r="F28" s="4"/>
      <c r="G28" s="4"/>
      <c r="H28" s="4"/>
    </row>
    <row r="29" spans="1:8" ht="12.75">
      <c r="A29" s="1"/>
      <c r="B29" s="4"/>
      <c r="C29" s="2"/>
      <c r="D29" s="2"/>
      <c r="E29" s="4"/>
      <c r="F29" s="2"/>
      <c r="G29" s="2"/>
      <c r="H29" s="2"/>
    </row>
    <row r="30" spans="1:8" ht="15">
      <c r="A30" s="502" t="s">
        <v>1201</v>
      </c>
      <c r="B30" s="502"/>
      <c r="C30" s="502"/>
      <c r="D30" s="502"/>
      <c r="E30" s="502"/>
      <c r="F30" s="502"/>
      <c r="G30" s="502"/>
      <c r="H30" s="502"/>
    </row>
    <row r="31" spans="1:8" ht="17.25">
      <c r="A31" s="502" t="s">
        <v>769</v>
      </c>
      <c r="B31" s="502"/>
      <c r="C31" s="502"/>
      <c r="D31" s="502"/>
      <c r="E31" s="502"/>
      <c r="F31" s="502"/>
      <c r="G31" s="502"/>
      <c r="H31" s="502"/>
    </row>
    <row r="32" spans="1:8" ht="15" customHeight="1">
      <c r="A32" s="26"/>
      <c r="B32" s="26"/>
      <c r="C32" s="46"/>
      <c r="D32" s="46"/>
      <c r="E32" s="26"/>
      <c r="F32" s="45"/>
      <c r="G32" s="26"/>
      <c r="H32" s="26"/>
    </row>
    <row r="33" spans="1:8" s="22" customFormat="1" ht="15" customHeight="1">
      <c r="A33" s="503" t="s">
        <v>1161</v>
      </c>
      <c r="B33" s="506" t="s">
        <v>1009</v>
      </c>
      <c r="C33" s="507"/>
      <c r="D33" s="510" t="s">
        <v>527</v>
      </c>
      <c r="E33" s="511" t="s">
        <v>202</v>
      </c>
      <c r="F33" s="511"/>
      <c r="G33" s="511"/>
      <c r="H33" s="512"/>
    </row>
    <row r="34" spans="1:8" s="22" customFormat="1" ht="15" customHeight="1">
      <c r="A34" s="504"/>
      <c r="B34" s="508"/>
      <c r="C34" s="509"/>
      <c r="D34" s="509"/>
      <c r="E34" s="509" t="s">
        <v>483</v>
      </c>
      <c r="F34" s="513" t="s">
        <v>490</v>
      </c>
      <c r="G34" s="513"/>
      <c r="H34" s="514"/>
    </row>
    <row r="35" spans="1:8" ht="12.75">
      <c r="A35" s="504"/>
      <c r="B35" s="508" t="s">
        <v>479</v>
      </c>
      <c r="C35" s="509" t="s">
        <v>937</v>
      </c>
      <c r="D35" s="509"/>
      <c r="E35" s="509"/>
      <c r="F35" s="509" t="s">
        <v>203</v>
      </c>
      <c r="G35" s="509" t="s">
        <v>204</v>
      </c>
      <c r="H35" s="515" t="s">
        <v>205</v>
      </c>
    </row>
    <row r="36" spans="1:8" ht="12.75">
      <c r="A36" s="504"/>
      <c r="B36" s="508"/>
      <c r="C36" s="509"/>
      <c r="D36" s="509"/>
      <c r="E36" s="509"/>
      <c r="F36" s="509"/>
      <c r="G36" s="509"/>
      <c r="H36" s="515"/>
    </row>
    <row r="37" spans="1:8" s="22" customFormat="1" ht="15" customHeight="1">
      <c r="A37" s="505"/>
      <c r="B37" s="118" t="s">
        <v>480</v>
      </c>
      <c r="C37" s="119" t="s">
        <v>489</v>
      </c>
      <c r="D37" s="500" t="s">
        <v>480</v>
      </c>
      <c r="E37" s="500"/>
      <c r="F37" s="500"/>
      <c r="G37" s="500"/>
      <c r="H37" s="501"/>
    </row>
    <row r="38" spans="1:8" ht="12.75">
      <c r="A38" s="29"/>
      <c r="B38" s="4"/>
      <c r="C38" s="3"/>
      <c r="D38" s="2"/>
      <c r="E38" s="4"/>
      <c r="F38" s="2"/>
      <c r="G38" s="2"/>
      <c r="H38" s="140"/>
    </row>
    <row r="39" spans="1:8" ht="19.5" customHeight="1">
      <c r="A39" s="202" t="s">
        <v>1253</v>
      </c>
      <c r="B39" s="137">
        <v>210100</v>
      </c>
      <c r="C39" s="138">
        <v>10</v>
      </c>
      <c r="D39" s="139">
        <v>3176</v>
      </c>
      <c r="E39" s="139">
        <v>202733</v>
      </c>
      <c r="F39" s="139">
        <v>106</v>
      </c>
      <c r="G39" s="139">
        <v>1665</v>
      </c>
      <c r="H39" s="139">
        <v>200962</v>
      </c>
    </row>
    <row r="40" spans="1:8" ht="19.5" customHeight="1">
      <c r="A40" s="202" t="s">
        <v>1053</v>
      </c>
      <c r="B40" s="137">
        <v>181467</v>
      </c>
      <c r="C40" s="138">
        <v>8.7</v>
      </c>
      <c r="D40" s="139">
        <v>29428</v>
      </c>
      <c r="E40" s="139">
        <v>123740</v>
      </c>
      <c r="F40" s="139">
        <v>1028</v>
      </c>
      <c r="G40" s="139">
        <v>3494</v>
      </c>
      <c r="H40" s="139">
        <v>119218</v>
      </c>
    </row>
    <row r="41" spans="1:8" ht="19.5" customHeight="1">
      <c r="A41" s="30" t="s">
        <v>509</v>
      </c>
      <c r="B41" s="137">
        <v>173443</v>
      </c>
      <c r="C41" s="138">
        <v>8.3</v>
      </c>
      <c r="D41" s="139">
        <v>1038</v>
      </c>
      <c r="E41" s="139">
        <v>162024</v>
      </c>
      <c r="F41" s="139">
        <v>555</v>
      </c>
      <c r="G41" s="139">
        <v>5807</v>
      </c>
      <c r="H41" s="139">
        <v>155662</v>
      </c>
    </row>
    <row r="42" spans="1:8" ht="19.5" customHeight="1">
      <c r="A42" s="30" t="s">
        <v>1058</v>
      </c>
      <c r="B42" s="137">
        <v>143403</v>
      </c>
      <c r="C42" s="138">
        <v>6.8</v>
      </c>
      <c r="D42" s="139">
        <v>32662</v>
      </c>
      <c r="E42" s="139">
        <v>83256</v>
      </c>
      <c r="F42" s="139">
        <v>1529</v>
      </c>
      <c r="G42" s="139">
        <v>14922</v>
      </c>
      <c r="H42" s="139">
        <v>66805</v>
      </c>
    </row>
    <row r="43" spans="1:8" ht="19.5" customHeight="1">
      <c r="A43" s="30" t="s">
        <v>1054</v>
      </c>
      <c r="B43" s="137">
        <v>129561</v>
      </c>
      <c r="C43" s="138">
        <v>6.2</v>
      </c>
      <c r="D43" s="139">
        <v>12597</v>
      </c>
      <c r="E43" s="139">
        <v>88070</v>
      </c>
      <c r="F43" s="139">
        <v>595</v>
      </c>
      <c r="G43" s="139">
        <v>3833</v>
      </c>
      <c r="H43" s="139">
        <v>83642</v>
      </c>
    </row>
    <row r="44" spans="1:8" ht="19.5" customHeight="1">
      <c r="A44" s="30" t="s">
        <v>1057</v>
      </c>
      <c r="B44" s="137">
        <v>123382</v>
      </c>
      <c r="C44" s="138">
        <v>5.9</v>
      </c>
      <c r="D44" s="139">
        <v>8528</v>
      </c>
      <c r="E44" s="139">
        <v>93567</v>
      </c>
      <c r="F44" s="139">
        <v>691</v>
      </c>
      <c r="G44" s="139">
        <v>2589</v>
      </c>
      <c r="H44" s="139">
        <v>90287</v>
      </c>
    </row>
    <row r="45" spans="1:8" ht="19.5" customHeight="1">
      <c r="A45" s="30" t="s">
        <v>1055</v>
      </c>
      <c r="B45" s="137">
        <v>123169</v>
      </c>
      <c r="C45" s="138">
        <v>5.9</v>
      </c>
      <c r="D45" s="139">
        <v>6566</v>
      </c>
      <c r="E45" s="139">
        <v>93952</v>
      </c>
      <c r="F45" s="139">
        <v>3512</v>
      </c>
      <c r="G45" s="139">
        <v>10690</v>
      </c>
      <c r="H45" s="139">
        <v>79750</v>
      </c>
    </row>
    <row r="46" spans="1:8" ht="19.5" customHeight="1">
      <c r="A46" s="30" t="s">
        <v>1052</v>
      </c>
      <c r="B46" s="137">
        <v>117272</v>
      </c>
      <c r="C46" s="138">
        <v>5.6</v>
      </c>
      <c r="D46" s="139">
        <v>17224</v>
      </c>
      <c r="E46" s="139">
        <v>79118</v>
      </c>
      <c r="F46" s="139">
        <v>1076</v>
      </c>
      <c r="G46" s="139">
        <v>2289</v>
      </c>
      <c r="H46" s="139">
        <v>75753</v>
      </c>
    </row>
    <row r="47" spans="1:8" ht="19.5" customHeight="1">
      <c r="A47" s="30" t="s">
        <v>1059</v>
      </c>
      <c r="B47" s="137">
        <v>99615</v>
      </c>
      <c r="C47" s="138">
        <v>4.8</v>
      </c>
      <c r="D47" s="139">
        <v>14848</v>
      </c>
      <c r="E47" s="139">
        <v>70302</v>
      </c>
      <c r="F47" s="139">
        <v>529</v>
      </c>
      <c r="G47" s="139">
        <v>2574</v>
      </c>
      <c r="H47" s="139">
        <v>67198</v>
      </c>
    </row>
    <row r="48" spans="1:8" ht="19.5" customHeight="1">
      <c r="A48" s="30" t="s">
        <v>1062</v>
      </c>
      <c r="B48" s="137">
        <v>87696</v>
      </c>
      <c r="C48" s="138">
        <v>4.2</v>
      </c>
      <c r="D48" s="139">
        <v>15121</v>
      </c>
      <c r="E48" s="139">
        <v>65359</v>
      </c>
      <c r="F48" s="122">
        <v>40</v>
      </c>
      <c r="G48" s="139">
        <v>917</v>
      </c>
      <c r="H48" s="139">
        <v>64402</v>
      </c>
    </row>
    <row r="49" spans="1:8" ht="19.5" customHeight="1">
      <c r="A49" s="30" t="s">
        <v>1056</v>
      </c>
      <c r="B49" s="137">
        <v>78813</v>
      </c>
      <c r="C49" s="138">
        <v>3.8</v>
      </c>
      <c r="D49" s="139">
        <v>97</v>
      </c>
      <c r="E49" s="139">
        <v>68488</v>
      </c>
      <c r="F49" s="139">
        <v>599</v>
      </c>
      <c r="G49" s="139">
        <v>3121</v>
      </c>
      <c r="H49" s="139">
        <v>64768</v>
      </c>
    </row>
    <row r="50" spans="1:8" ht="19.5" customHeight="1">
      <c r="A50" s="30" t="s">
        <v>491</v>
      </c>
      <c r="B50" s="137">
        <v>59255</v>
      </c>
      <c r="C50" s="138">
        <v>2.8</v>
      </c>
      <c r="D50" s="139">
        <v>20</v>
      </c>
      <c r="E50" s="139">
        <v>58580</v>
      </c>
      <c r="F50" s="139">
        <v>36121</v>
      </c>
      <c r="G50" s="139">
        <v>10738</v>
      </c>
      <c r="H50" s="139">
        <v>11720</v>
      </c>
    </row>
    <row r="51" spans="1:8" ht="19.5" customHeight="1">
      <c r="A51" s="30" t="s">
        <v>1064</v>
      </c>
      <c r="B51" s="137">
        <v>47339</v>
      </c>
      <c r="C51" s="138">
        <v>2.3</v>
      </c>
      <c r="D51" s="139" t="s">
        <v>8</v>
      </c>
      <c r="E51" s="139">
        <v>43000</v>
      </c>
      <c r="F51" s="139">
        <v>621</v>
      </c>
      <c r="G51" s="139">
        <v>35</v>
      </c>
      <c r="H51" s="139">
        <v>42345</v>
      </c>
    </row>
    <row r="52" spans="1:8" ht="19.5" customHeight="1">
      <c r="A52" s="30" t="s">
        <v>1252</v>
      </c>
      <c r="B52" s="137">
        <v>42068</v>
      </c>
      <c r="C52" s="138">
        <v>2</v>
      </c>
      <c r="D52" s="122" t="s">
        <v>8</v>
      </c>
      <c r="E52" s="139">
        <v>31975</v>
      </c>
      <c r="F52" s="139">
        <v>6</v>
      </c>
      <c r="G52" s="139">
        <v>262</v>
      </c>
      <c r="H52" s="139">
        <v>31708</v>
      </c>
    </row>
    <row r="53" spans="1:8" ht="19.5" customHeight="1">
      <c r="A53" s="30" t="s">
        <v>1061</v>
      </c>
      <c r="B53" s="137">
        <v>41741</v>
      </c>
      <c r="C53" s="138">
        <v>2</v>
      </c>
      <c r="D53" s="139">
        <v>3245</v>
      </c>
      <c r="E53" s="139">
        <v>27771</v>
      </c>
      <c r="F53" s="139">
        <v>76</v>
      </c>
      <c r="G53" s="139">
        <v>522</v>
      </c>
      <c r="H53" s="139">
        <v>27172</v>
      </c>
    </row>
    <row r="54" spans="1:8" ht="12.75">
      <c r="A54" s="1"/>
      <c r="B54" s="4"/>
      <c r="C54" s="31"/>
      <c r="D54" s="4"/>
      <c r="E54" s="4"/>
      <c r="F54" s="4"/>
      <c r="G54" s="4"/>
      <c r="H54" s="40"/>
    </row>
    <row r="55" spans="1:8" ht="12.75">
      <c r="A55" t="s">
        <v>875</v>
      </c>
      <c r="H55" s="39"/>
    </row>
    <row r="56" spans="1:8" ht="31.5" customHeight="1">
      <c r="A56" s="453" t="s">
        <v>687</v>
      </c>
      <c r="B56" s="453"/>
      <c r="C56" s="453"/>
      <c r="D56" s="453"/>
      <c r="E56" s="453"/>
      <c r="F56" s="453"/>
      <c r="G56" s="453"/>
      <c r="H56" s="453"/>
    </row>
  </sheetData>
  <sheetProtection/>
  <mergeCells count="29">
    <mergeCell ref="A56:H56"/>
    <mergeCell ref="A1:H1"/>
    <mergeCell ref="A4:A8"/>
    <mergeCell ref="B4:C5"/>
    <mergeCell ref="D4:D7"/>
    <mergeCell ref="E4:H4"/>
    <mergeCell ref="E5:E7"/>
    <mergeCell ref="F5:H5"/>
    <mergeCell ref="B6:B7"/>
    <mergeCell ref="C6:C7"/>
    <mergeCell ref="B35:B36"/>
    <mergeCell ref="C35:C36"/>
    <mergeCell ref="F35:F36"/>
    <mergeCell ref="G35:G36"/>
    <mergeCell ref="H35:H36"/>
    <mergeCell ref="F6:F7"/>
    <mergeCell ref="G6:G7"/>
    <mergeCell ref="H6:H7"/>
    <mergeCell ref="D8:H8"/>
    <mergeCell ref="D37:H37"/>
    <mergeCell ref="A2:H2"/>
    <mergeCell ref="A31:H31"/>
    <mergeCell ref="A33:A37"/>
    <mergeCell ref="B33:C34"/>
    <mergeCell ref="D33:D36"/>
    <mergeCell ref="E33:H33"/>
    <mergeCell ref="E34:E36"/>
    <mergeCell ref="F34:H34"/>
    <mergeCell ref="A30:H30"/>
  </mergeCells>
  <printOptions horizontalCentered="1"/>
  <pageMargins left="0.5905511811023623" right="0.5905511811023623" top="0.984251968503937" bottom="0.3937007874015748" header="0.5118110236220472" footer="0.31496062992125984"/>
  <pageSetup firstPageNumber="18" useFirstPageNumber="1" horizontalDpi="600" verticalDpi="600" orientation="portrait" paperSize="9" scale="75" r:id="rId1"/>
  <headerFooter alignWithMargins="0">
    <oddHeader>&amp;C&amp;12- &amp;P -</oddHeader>
  </headerFooter>
</worksheet>
</file>

<file path=xl/worksheets/sheet13.xml><?xml version="1.0" encoding="utf-8"?>
<worksheet xmlns="http://schemas.openxmlformats.org/spreadsheetml/2006/main" xmlns:r="http://schemas.openxmlformats.org/officeDocument/2006/relationships">
  <sheetPr codeName="Tabelle10"/>
  <dimension ref="A1:H56"/>
  <sheetViews>
    <sheetView zoomScalePageLayoutView="0" workbookViewId="0" topLeftCell="A1">
      <selection activeCell="A1" sqref="A1:H1"/>
    </sheetView>
  </sheetViews>
  <sheetFormatPr defaultColWidth="11.421875" defaultRowHeight="12.75"/>
  <cols>
    <col min="1" max="1" width="22.421875" style="0" customWidth="1"/>
    <col min="2" max="8" width="12.7109375" style="0" customWidth="1"/>
  </cols>
  <sheetData>
    <row r="1" spans="1:8" ht="15">
      <c r="A1" s="502" t="s">
        <v>1202</v>
      </c>
      <c r="B1" s="502"/>
      <c r="C1" s="502"/>
      <c r="D1" s="502"/>
      <c r="E1" s="502"/>
      <c r="F1" s="502"/>
      <c r="G1" s="502"/>
      <c r="H1" s="502"/>
    </row>
    <row r="2" spans="1:8" ht="17.25">
      <c r="A2" s="502" t="s">
        <v>769</v>
      </c>
      <c r="B2" s="502"/>
      <c r="C2" s="502"/>
      <c r="D2" s="502"/>
      <c r="E2" s="502"/>
      <c r="F2" s="502"/>
      <c r="G2" s="502"/>
      <c r="H2" s="502"/>
    </row>
    <row r="3" spans="1:8" ht="15" customHeight="1">
      <c r="A3" s="26"/>
      <c r="B3" s="26"/>
      <c r="C3" s="46"/>
      <c r="D3" s="46"/>
      <c r="E3" s="26"/>
      <c r="F3" s="45"/>
      <c r="G3" s="26"/>
      <c r="H3" s="26"/>
    </row>
    <row r="4" spans="1:8" s="22" customFormat="1" ht="15" customHeight="1">
      <c r="A4" s="503" t="s">
        <v>1160</v>
      </c>
      <c r="B4" s="506" t="s">
        <v>1008</v>
      </c>
      <c r="C4" s="507"/>
      <c r="D4" s="510" t="s">
        <v>527</v>
      </c>
      <c r="E4" s="511" t="s">
        <v>202</v>
      </c>
      <c r="F4" s="511"/>
      <c r="G4" s="511"/>
      <c r="H4" s="512"/>
    </row>
    <row r="5" spans="1:8" s="22" customFormat="1" ht="15" customHeight="1">
      <c r="A5" s="504"/>
      <c r="B5" s="508"/>
      <c r="C5" s="509"/>
      <c r="D5" s="509"/>
      <c r="E5" s="509" t="s">
        <v>483</v>
      </c>
      <c r="F5" s="513" t="s">
        <v>490</v>
      </c>
      <c r="G5" s="513"/>
      <c r="H5" s="514"/>
    </row>
    <row r="6" spans="1:8" ht="12.75">
      <c r="A6" s="504"/>
      <c r="B6" s="508" t="s">
        <v>479</v>
      </c>
      <c r="C6" s="509" t="s">
        <v>937</v>
      </c>
      <c r="D6" s="509"/>
      <c r="E6" s="509"/>
      <c r="F6" s="509" t="s">
        <v>203</v>
      </c>
      <c r="G6" s="509" t="s">
        <v>204</v>
      </c>
      <c r="H6" s="515" t="s">
        <v>205</v>
      </c>
    </row>
    <row r="7" spans="1:8" ht="12.75">
      <c r="A7" s="504"/>
      <c r="B7" s="508"/>
      <c r="C7" s="509"/>
      <c r="D7" s="509"/>
      <c r="E7" s="509"/>
      <c r="F7" s="509"/>
      <c r="G7" s="509"/>
      <c r="H7" s="515"/>
    </row>
    <row r="8" spans="1:8" s="22" customFormat="1" ht="15" customHeight="1">
      <c r="A8" s="505"/>
      <c r="B8" s="118" t="s">
        <v>480</v>
      </c>
      <c r="C8" s="119" t="s">
        <v>489</v>
      </c>
      <c r="D8" s="500" t="s">
        <v>480</v>
      </c>
      <c r="E8" s="500"/>
      <c r="F8" s="500"/>
      <c r="G8" s="500"/>
      <c r="H8" s="501"/>
    </row>
    <row r="9" spans="1:8" ht="12.75">
      <c r="A9" s="29"/>
      <c r="B9" s="4"/>
      <c r="C9" s="3"/>
      <c r="D9" s="2"/>
      <c r="E9" s="4"/>
      <c r="F9" s="2"/>
      <c r="G9" s="2"/>
      <c r="H9" s="2"/>
    </row>
    <row r="10" spans="1:8" ht="19.5" customHeight="1">
      <c r="A10" s="30" t="s">
        <v>1052</v>
      </c>
      <c r="B10" s="122">
        <v>780326</v>
      </c>
      <c r="C10" s="71">
        <v>8.1</v>
      </c>
      <c r="D10" s="122">
        <v>74074</v>
      </c>
      <c r="E10" s="122">
        <v>664480</v>
      </c>
      <c r="F10" s="122">
        <v>1052</v>
      </c>
      <c r="G10" s="122">
        <v>38536</v>
      </c>
      <c r="H10" s="122">
        <v>624892</v>
      </c>
    </row>
    <row r="11" spans="1:8" ht="19.5" customHeight="1">
      <c r="A11" s="30" t="s">
        <v>509</v>
      </c>
      <c r="B11" s="122">
        <v>768344</v>
      </c>
      <c r="C11" s="71">
        <v>7.9</v>
      </c>
      <c r="D11" s="122">
        <v>35162</v>
      </c>
      <c r="E11" s="122">
        <v>702911</v>
      </c>
      <c r="F11" s="122">
        <v>1984</v>
      </c>
      <c r="G11" s="122">
        <v>11821</v>
      </c>
      <c r="H11" s="122">
        <v>689107</v>
      </c>
    </row>
    <row r="12" spans="1:8" ht="19.5" customHeight="1">
      <c r="A12" s="30" t="s">
        <v>1056</v>
      </c>
      <c r="B12" s="122">
        <v>601114</v>
      </c>
      <c r="C12" s="71">
        <v>6.2</v>
      </c>
      <c r="D12" s="122">
        <v>14100</v>
      </c>
      <c r="E12" s="122">
        <v>586812</v>
      </c>
      <c r="F12" s="122">
        <v>5707</v>
      </c>
      <c r="G12" s="122">
        <v>15246</v>
      </c>
      <c r="H12" s="122">
        <v>565860</v>
      </c>
    </row>
    <row r="13" spans="1:8" ht="19.5" customHeight="1">
      <c r="A13" s="30" t="s">
        <v>1055</v>
      </c>
      <c r="B13" s="122">
        <v>573697</v>
      </c>
      <c r="C13" s="71">
        <v>5.9</v>
      </c>
      <c r="D13" s="122">
        <v>26610</v>
      </c>
      <c r="E13" s="122">
        <v>503941</v>
      </c>
      <c r="F13" s="122">
        <v>781</v>
      </c>
      <c r="G13" s="122">
        <v>12155</v>
      </c>
      <c r="H13" s="122">
        <v>491005</v>
      </c>
    </row>
    <row r="14" spans="1:8" ht="19.5" customHeight="1">
      <c r="A14" s="30" t="s">
        <v>1053</v>
      </c>
      <c r="B14" s="122">
        <v>545778</v>
      </c>
      <c r="C14" s="71">
        <v>5.6</v>
      </c>
      <c r="D14" s="122">
        <v>51965</v>
      </c>
      <c r="E14" s="122">
        <v>463251</v>
      </c>
      <c r="F14" s="122">
        <v>7171</v>
      </c>
      <c r="G14" s="122">
        <v>69590</v>
      </c>
      <c r="H14" s="122">
        <v>386490</v>
      </c>
    </row>
    <row r="15" spans="1:8" ht="19.5" customHeight="1">
      <c r="A15" s="30" t="s">
        <v>1054</v>
      </c>
      <c r="B15" s="122">
        <v>533357</v>
      </c>
      <c r="C15" s="71">
        <v>5.5</v>
      </c>
      <c r="D15" s="122">
        <v>31531</v>
      </c>
      <c r="E15" s="122">
        <v>440219</v>
      </c>
      <c r="F15" s="122">
        <v>1995</v>
      </c>
      <c r="G15" s="122">
        <v>30379</v>
      </c>
      <c r="H15" s="122">
        <v>407845</v>
      </c>
    </row>
    <row r="16" spans="1:8" ht="19.5" customHeight="1">
      <c r="A16" s="30" t="s">
        <v>1057</v>
      </c>
      <c r="B16" s="122">
        <v>476080</v>
      </c>
      <c r="C16" s="71">
        <v>4.9</v>
      </c>
      <c r="D16" s="122">
        <v>28590</v>
      </c>
      <c r="E16" s="122">
        <v>416231</v>
      </c>
      <c r="F16" s="122">
        <v>1432</v>
      </c>
      <c r="G16" s="122">
        <v>28953</v>
      </c>
      <c r="H16" s="122">
        <v>385846</v>
      </c>
    </row>
    <row r="17" spans="1:8" ht="19.5" customHeight="1">
      <c r="A17" s="30" t="s">
        <v>1058</v>
      </c>
      <c r="B17" s="122">
        <v>464654</v>
      </c>
      <c r="C17" s="71">
        <v>4.8</v>
      </c>
      <c r="D17" s="122">
        <v>57549</v>
      </c>
      <c r="E17" s="122">
        <v>368677</v>
      </c>
      <c r="F17" s="122">
        <v>3273</v>
      </c>
      <c r="G17" s="122">
        <v>15056</v>
      </c>
      <c r="H17" s="122">
        <v>350348</v>
      </c>
    </row>
    <row r="18" spans="1:8" ht="19.5" customHeight="1">
      <c r="A18" s="30" t="s">
        <v>1257</v>
      </c>
      <c r="B18" s="122">
        <v>438214</v>
      </c>
      <c r="C18" s="71">
        <v>4.5</v>
      </c>
      <c r="D18" s="122">
        <v>2701</v>
      </c>
      <c r="E18" s="122">
        <v>435474</v>
      </c>
      <c r="F18" s="122">
        <v>1365</v>
      </c>
      <c r="G18" s="122">
        <v>21338</v>
      </c>
      <c r="H18" s="122">
        <v>412772</v>
      </c>
    </row>
    <row r="19" spans="1:8" ht="19.5" customHeight="1">
      <c r="A19" s="202" t="s">
        <v>1062</v>
      </c>
      <c r="B19" s="122">
        <v>397852</v>
      </c>
      <c r="C19" s="71">
        <v>4.1</v>
      </c>
      <c r="D19" s="122">
        <v>18738</v>
      </c>
      <c r="E19" s="122">
        <v>366743</v>
      </c>
      <c r="F19" s="122">
        <v>38</v>
      </c>
      <c r="G19" s="122">
        <v>3962</v>
      </c>
      <c r="H19" s="122">
        <v>362744</v>
      </c>
    </row>
    <row r="20" spans="1:8" ht="19.5" customHeight="1">
      <c r="A20" s="30" t="s">
        <v>1061</v>
      </c>
      <c r="B20" s="122">
        <v>384031</v>
      </c>
      <c r="C20" s="71">
        <v>4</v>
      </c>
      <c r="D20" s="122">
        <v>7818</v>
      </c>
      <c r="E20" s="122">
        <v>360451</v>
      </c>
      <c r="F20" s="122">
        <v>382</v>
      </c>
      <c r="G20" s="122">
        <v>4577</v>
      </c>
      <c r="H20" s="122">
        <v>355492</v>
      </c>
    </row>
    <row r="21" spans="1:8" ht="19.5" customHeight="1">
      <c r="A21" s="30" t="s">
        <v>491</v>
      </c>
      <c r="B21" s="122">
        <v>317716</v>
      </c>
      <c r="C21" s="71">
        <v>3.3</v>
      </c>
      <c r="D21" s="122">
        <v>8027</v>
      </c>
      <c r="E21" s="122">
        <v>309690</v>
      </c>
      <c r="F21" s="122">
        <v>15146</v>
      </c>
      <c r="G21" s="122">
        <v>7741</v>
      </c>
      <c r="H21" s="122">
        <v>286802</v>
      </c>
    </row>
    <row r="22" spans="1:8" ht="19.5" customHeight="1">
      <c r="A22" s="30" t="s">
        <v>1060</v>
      </c>
      <c r="B22" s="122">
        <v>311415</v>
      </c>
      <c r="C22" s="71">
        <v>3.2</v>
      </c>
      <c r="D22" s="122">
        <v>10934</v>
      </c>
      <c r="E22" s="122">
        <v>300400</v>
      </c>
      <c r="F22" s="122">
        <v>3960</v>
      </c>
      <c r="G22" s="122">
        <v>9366</v>
      </c>
      <c r="H22" s="122">
        <v>287074</v>
      </c>
    </row>
    <row r="23" spans="1:8" ht="19.5" customHeight="1">
      <c r="A23" s="30" t="s">
        <v>1059</v>
      </c>
      <c r="B23" s="122">
        <v>304764</v>
      </c>
      <c r="C23" s="71">
        <v>3.1</v>
      </c>
      <c r="D23" s="122">
        <v>24408</v>
      </c>
      <c r="E23" s="122">
        <v>263133</v>
      </c>
      <c r="F23" s="122">
        <v>3345</v>
      </c>
      <c r="G23" s="122">
        <v>26776</v>
      </c>
      <c r="H23" s="122">
        <v>233011</v>
      </c>
    </row>
    <row r="24" spans="1:8" ht="19.5" customHeight="1">
      <c r="A24" s="30" t="s">
        <v>1063</v>
      </c>
      <c r="B24" s="122">
        <v>197837</v>
      </c>
      <c r="C24" s="71">
        <v>2</v>
      </c>
      <c r="D24" s="122">
        <v>3986</v>
      </c>
      <c r="E24" s="122">
        <v>181193</v>
      </c>
      <c r="F24" s="122">
        <v>7</v>
      </c>
      <c r="G24" s="122">
        <v>10034</v>
      </c>
      <c r="H24" s="122">
        <v>171152</v>
      </c>
    </row>
    <row r="25" spans="1:8" ht="12.75">
      <c r="A25" s="1"/>
      <c r="B25" s="4"/>
      <c r="C25" s="31"/>
      <c r="D25" s="4"/>
      <c r="E25" s="4"/>
      <c r="F25" s="4"/>
      <c r="G25" s="4"/>
      <c r="H25" s="4"/>
    </row>
    <row r="26" spans="1:8" ht="12.75">
      <c r="A26" s="1"/>
      <c r="B26" s="4"/>
      <c r="C26" s="31"/>
      <c r="D26" s="4"/>
      <c r="E26" s="4"/>
      <c r="F26" s="4"/>
      <c r="G26" s="4"/>
      <c r="H26" s="4"/>
    </row>
    <row r="27" spans="1:8" ht="12.75">
      <c r="A27" s="1"/>
      <c r="B27" s="4"/>
      <c r="C27" s="31"/>
      <c r="D27" s="4"/>
      <c r="E27" s="4"/>
      <c r="F27" s="4"/>
      <c r="G27" s="4"/>
      <c r="H27" s="4"/>
    </row>
    <row r="28" spans="1:8" ht="12.75">
      <c r="A28" s="1"/>
      <c r="B28" s="4"/>
      <c r="C28" s="31"/>
      <c r="D28" s="4"/>
      <c r="E28" s="4"/>
      <c r="F28" s="4"/>
      <c r="G28" s="4"/>
      <c r="H28" s="4"/>
    </row>
    <row r="29" spans="1:8" ht="12.75">
      <c r="A29" s="1"/>
      <c r="B29" s="4"/>
      <c r="C29" s="2"/>
      <c r="D29" s="2"/>
      <c r="E29" s="4"/>
      <c r="F29" s="2"/>
      <c r="G29" s="2"/>
      <c r="H29" s="2"/>
    </row>
    <row r="30" spans="1:8" ht="15">
      <c r="A30" s="502" t="s">
        <v>1203</v>
      </c>
      <c r="B30" s="502"/>
      <c r="C30" s="502"/>
      <c r="D30" s="502"/>
      <c r="E30" s="502"/>
      <c r="F30" s="502"/>
      <c r="G30" s="502"/>
      <c r="H30" s="502"/>
    </row>
    <row r="31" spans="1:8" ht="17.25">
      <c r="A31" s="502" t="s">
        <v>769</v>
      </c>
      <c r="B31" s="502"/>
      <c r="C31" s="502"/>
      <c r="D31" s="502"/>
      <c r="E31" s="502"/>
      <c r="F31" s="502"/>
      <c r="G31" s="502"/>
      <c r="H31" s="502"/>
    </row>
    <row r="32" spans="1:8" ht="15" customHeight="1">
      <c r="A32" s="26"/>
      <c r="B32" s="26"/>
      <c r="C32" s="46"/>
      <c r="D32" s="46"/>
      <c r="E32" s="26"/>
      <c r="F32" s="45"/>
      <c r="G32" s="26"/>
      <c r="H32" s="26"/>
    </row>
    <row r="33" spans="1:8" s="22" customFormat="1" ht="15" customHeight="1">
      <c r="A33" s="503" t="s">
        <v>1161</v>
      </c>
      <c r="B33" s="506" t="s">
        <v>1010</v>
      </c>
      <c r="C33" s="507"/>
      <c r="D33" s="510" t="s">
        <v>527</v>
      </c>
      <c r="E33" s="511" t="s">
        <v>202</v>
      </c>
      <c r="F33" s="511"/>
      <c r="G33" s="511"/>
      <c r="H33" s="512"/>
    </row>
    <row r="34" spans="1:8" s="22" customFormat="1" ht="15" customHeight="1">
      <c r="A34" s="504"/>
      <c r="B34" s="508"/>
      <c r="C34" s="509"/>
      <c r="D34" s="509"/>
      <c r="E34" s="509" t="s">
        <v>483</v>
      </c>
      <c r="F34" s="513" t="s">
        <v>490</v>
      </c>
      <c r="G34" s="513"/>
      <c r="H34" s="514"/>
    </row>
    <row r="35" spans="1:8" ht="12.75">
      <c r="A35" s="504"/>
      <c r="B35" s="508" t="s">
        <v>479</v>
      </c>
      <c r="C35" s="509" t="s">
        <v>937</v>
      </c>
      <c r="D35" s="509"/>
      <c r="E35" s="509"/>
      <c r="F35" s="509" t="s">
        <v>203</v>
      </c>
      <c r="G35" s="509" t="s">
        <v>204</v>
      </c>
      <c r="H35" s="515" t="s">
        <v>205</v>
      </c>
    </row>
    <row r="36" spans="1:8" ht="12.75">
      <c r="A36" s="504"/>
      <c r="B36" s="508"/>
      <c r="C36" s="509"/>
      <c r="D36" s="509"/>
      <c r="E36" s="509"/>
      <c r="F36" s="509"/>
      <c r="G36" s="509"/>
      <c r="H36" s="515"/>
    </row>
    <row r="37" spans="1:8" s="22" customFormat="1" ht="15" customHeight="1">
      <c r="A37" s="505"/>
      <c r="B37" s="118" t="s">
        <v>480</v>
      </c>
      <c r="C37" s="119" t="s">
        <v>489</v>
      </c>
      <c r="D37" s="500" t="s">
        <v>480</v>
      </c>
      <c r="E37" s="500"/>
      <c r="F37" s="500"/>
      <c r="G37" s="500"/>
      <c r="H37" s="501"/>
    </row>
    <row r="38" spans="1:8" ht="12.75">
      <c r="A38" s="29"/>
      <c r="B38" s="4"/>
      <c r="C38" s="3"/>
      <c r="D38" s="2"/>
      <c r="E38" s="4"/>
      <c r="F38" s="2"/>
      <c r="G38" s="2"/>
      <c r="H38" s="140"/>
    </row>
    <row r="39" spans="1:8" ht="19.5" customHeight="1">
      <c r="A39" s="202" t="s">
        <v>1258</v>
      </c>
      <c r="B39" s="137">
        <v>614014</v>
      </c>
      <c r="C39" s="138">
        <v>9.9</v>
      </c>
      <c r="D39" s="139">
        <v>11257</v>
      </c>
      <c r="E39" s="139">
        <v>592474</v>
      </c>
      <c r="F39" s="139">
        <v>264</v>
      </c>
      <c r="G39" s="139">
        <v>5767</v>
      </c>
      <c r="H39" s="139">
        <v>586442</v>
      </c>
    </row>
    <row r="40" spans="1:8" ht="19.5" customHeight="1">
      <c r="A40" s="30" t="s">
        <v>1053</v>
      </c>
      <c r="B40" s="137">
        <v>509151</v>
      </c>
      <c r="C40" s="138">
        <v>8.2</v>
      </c>
      <c r="D40" s="139">
        <v>80259</v>
      </c>
      <c r="E40" s="139">
        <v>365604</v>
      </c>
      <c r="F40" s="139">
        <v>9013</v>
      </c>
      <c r="G40" s="139">
        <v>12759</v>
      </c>
      <c r="H40" s="139">
        <v>343833</v>
      </c>
    </row>
    <row r="41" spans="1:8" ht="19.5" customHeight="1">
      <c r="A41" s="30" t="s">
        <v>509</v>
      </c>
      <c r="B41" s="137">
        <v>474878</v>
      </c>
      <c r="C41" s="138">
        <v>7.6</v>
      </c>
      <c r="D41" s="139">
        <v>2527</v>
      </c>
      <c r="E41" s="139">
        <v>449758</v>
      </c>
      <c r="F41" s="139">
        <v>1643</v>
      </c>
      <c r="G41" s="139">
        <v>17978</v>
      </c>
      <c r="H41" s="139">
        <v>430137</v>
      </c>
    </row>
    <row r="42" spans="1:8" ht="19.5" customHeight="1">
      <c r="A42" s="30" t="s">
        <v>1058</v>
      </c>
      <c r="B42" s="137">
        <v>403984</v>
      </c>
      <c r="C42" s="138">
        <v>6.5</v>
      </c>
      <c r="D42" s="139">
        <v>94302</v>
      </c>
      <c r="E42" s="139">
        <v>245612</v>
      </c>
      <c r="F42" s="139">
        <v>4923</v>
      </c>
      <c r="G42" s="139">
        <v>48976</v>
      </c>
      <c r="H42" s="139">
        <v>191714</v>
      </c>
    </row>
    <row r="43" spans="1:8" ht="19.5" customHeight="1">
      <c r="A43" s="30" t="s">
        <v>1057</v>
      </c>
      <c r="B43" s="137">
        <v>385221</v>
      </c>
      <c r="C43" s="138">
        <v>6.2</v>
      </c>
      <c r="D43" s="139">
        <v>24443</v>
      </c>
      <c r="E43" s="139">
        <v>314130</v>
      </c>
      <c r="F43" s="139">
        <v>4445</v>
      </c>
      <c r="G43" s="139">
        <v>9714</v>
      </c>
      <c r="H43" s="139">
        <v>299970</v>
      </c>
    </row>
    <row r="44" spans="1:8" ht="19.5" customHeight="1">
      <c r="A44" s="30" t="s">
        <v>1054</v>
      </c>
      <c r="B44" s="137">
        <v>383580</v>
      </c>
      <c r="C44" s="138">
        <v>6.2</v>
      </c>
      <c r="D44" s="139">
        <v>28413</v>
      </c>
      <c r="E44" s="139">
        <v>284755</v>
      </c>
      <c r="F44" s="139">
        <v>1836</v>
      </c>
      <c r="G44" s="139">
        <v>12944</v>
      </c>
      <c r="H44" s="139">
        <v>269975</v>
      </c>
    </row>
    <row r="45" spans="1:8" ht="19.5" customHeight="1">
      <c r="A45" s="30" t="s">
        <v>1055</v>
      </c>
      <c r="B45" s="137">
        <v>368174</v>
      </c>
      <c r="C45" s="138">
        <v>5.9</v>
      </c>
      <c r="D45" s="139">
        <v>21267</v>
      </c>
      <c r="E45" s="139">
        <v>296211</v>
      </c>
      <c r="F45" s="139">
        <v>11037</v>
      </c>
      <c r="G45" s="139">
        <v>50816</v>
      </c>
      <c r="H45" s="139">
        <v>234358</v>
      </c>
    </row>
    <row r="46" spans="1:8" ht="19.5" customHeight="1">
      <c r="A46" s="30" t="s">
        <v>1052</v>
      </c>
      <c r="B46" s="137">
        <v>330083</v>
      </c>
      <c r="C46" s="138">
        <v>5.3</v>
      </c>
      <c r="D46" s="139">
        <v>43889</v>
      </c>
      <c r="E46" s="139">
        <v>239443</v>
      </c>
      <c r="F46" s="139">
        <v>5543</v>
      </c>
      <c r="G46" s="139">
        <v>8567</v>
      </c>
      <c r="H46" s="139">
        <v>225334</v>
      </c>
    </row>
    <row r="47" spans="1:8" ht="19.5" customHeight="1">
      <c r="A47" s="30" t="s">
        <v>1062</v>
      </c>
      <c r="B47" s="137">
        <v>304712</v>
      </c>
      <c r="C47" s="138">
        <v>4.9</v>
      </c>
      <c r="D47" s="139">
        <v>67286</v>
      </c>
      <c r="E47" s="139">
        <v>221619</v>
      </c>
      <c r="F47" s="139">
        <v>181</v>
      </c>
      <c r="G47" s="139">
        <v>5408</v>
      </c>
      <c r="H47" s="139">
        <v>216030</v>
      </c>
    </row>
    <row r="48" spans="1:8" ht="19.5" customHeight="1">
      <c r="A48" s="30" t="s">
        <v>1059</v>
      </c>
      <c r="B48" s="137">
        <v>293051</v>
      </c>
      <c r="C48" s="138">
        <v>4.7</v>
      </c>
      <c r="D48" s="139">
        <v>43748</v>
      </c>
      <c r="E48" s="139">
        <v>216790</v>
      </c>
      <c r="F48" s="122">
        <v>2526</v>
      </c>
      <c r="G48" s="139">
        <v>10844</v>
      </c>
      <c r="H48" s="139">
        <v>203420</v>
      </c>
    </row>
    <row r="49" spans="1:8" ht="19.5" customHeight="1">
      <c r="A49" s="30" t="s">
        <v>491</v>
      </c>
      <c r="B49" s="137">
        <v>216477</v>
      </c>
      <c r="C49" s="138">
        <v>3.5</v>
      </c>
      <c r="D49" s="139">
        <v>29</v>
      </c>
      <c r="E49" s="139">
        <v>214630</v>
      </c>
      <c r="F49" s="139">
        <v>156205</v>
      </c>
      <c r="G49" s="139">
        <v>29077</v>
      </c>
      <c r="H49" s="139">
        <v>29348</v>
      </c>
    </row>
    <row r="50" spans="1:8" ht="19.5" customHeight="1">
      <c r="A50" s="30" t="s">
        <v>1056</v>
      </c>
      <c r="B50" s="137">
        <v>212226</v>
      </c>
      <c r="C50" s="138">
        <v>3.4</v>
      </c>
      <c r="D50" s="139">
        <v>272</v>
      </c>
      <c r="E50" s="139">
        <v>190746</v>
      </c>
      <c r="F50" s="139">
        <v>2505</v>
      </c>
      <c r="G50" s="139">
        <v>7308</v>
      </c>
      <c r="H50" s="139">
        <v>180933</v>
      </c>
    </row>
    <row r="51" spans="1:8" ht="19.5" customHeight="1">
      <c r="A51" s="30" t="s">
        <v>1064</v>
      </c>
      <c r="B51" s="137">
        <v>140436</v>
      </c>
      <c r="C51" s="138">
        <v>2.3</v>
      </c>
      <c r="D51" s="139">
        <v>0</v>
      </c>
      <c r="E51" s="139">
        <v>130802</v>
      </c>
      <c r="F51" s="139">
        <v>3390</v>
      </c>
      <c r="G51" s="139">
        <v>91</v>
      </c>
      <c r="H51" s="139">
        <v>127321</v>
      </c>
    </row>
    <row r="52" spans="1:8" ht="19.5" customHeight="1">
      <c r="A52" s="30" t="s">
        <v>1061</v>
      </c>
      <c r="B52" s="137">
        <v>128389</v>
      </c>
      <c r="C52" s="138">
        <v>2.1</v>
      </c>
      <c r="D52" s="122">
        <v>8978</v>
      </c>
      <c r="E52" s="139">
        <v>95240</v>
      </c>
      <c r="F52" s="139">
        <v>290</v>
      </c>
      <c r="G52" s="139">
        <v>2984</v>
      </c>
      <c r="H52" s="139">
        <v>91966</v>
      </c>
    </row>
    <row r="53" spans="1:8" ht="19.5" customHeight="1">
      <c r="A53" s="30" t="s">
        <v>1063</v>
      </c>
      <c r="B53" s="137">
        <v>113420</v>
      </c>
      <c r="C53" s="138">
        <v>1.8</v>
      </c>
      <c r="D53" s="139">
        <v>827</v>
      </c>
      <c r="E53" s="139">
        <v>98469</v>
      </c>
      <c r="F53" s="139">
        <v>10</v>
      </c>
      <c r="G53" s="139">
        <v>4693</v>
      </c>
      <c r="H53" s="139">
        <v>93767</v>
      </c>
    </row>
    <row r="54" spans="1:8" ht="12.75">
      <c r="A54" s="1"/>
      <c r="B54" s="4"/>
      <c r="C54" s="31"/>
      <c r="D54" s="4"/>
      <c r="E54" s="4"/>
      <c r="F54" s="4"/>
      <c r="G54" s="4"/>
      <c r="H54" s="40"/>
    </row>
    <row r="55" spans="1:8" ht="12.75">
      <c r="A55" t="s">
        <v>875</v>
      </c>
      <c r="H55" s="39"/>
    </row>
    <row r="56" spans="1:8" ht="31.5" customHeight="1">
      <c r="A56" s="453" t="s">
        <v>687</v>
      </c>
      <c r="B56" s="453"/>
      <c r="C56" s="453"/>
      <c r="D56" s="453"/>
      <c r="E56" s="453"/>
      <c r="F56" s="453"/>
      <c r="G56" s="453"/>
      <c r="H56" s="453"/>
    </row>
    <row r="59" ht="11.25" customHeight="1"/>
  </sheetData>
  <sheetProtection/>
  <mergeCells count="29">
    <mergeCell ref="A56:H56"/>
    <mergeCell ref="D37:H37"/>
    <mergeCell ref="A30:H30"/>
    <mergeCell ref="A31:H31"/>
    <mergeCell ref="A33:A37"/>
    <mergeCell ref="B33:C34"/>
    <mergeCell ref="D33:D36"/>
    <mergeCell ref="E33:H33"/>
    <mergeCell ref="E34:E36"/>
    <mergeCell ref="F34:H34"/>
    <mergeCell ref="H6:H7"/>
    <mergeCell ref="D8:H8"/>
    <mergeCell ref="F35:F36"/>
    <mergeCell ref="G35:G36"/>
    <mergeCell ref="H35:H36"/>
    <mergeCell ref="B35:B36"/>
    <mergeCell ref="C35:C36"/>
    <mergeCell ref="F6:F7"/>
    <mergeCell ref="G6:G7"/>
    <mergeCell ref="A1:H1"/>
    <mergeCell ref="A2:H2"/>
    <mergeCell ref="A4:A8"/>
    <mergeCell ref="B4:C5"/>
    <mergeCell ref="D4:D7"/>
    <mergeCell ref="E4:H4"/>
    <mergeCell ref="E5:E7"/>
    <mergeCell ref="F5:H5"/>
    <mergeCell ref="B6:B7"/>
    <mergeCell ref="C6:C7"/>
  </mergeCells>
  <printOptions horizontalCentered="1"/>
  <pageMargins left="0.5905511811023623" right="0.5905511811023623" top="0.984251968503937" bottom="0.3937007874015748" header="0.5118110236220472" footer="0.31496062992125984"/>
  <pageSetup firstPageNumber="19" useFirstPageNumber="1" horizontalDpi="600" verticalDpi="600" orientation="portrait" paperSize="9" scale="75" r:id="rId1"/>
  <headerFooter alignWithMargins="0">
    <oddHeader>&amp;C&amp;12- &amp;P -</oddHeader>
  </headerFooter>
</worksheet>
</file>

<file path=xl/worksheets/sheet14.xml><?xml version="1.0" encoding="utf-8"?>
<worksheet xmlns="http://schemas.openxmlformats.org/spreadsheetml/2006/main" xmlns:r="http://schemas.openxmlformats.org/officeDocument/2006/relationships">
  <sheetPr codeName="Tabelle111"/>
  <dimension ref="A1:H42"/>
  <sheetViews>
    <sheetView workbookViewId="0" topLeftCell="A1">
      <selection activeCell="A1" sqref="A1:G1"/>
    </sheetView>
  </sheetViews>
  <sheetFormatPr defaultColWidth="11.421875" defaultRowHeight="12.75"/>
  <cols>
    <col min="1" max="1" width="21.140625" style="230" customWidth="1"/>
    <col min="2" max="3" width="12.00390625" style="230" customWidth="1"/>
    <col min="4" max="4" width="12.28125" style="230" customWidth="1"/>
    <col min="5" max="6" width="11.28125" style="230" customWidth="1"/>
    <col min="7" max="7" width="12.00390625" style="230" customWidth="1"/>
    <col min="8" max="8" width="12.57421875" style="230" hidden="1" customWidth="1"/>
    <col min="9" max="9" width="3.140625" style="230" customWidth="1"/>
    <col min="10" max="16384" width="11.421875" style="230" customWidth="1"/>
  </cols>
  <sheetData>
    <row r="1" spans="1:8" ht="13.5">
      <c r="A1" s="522" t="s">
        <v>1123</v>
      </c>
      <c r="B1" s="522"/>
      <c r="C1" s="522"/>
      <c r="D1" s="522"/>
      <c r="E1" s="522"/>
      <c r="F1" s="522"/>
      <c r="G1" s="522"/>
      <c r="H1" s="229"/>
    </row>
    <row r="2" spans="1:8" ht="11.25">
      <c r="A2" s="231"/>
      <c r="B2" s="232"/>
      <c r="C2" s="233"/>
      <c r="D2" s="234"/>
      <c r="E2" s="232"/>
      <c r="F2" s="234"/>
      <c r="G2" s="234"/>
      <c r="H2" s="229"/>
    </row>
    <row r="3" spans="1:8" s="236" customFormat="1" ht="15" customHeight="1">
      <c r="A3" s="523" t="s">
        <v>485</v>
      </c>
      <c r="B3" s="516" t="s">
        <v>1192</v>
      </c>
      <c r="C3" s="517"/>
      <c r="D3" s="517"/>
      <c r="E3" s="518" t="s">
        <v>1204</v>
      </c>
      <c r="F3" s="517"/>
      <c r="G3" s="519"/>
      <c r="H3" s="235"/>
    </row>
    <row r="4" spans="1:8" s="236" customFormat="1" ht="15" customHeight="1">
      <c r="A4" s="524"/>
      <c r="B4" s="237" t="s">
        <v>486</v>
      </c>
      <c r="C4" s="526" t="s">
        <v>487</v>
      </c>
      <c r="D4" s="526"/>
      <c r="E4" s="238" t="s">
        <v>486</v>
      </c>
      <c r="F4" s="526" t="s">
        <v>487</v>
      </c>
      <c r="G4" s="527"/>
      <c r="H4" s="235"/>
    </row>
    <row r="5" spans="1:8" ht="15" customHeight="1">
      <c r="A5" s="524"/>
      <c r="B5" s="528" t="s">
        <v>488</v>
      </c>
      <c r="C5" s="520" t="s">
        <v>480</v>
      </c>
      <c r="D5" s="520" t="s">
        <v>1205</v>
      </c>
      <c r="E5" s="520" t="s">
        <v>488</v>
      </c>
      <c r="F5" s="520" t="s">
        <v>480</v>
      </c>
      <c r="G5" s="530" t="s">
        <v>1206</v>
      </c>
      <c r="H5" s="229"/>
    </row>
    <row r="6" spans="1:8" ht="15" customHeight="1">
      <c r="A6" s="524"/>
      <c r="B6" s="528"/>
      <c r="C6" s="520"/>
      <c r="D6" s="520"/>
      <c r="E6" s="520"/>
      <c r="F6" s="520"/>
      <c r="G6" s="530"/>
      <c r="H6" s="229"/>
    </row>
    <row r="7" spans="1:8" ht="28.5" customHeight="1">
      <c r="A7" s="525"/>
      <c r="B7" s="529"/>
      <c r="C7" s="521"/>
      <c r="D7" s="521"/>
      <c r="E7" s="521"/>
      <c r="F7" s="521"/>
      <c r="G7" s="531"/>
      <c r="H7" s="229"/>
    </row>
    <row r="8" spans="1:8" ht="4.5" customHeight="1">
      <c r="A8" s="239"/>
      <c r="B8" s="240"/>
      <c r="C8" s="241"/>
      <c r="D8" s="229"/>
      <c r="E8" s="240"/>
      <c r="F8" s="229"/>
      <c r="G8" s="229"/>
      <c r="H8" s="229"/>
    </row>
    <row r="9" spans="1:8" ht="12.75" customHeight="1">
      <c r="A9" s="242" t="s">
        <v>728</v>
      </c>
      <c r="B9" s="243">
        <v>974685</v>
      </c>
      <c r="C9" s="243">
        <v>1925553</v>
      </c>
      <c r="D9" s="244">
        <v>-2.7</v>
      </c>
      <c r="E9" s="243">
        <v>3052582</v>
      </c>
      <c r="F9" s="243">
        <v>6176983</v>
      </c>
      <c r="G9" s="244">
        <v>1</v>
      </c>
      <c r="H9" s="229"/>
    </row>
    <row r="10" spans="1:8" ht="12.75" customHeight="1">
      <c r="A10" s="242" t="s">
        <v>729</v>
      </c>
      <c r="B10" s="245" t="s">
        <v>699</v>
      </c>
      <c r="C10" s="245" t="s">
        <v>699</v>
      </c>
      <c r="D10" s="246" t="s">
        <v>699</v>
      </c>
      <c r="E10" s="245" t="s">
        <v>699</v>
      </c>
      <c r="F10" s="245" t="s">
        <v>699</v>
      </c>
      <c r="G10" s="246" t="s">
        <v>699</v>
      </c>
      <c r="H10" s="229"/>
    </row>
    <row r="11" spans="1:8" ht="12.75" customHeight="1">
      <c r="A11" s="242" t="s">
        <v>730</v>
      </c>
      <c r="B11" s="243">
        <v>582785</v>
      </c>
      <c r="C11" s="243">
        <v>1066343</v>
      </c>
      <c r="D11" s="244">
        <v>-8.7</v>
      </c>
      <c r="E11" s="243">
        <v>1877582</v>
      </c>
      <c r="F11" s="243">
        <v>3541995</v>
      </c>
      <c r="G11" s="244">
        <v>-4.8</v>
      </c>
      <c r="H11" s="241"/>
    </row>
    <row r="12" spans="1:8" ht="12.75" customHeight="1">
      <c r="A12" s="242" t="s">
        <v>731</v>
      </c>
      <c r="B12" s="243">
        <v>42944</v>
      </c>
      <c r="C12" s="243">
        <v>121530</v>
      </c>
      <c r="D12" s="244">
        <v>-8.4</v>
      </c>
      <c r="E12" s="243">
        <v>127455</v>
      </c>
      <c r="F12" s="243">
        <v>378840</v>
      </c>
      <c r="G12" s="244">
        <v>0.8</v>
      </c>
      <c r="H12" s="229"/>
    </row>
    <row r="13" spans="1:8" ht="12.75" customHeight="1">
      <c r="A13" s="242" t="s">
        <v>732</v>
      </c>
      <c r="B13" s="243">
        <v>33586</v>
      </c>
      <c r="C13" s="243">
        <v>177293</v>
      </c>
      <c r="D13" s="244">
        <v>0.4</v>
      </c>
      <c r="E13" s="243">
        <v>109068</v>
      </c>
      <c r="F13" s="243">
        <v>537092</v>
      </c>
      <c r="G13" s="244">
        <v>11.7</v>
      </c>
      <c r="H13" s="229"/>
    </row>
    <row r="14" spans="1:8" ht="12.75" customHeight="1">
      <c r="A14" s="242" t="s">
        <v>733</v>
      </c>
      <c r="B14" s="243">
        <v>56280</v>
      </c>
      <c r="C14" s="243">
        <v>282426</v>
      </c>
      <c r="D14" s="244">
        <v>11.3</v>
      </c>
      <c r="E14" s="243">
        <v>136751</v>
      </c>
      <c r="F14" s="243">
        <v>781233</v>
      </c>
      <c r="G14" s="244">
        <v>11.1</v>
      </c>
      <c r="H14" s="229"/>
    </row>
    <row r="15" spans="1:8" ht="12.75" customHeight="1">
      <c r="A15" s="242" t="s">
        <v>734</v>
      </c>
      <c r="B15" s="243">
        <v>5257</v>
      </c>
      <c r="C15" s="243">
        <v>62774</v>
      </c>
      <c r="D15" s="244">
        <v>14.6</v>
      </c>
      <c r="E15" s="243">
        <v>20512</v>
      </c>
      <c r="F15" s="243">
        <v>201385</v>
      </c>
      <c r="G15" s="244">
        <v>35.5</v>
      </c>
      <c r="H15" s="229"/>
    </row>
    <row r="16" spans="1:8" ht="12.75" customHeight="1">
      <c r="A16" s="242" t="s">
        <v>735</v>
      </c>
      <c r="B16" s="243">
        <v>123955</v>
      </c>
      <c r="C16" s="243">
        <v>573874</v>
      </c>
      <c r="D16" s="244">
        <v>-9.9</v>
      </c>
      <c r="E16" s="243">
        <v>353565</v>
      </c>
      <c r="F16" s="243">
        <v>1614011</v>
      </c>
      <c r="G16" s="244">
        <v>-1.3</v>
      </c>
      <c r="H16" s="229"/>
    </row>
    <row r="17" spans="1:8" s="251" customFormat="1" ht="12.75" customHeight="1">
      <c r="A17" s="247" t="s">
        <v>736</v>
      </c>
      <c r="B17" s="248">
        <v>1236708</v>
      </c>
      <c r="C17" s="248">
        <v>3143451</v>
      </c>
      <c r="D17" s="249">
        <v>-2.8</v>
      </c>
      <c r="E17" s="248">
        <v>3799933</v>
      </c>
      <c r="F17" s="248">
        <v>9689543</v>
      </c>
      <c r="G17" s="249">
        <v>2.4</v>
      </c>
      <c r="H17" s="250"/>
    </row>
    <row r="18" spans="1:8" s="251" customFormat="1" ht="9" customHeight="1">
      <c r="A18" s="252"/>
      <c r="B18" s="248"/>
      <c r="C18" s="248"/>
      <c r="D18" s="249"/>
      <c r="E18" s="248"/>
      <c r="F18" s="248"/>
      <c r="G18" s="249"/>
      <c r="H18" s="250"/>
    </row>
    <row r="19" spans="1:8" ht="13.5">
      <c r="A19" s="522" t="s">
        <v>1124</v>
      </c>
      <c r="B19" s="522"/>
      <c r="C19" s="522"/>
      <c r="D19" s="522"/>
      <c r="E19" s="522"/>
      <c r="F19" s="522"/>
      <c r="G19" s="522"/>
      <c r="H19" s="229"/>
    </row>
    <row r="20" spans="1:8" ht="11.25">
      <c r="A20" s="231"/>
      <c r="B20" s="232"/>
      <c r="C20" s="233"/>
      <c r="D20" s="234"/>
      <c r="E20" s="232"/>
      <c r="F20" s="234"/>
      <c r="G20" s="234"/>
      <c r="H20" s="229"/>
    </row>
    <row r="21" spans="1:8" s="236" customFormat="1" ht="15" customHeight="1">
      <c r="A21" s="523" t="s">
        <v>485</v>
      </c>
      <c r="B21" s="516" t="s">
        <v>1192</v>
      </c>
      <c r="C21" s="517"/>
      <c r="D21" s="517"/>
      <c r="E21" s="518" t="s">
        <v>1204</v>
      </c>
      <c r="F21" s="517"/>
      <c r="G21" s="519"/>
      <c r="H21" s="235"/>
    </row>
    <row r="22" spans="1:8" s="236" customFormat="1" ht="15" customHeight="1">
      <c r="A22" s="524"/>
      <c r="B22" s="237" t="s">
        <v>486</v>
      </c>
      <c r="C22" s="526" t="s">
        <v>487</v>
      </c>
      <c r="D22" s="526"/>
      <c r="E22" s="238" t="s">
        <v>486</v>
      </c>
      <c r="F22" s="526" t="s">
        <v>487</v>
      </c>
      <c r="G22" s="527"/>
      <c r="H22" s="235"/>
    </row>
    <row r="23" spans="1:8" ht="15" customHeight="1">
      <c r="A23" s="524"/>
      <c r="B23" s="528" t="s">
        <v>488</v>
      </c>
      <c r="C23" s="520" t="s">
        <v>480</v>
      </c>
      <c r="D23" s="520" t="s">
        <v>1205</v>
      </c>
      <c r="E23" s="520" t="s">
        <v>488</v>
      </c>
      <c r="F23" s="520" t="s">
        <v>480</v>
      </c>
      <c r="G23" s="530" t="s">
        <v>1206</v>
      </c>
      <c r="H23" s="229"/>
    </row>
    <row r="24" spans="1:8" ht="15" customHeight="1">
      <c r="A24" s="524"/>
      <c r="B24" s="528"/>
      <c r="C24" s="520"/>
      <c r="D24" s="520"/>
      <c r="E24" s="520"/>
      <c r="F24" s="520"/>
      <c r="G24" s="530"/>
      <c r="H24" s="229"/>
    </row>
    <row r="25" spans="1:8" ht="28.5" customHeight="1">
      <c r="A25" s="525"/>
      <c r="B25" s="529"/>
      <c r="C25" s="521"/>
      <c r="D25" s="521"/>
      <c r="E25" s="521"/>
      <c r="F25" s="521"/>
      <c r="G25" s="531"/>
      <c r="H25" s="229"/>
    </row>
    <row r="26" spans="1:8" ht="6.75" customHeight="1">
      <c r="A26" s="239"/>
      <c r="B26" s="240"/>
      <c r="C26" s="241"/>
      <c r="D26" s="229"/>
      <c r="E26" s="240"/>
      <c r="F26" s="229"/>
      <c r="G26" s="229"/>
      <c r="H26" s="229"/>
    </row>
    <row r="27" spans="1:8" ht="12.75" customHeight="1">
      <c r="A27" s="242" t="s">
        <v>728</v>
      </c>
      <c r="B27" s="243">
        <v>778964</v>
      </c>
      <c r="C27" s="243">
        <v>1486565</v>
      </c>
      <c r="D27" s="244">
        <v>8.8</v>
      </c>
      <c r="E27" s="243">
        <v>2269281</v>
      </c>
      <c r="F27" s="243">
        <v>4355161</v>
      </c>
      <c r="G27" s="244">
        <v>5.8</v>
      </c>
      <c r="H27" s="229"/>
    </row>
    <row r="28" spans="1:8" ht="12.75" customHeight="1">
      <c r="A28" s="242" t="s">
        <v>729</v>
      </c>
      <c r="B28" s="245" t="s">
        <v>699</v>
      </c>
      <c r="C28" s="245" t="s">
        <v>699</v>
      </c>
      <c r="D28" s="246" t="s">
        <v>699</v>
      </c>
      <c r="E28" s="245" t="s">
        <v>699</v>
      </c>
      <c r="F28" s="245" t="s">
        <v>699</v>
      </c>
      <c r="G28" s="246" t="s">
        <v>699</v>
      </c>
      <c r="H28" s="229"/>
    </row>
    <row r="29" spans="1:8" ht="12.75" customHeight="1">
      <c r="A29" s="242" t="s">
        <v>730</v>
      </c>
      <c r="B29" s="243">
        <v>472231</v>
      </c>
      <c r="C29" s="243">
        <v>906348</v>
      </c>
      <c r="D29" s="244">
        <v>9.7</v>
      </c>
      <c r="E29" s="243">
        <v>1329097</v>
      </c>
      <c r="F29" s="243">
        <v>2653414</v>
      </c>
      <c r="G29" s="244">
        <v>4</v>
      </c>
      <c r="H29" s="241"/>
    </row>
    <row r="30" spans="1:8" ht="12.75" customHeight="1">
      <c r="A30" s="242" t="s">
        <v>731</v>
      </c>
      <c r="B30" s="243">
        <v>13582</v>
      </c>
      <c r="C30" s="243">
        <v>39766</v>
      </c>
      <c r="D30" s="244">
        <v>3.9</v>
      </c>
      <c r="E30" s="243">
        <v>38279</v>
      </c>
      <c r="F30" s="243">
        <v>124397</v>
      </c>
      <c r="G30" s="244">
        <v>-8.5</v>
      </c>
      <c r="H30" s="229"/>
    </row>
    <row r="31" spans="1:8" ht="12.75" customHeight="1">
      <c r="A31" s="242" t="s">
        <v>732</v>
      </c>
      <c r="B31" s="243">
        <v>134407</v>
      </c>
      <c r="C31" s="243">
        <v>107946</v>
      </c>
      <c r="D31" s="244">
        <v>-15.6</v>
      </c>
      <c r="E31" s="243">
        <v>536256</v>
      </c>
      <c r="F31" s="243">
        <v>361730</v>
      </c>
      <c r="G31" s="244">
        <v>-8.3</v>
      </c>
      <c r="H31" s="229"/>
    </row>
    <row r="32" spans="1:8" ht="12.75" customHeight="1">
      <c r="A32" s="242" t="s">
        <v>733</v>
      </c>
      <c r="B32" s="243">
        <v>8338</v>
      </c>
      <c r="C32" s="243">
        <v>87167</v>
      </c>
      <c r="D32" s="244">
        <v>12.3</v>
      </c>
      <c r="E32" s="243">
        <v>23655</v>
      </c>
      <c r="F32" s="243">
        <v>233148</v>
      </c>
      <c r="G32" s="244">
        <v>-5.5</v>
      </c>
      <c r="H32" s="229"/>
    </row>
    <row r="33" spans="1:8" ht="12.75" customHeight="1">
      <c r="A33" s="242" t="s">
        <v>734</v>
      </c>
      <c r="B33" s="243">
        <v>3747</v>
      </c>
      <c r="C33" s="243">
        <v>33025</v>
      </c>
      <c r="D33" s="244">
        <v>-16.6</v>
      </c>
      <c r="E33" s="243">
        <v>13052</v>
      </c>
      <c r="F33" s="243">
        <v>121199</v>
      </c>
      <c r="G33" s="244">
        <v>19.6</v>
      </c>
      <c r="H33" s="229"/>
    </row>
    <row r="34" spans="1:8" ht="12.75" customHeight="1">
      <c r="A34" s="242" t="s">
        <v>735</v>
      </c>
      <c r="B34" s="243">
        <v>67800</v>
      </c>
      <c r="C34" s="243">
        <v>342127</v>
      </c>
      <c r="D34" s="244">
        <v>-4.1</v>
      </c>
      <c r="E34" s="243">
        <v>200592</v>
      </c>
      <c r="F34" s="243">
        <v>1031992</v>
      </c>
      <c r="G34" s="244">
        <v>4.2</v>
      </c>
      <c r="H34" s="229"/>
    </row>
    <row r="35" spans="1:8" s="251" customFormat="1" ht="12.75" customHeight="1">
      <c r="A35" s="247" t="s">
        <v>736</v>
      </c>
      <c r="B35" s="248">
        <v>1006838</v>
      </c>
      <c r="C35" s="248">
        <v>2096596</v>
      </c>
      <c r="D35" s="249">
        <v>4.5</v>
      </c>
      <c r="E35" s="248">
        <v>3081116</v>
      </c>
      <c r="F35" s="248">
        <v>6227627</v>
      </c>
      <c r="G35" s="249">
        <v>4</v>
      </c>
      <c r="H35" s="250"/>
    </row>
    <row r="36" spans="1:8" s="251" customFormat="1" ht="6.75" customHeight="1">
      <c r="A36" s="252"/>
      <c r="B36" s="248"/>
      <c r="C36" s="248"/>
      <c r="D36" s="249"/>
      <c r="E36" s="248"/>
      <c r="F36" s="248"/>
      <c r="G36" s="249"/>
      <c r="H36" s="250"/>
    </row>
    <row r="37" spans="1:8" ht="11.25" customHeight="1">
      <c r="A37" s="230" t="s">
        <v>875</v>
      </c>
      <c r="B37" s="240"/>
      <c r="C37" s="240"/>
      <c r="D37" s="254"/>
      <c r="E37" s="240"/>
      <c r="F37" s="240"/>
      <c r="G37" s="254"/>
      <c r="H37" s="241"/>
    </row>
    <row r="38" spans="1:8" ht="25.5" customHeight="1">
      <c r="A38" s="532" t="s">
        <v>687</v>
      </c>
      <c r="B38" s="532"/>
      <c r="C38" s="532"/>
      <c r="D38" s="532"/>
      <c r="E38" s="532"/>
      <c r="F38" s="532"/>
      <c r="G38" s="532"/>
      <c r="H38" s="255"/>
    </row>
    <row r="40" ht="31.5" customHeight="1"/>
    <row r="41" spans="1:8" ht="11.25">
      <c r="A41" s="253"/>
      <c r="B41" s="240"/>
      <c r="C41" s="240"/>
      <c r="D41" s="254"/>
      <c r="E41" s="240"/>
      <c r="F41" s="240"/>
      <c r="G41" s="254"/>
      <c r="H41" s="241"/>
    </row>
    <row r="42" spans="1:8" ht="11.25">
      <c r="A42" s="253"/>
      <c r="B42" s="240"/>
      <c r="C42" s="240"/>
      <c r="D42" s="254"/>
      <c r="E42" s="240"/>
      <c r="F42" s="240"/>
      <c r="G42" s="254"/>
      <c r="H42" s="241"/>
    </row>
  </sheetData>
  <sheetProtection/>
  <mergeCells count="25">
    <mergeCell ref="A38:G38"/>
    <mergeCell ref="B23:B25"/>
    <mergeCell ref="C23:C25"/>
    <mergeCell ref="D23:D25"/>
    <mergeCell ref="E23:E25"/>
    <mergeCell ref="F23:F25"/>
    <mergeCell ref="G23:G25"/>
    <mergeCell ref="C22:D22"/>
    <mergeCell ref="F4:G4"/>
    <mergeCell ref="B5:B7"/>
    <mergeCell ref="G5:G7"/>
    <mergeCell ref="C5:C7"/>
    <mergeCell ref="D5:D7"/>
    <mergeCell ref="F22:G22"/>
    <mergeCell ref="E5:E7"/>
    <mergeCell ref="A19:G19"/>
    <mergeCell ref="A21:A25"/>
    <mergeCell ref="B21:D21"/>
    <mergeCell ref="E21:G21"/>
    <mergeCell ref="F5:F7"/>
    <mergeCell ref="A1:G1"/>
    <mergeCell ref="A3:A7"/>
    <mergeCell ref="B3:D3"/>
    <mergeCell ref="E3:G3"/>
    <mergeCell ref="C4:D4"/>
  </mergeCells>
  <printOptions horizontalCentered="1"/>
  <pageMargins left="0.5905511811023623" right="0.5905511811023623" top="0.9055118110236221" bottom="0.15748031496062992" header="0.5118110236220472" footer="0.15748031496062992"/>
  <pageSetup firstPageNumber="20" useFirstPageNumber="1" horizontalDpi="600" verticalDpi="600" orientation="portrait" paperSize="9" r:id="rId1"/>
  <headerFooter alignWithMargins="0">
    <oddHeader>&amp;C&amp;9- &amp;P -</oddHeader>
  </headerFooter>
</worksheet>
</file>

<file path=xl/worksheets/sheet15.xml><?xml version="1.0" encoding="utf-8"?>
<worksheet xmlns="http://schemas.openxmlformats.org/spreadsheetml/2006/main" xmlns:r="http://schemas.openxmlformats.org/officeDocument/2006/relationships">
  <sheetPr codeName="Tabelle12"/>
  <dimension ref="A1:H23"/>
  <sheetViews>
    <sheetView workbookViewId="0" topLeftCell="A1">
      <selection activeCell="A1" sqref="A1:H1"/>
    </sheetView>
  </sheetViews>
  <sheetFormatPr defaultColWidth="11.421875" defaultRowHeight="12.75"/>
  <cols>
    <col min="1" max="1" width="21.140625" style="223" customWidth="1"/>
    <col min="2" max="2" width="10.140625" style="223" customWidth="1"/>
    <col min="3" max="3" width="9.8515625" style="223" customWidth="1"/>
    <col min="4" max="4" width="9.28125" style="223" customWidth="1"/>
    <col min="5" max="5" width="9.8515625" style="223" customWidth="1"/>
    <col min="6" max="6" width="10.7109375" style="223" customWidth="1"/>
    <col min="7" max="7" width="9.7109375" style="223" customWidth="1"/>
    <col min="8" max="8" width="11.00390625" style="223" customWidth="1"/>
    <col min="9" max="16384" width="11.421875" style="223" customWidth="1"/>
  </cols>
  <sheetData>
    <row r="1" spans="1:8" ht="14.25" customHeight="1">
      <c r="A1" s="537" t="s">
        <v>1207</v>
      </c>
      <c r="B1" s="537"/>
      <c r="C1" s="537"/>
      <c r="D1" s="537"/>
      <c r="E1" s="537"/>
      <c r="F1" s="537"/>
      <c r="G1" s="537"/>
      <c r="H1" s="537"/>
    </row>
    <row r="2" spans="1:8" ht="12.75">
      <c r="A2" s="224"/>
      <c r="B2" s="225"/>
      <c r="C2" s="226"/>
      <c r="D2" s="227"/>
      <c r="E2" s="225"/>
      <c r="F2" s="226"/>
      <c r="G2" s="227"/>
      <c r="H2" s="227"/>
    </row>
    <row r="3" spans="1:8" s="256" customFormat="1" ht="15" customHeight="1">
      <c r="A3" s="538" t="s">
        <v>1066</v>
      </c>
      <c r="B3" s="541" t="s">
        <v>1011</v>
      </c>
      <c r="C3" s="542"/>
      <c r="D3" s="542" t="s">
        <v>1051</v>
      </c>
      <c r="E3" s="544" t="s">
        <v>202</v>
      </c>
      <c r="F3" s="544"/>
      <c r="G3" s="544"/>
      <c r="H3" s="545"/>
    </row>
    <row r="4" spans="1:8" s="256" customFormat="1" ht="15" customHeight="1">
      <c r="A4" s="539"/>
      <c r="B4" s="543"/>
      <c r="C4" s="533"/>
      <c r="D4" s="533"/>
      <c r="E4" s="533" t="s">
        <v>483</v>
      </c>
      <c r="F4" s="546" t="s">
        <v>490</v>
      </c>
      <c r="G4" s="546"/>
      <c r="H4" s="547"/>
    </row>
    <row r="5" spans="1:8" s="256" customFormat="1" ht="15" customHeight="1">
      <c r="A5" s="539"/>
      <c r="B5" s="543" t="s">
        <v>479</v>
      </c>
      <c r="C5" s="533" t="s">
        <v>937</v>
      </c>
      <c r="D5" s="533"/>
      <c r="E5" s="533"/>
      <c r="F5" s="533" t="s">
        <v>203</v>
      </c>
      <c r="G5" s="533" t="s">
        <v>204</v>
      </c>
      <c r="H5" s="534" t="s">
        <v>205</v>
      </c>
    </row>
    <row r="6" spans="1:8" s="256" customFormat="1" ht="15" customHeight="1">
      <c r="A6" s="539"/>
      <c r="B6" s="543"/>
      <c r="C6" s="533"/>
      <c r="D6" s="533"/>
      <c r="E6" s="533"/>
      <c r="F6" s="533"/>
      <c r="G6" s="533"/>
      <c r="H6" s="534"/>
    </row>
    <row r="7" spans="1:8" s="256" customFormat="1" ht="15" customHeight="1">
      <c r="A7" s="540"/>
      <c r="B7" s="257" t="s">
        <v>480</v>
      </c>
      <c r="C7" s="258" t="s">
        <v>489</v>
      </c>
      <c r="D7" s="535" t="s">
        <v>480</v>
      </c>
      <c r="E7" s="535"/>
      <c r="F7" s="535"/>
      <c r="G7" s="535"/>
      <c r="H7" s="536"/>
    </row>
    <row r="8" spans="1:8" s="263" customFormat="1" ht="6" customHeight="1">
      <c r="A8" s="259"/>
      <c r="B8" s="260"/>
      <c r="C8" s="261"/>
      <c r="D8" s="262"/>
      <c r="E8" s="260"/>
      <c r="F8" s="261"/>
      <c r="G8" s="262"/>
      <c r="H8" s="262"/>
    </row>
    <row r="9" spans="1:8" s="263" customFormat="1" ht="12.75" customHeight="1">
      <c r="A9" s="264" t="s">
        <v>737</v>
      </c>
      <c r="B9" s="265">
        <v>2224377</v>
      </c>
      <c r="C9" s="266">
        <v>70.8</v>
      </c>
      <c r="D9" s="265">
        <v>146909</v>
      </c>
      <c r="E9" s="265">
        <v>1893372</v>
      </c>
      <c r="F9" s="265">
        <v>18214</v>
      </c>
      <c r="G9" s="265">
        <v>104685</v>
      </c>
      <c r="H9" s="265">
        <v>1770473</v>
      </c>
    </row>
    <row r="10" spans="1:8" s="263" customFormat="1" ht="12.75" customHeight="1">
      <c r="A10" s="264" t="s">
        <v>738</v>
      </c>
      <c r="B10" s="267" t="s">
        <v>699</v>
      </c>
      <c r="C10" s="268" t="s">
        <v>699</v>
      </c>
      <c r="D10" s="269" t="s">
        <v>699</v>
      </c>
      <c r="E10" s="269" t="s">
        <v>699</v>
      </c>
      <c r="F10" s="269" t="s">
        <v>699</v>
      </c>
      <c r="G10" s="269" t="s">
        <v>699</v>
      </c>
      <c r="H10" s="269" t="s">
        <v>699</v>
      </c>
    </row>
    <row r="11" spans="1:8" s="263" customFormat="1" ht="12.75" customHeight="1">
      <c r="A11" s="264" t="s">
        <v>739</v>
      </c>
      <c r="B11" s="265">
        <v>1925553</v>
      </c>
      <c r="C11" s="266">
        <v>61.3</v>
      </c>
      <c r="D11" s="265">
        <v>137552</v>
      </c>
      <c r="E11" s="265">
        <v>1603996</v>
      </c>
      <c r="F11" s="265">
        <v>7324</v>
      </c>
      <c r="G11" s="265">
        <v>96122</v>
      </c>
      <c r="H11" s="265">
        <v>1500550</v>
      </c>
    </row>
    <row r="12" spans="1:8" s="263" customFormat="1" ht="12.75" customHeight="1">
      <c r="A12" s="264" t="s">
        <v>740</v>
      </c>
      <c r="B12" s="267" t="s">
        <v>699</v>
      </c>
      <c r="C12" s="266" t="s">
        <v>699</v>
      </c>
      <c r="D12" s="269" t="s">
        <v>699</v>
      </c>
      <c r="E12" s="269" t="s">
        <v>699</v>
      </c>
      <c r="F12" s="269" t="s">
        <v>699</v>
      </c>
      <c r="G12" s="269" t="s">
        <v>699</v>
      </c>
      <c r="H12" s="269" t="s">
        <v>699</v>
      </c>
    </row>
    <row r="13" spans="1:8" s="263" customFormat="1" ht="12.75" customHeight="1">
      <c r="A13" s="264" t="s">
        <v>741</v>
      </c>
      <c r="B13" s="265">
        <v>1066343</v>
      </c>
      <c r="C13" s="266">
        <v>33.9</v>
      </c>
      <c r="D13" s="265">
        <v>94385</v>
      </c>
      <c r="E13" s="265">
        <v>859354</v>
      </c>
      <c r="F13" s="265">
        <v>5130</v>
      </c>
      <c r="G13" s="265">
        <v>68578</v>
      </c>
      <c r="H13" s="265">
        <v>785646</v>
      </c>
    </row>
    <row r="14" spans="1:8" s="263" customFormat="1" ht="12.75" customHeight="1">
      <c r="A14" s="264" t="s">
        <v>742</v>
      </c>
      <c r="B14" s="265">
        <v>53922</v>
      </c>
      <c r="C14" s="266">
        <v>1.7</v>
      </c>
      <c r="D14" s="265">
        <v>3269</v>
      </c>
      <c r="E14" s="265">
        <v>50532</v>
      </c>
      <c r="F14" s="265">
        <v>8053</v>
      </c>
      <c r="G14" s="265">
        <v>5763</v>
      </c>
      <c r="H14" s="265">
        <v>36716</v>
      </c>
    </row>
    <row r="15" spans="1:8" s="263" customFormat="1" ht="12.75" customHeight="1">
      <c r="A15" s="264" t="s">
        <v>743</v>
      </c>
      <c r="B15" s="265">
        <v>338766</v>
      </c>
      <c r="C15" s="266">
        <v>10.8</v>
      </c>
      <c r="D15" s="265">
        <v>11431</v>
      </c>
      <c r="E15" s="265">
        <v>327061</v>
      </c>
      <c r="F15" s="265">
        <v>2225</v>
      </c>
      <c r="G15" s="265">
        <v>10010</v>
      </c>
      <c r="H15" s="265">
        <v>314826</v>
      </c>
    </row>
    <row r="16" spans="1:8" s="263" customFormat="1" ht="12.75" customHeight="1">
      <c r="A16" s="264" t="s">
        <v>744</v>
      </c>
      <c r="B16" s="265">
        <v>501942</v>
      </c>
      <c r="C16" s="266">
        <v>16</v>
      </c>
      <c r="D16" s="265">
        <v>7344</v>
      </c>
      <c r="E16" s="265">
        <v>494544</v>
      </c>
      <c r="F16" s="265">
        <v>2334</v>
      </c>
      <c r="G16" s="265">
        <v>23014</v>
      </c>
      <c r="H16" s="265">
        <v>469196</v>
      </c>
    </row>
    <row r="17" spans="1:8" s="263" customFormat="1" ht="22.5">
      <c r="A17" s="295" t="s">
        <v>1121</v>
      </c>
      <c r="B17" s="265">
        <v>24441</v>
      </c>
      <c r="C17" s="266">
        <v>0.8</v>
      </c>
      <c r="D17" s="265">
        <v>1936</v>
      </c>
      <c r="E17" s="265">
        <v>22475</v>
      </c>
      <c r="F17" s="265" t="s">
        <v>8</v>
      </c>
      <c r="G17" s="265">
        <v>576</v>
      </c>
      <c r="H17" s="265">
        <v>21899</v>
      </c>
    </row>
    <row r="18" spans="1:8" s="263" customFormat="1" ht="12.75" customHeight="1">
      <c r="A18" s="264" t="s">
        <v>745</v>
      </c>
      <c r="B18" s="265">
        <v>4</v>
      </c>
      <c r="C18" s="266">
        <v>0</v>
      </c>
      <c r="D18" s="265">
        <v>4</v>
      </c>
      <c r="E18" s="265">
        <v>0</v>
      </c>
      <c r="F18" s="265" t="s">
        <v>8</v>
      </c>
      <c r="G18" s="265" t="s">
        <v>8</v>
      </c>
      <c r="H18" s="265">
        <v>0</v>
      </c>
    </row>
    <row r="19" spans="1:8" s="263" customFormat="1" ht="12.75" customHeight="1">
      <c r="A19" s="270" t="s">
        <v>746</v>
      </c>
      <c r="B19" s="271">
        <v>3143451</v>
      </c>
      <c r="C19" s="272">
        <v>100</v>
      </c>
      <c r="D19" s="271">
        <v>170892</v>
      </c>
      <c r="E19" s="271">
        <v>2787984</v>
      </c>
      <c r="F19" s="271">
        <v>30826</v>
      </c>
      <c r="G19" s="271">
        <v>144048</v>
      </c>
      <c r="H19" s="271">
        <v>2613110</v>
      </c>
    </row>
    <row r="21" spans="2:8" ht="12.75">
      <c r="B21" s="228"/>
      <c r="C21" s="228"/>
      <c r="D21" s="228"/>
      <c r="E21" s="228"/>
      <c r="F21" s="228"/>
      <c r="G21" s="228"/>
      <c r="H21" s="228"/>
    </row>
    <row r="22" spans="1:7" ht="12.75">
      <c r="A22" s="230" t="s">
        <v>875</v>
      </c>
      <c r="B22" s="240"/>
      <c r="C22" s="240"/>
      <c r="D22" s="254"/>
      <c r="E22" s="240"/>
      <c r="F22" s="240"/>
      <c r="G22" s="254"/>
    </row>
    <row r="23" spans="1:8" ht="24" customHeight="1">
      <c r="A23" s="532" t="s">
        <v>687</v>
      </c>
      <c r="B23" s="532"/>
      <c r="C23" s="532"/>
      <c r="D23" s="532"/>
      <c r="E23" s="532"/>
      <c r="F23" s="532"/>
      <c r="G23" s="532"/>
      <c r="H23" s="532"/>
    </row>
  </sheetData>
  <sheetProtection/>
  <mergeCells count="14">
    <mergeCell ref="E4:E6"/>
    <mergeCell ref="F4:H4"/>
    <mergeCell ref="B5:B6"/>
    <mergeCell ref="C5:C6"/>
    <mergeCell ref="F5:F6"/>
    <mergeCell ref="G5:G6"/>
    <mergeCell ref="H5:H6"/>
    <mergeCell ref="D7:H7"/>
    <mergeCell ref="A23:H23"/>
    <mergeCell ref="A1:H1"/>
    <mergeCell ref="A3:A7"/>
    <mergeCell ref="B3:C4"/>
    <mergeCell ref="D3:D6"/>
    <mergeCell ref="E3:H3"/>
  </mergeCells>
  <printOptions horizontalCentered="1"/>
  <pageMargins left="0.5905511811023623" right="0.5905511811023623" top="0.984251968503937" bottom="0.5905511811023623" header="0.5118110236220472" footer="0.31496062992125984"/>
  <pageSetup firstPageNumber="20" useFirstPageNumber="1" horizontalDpi="600" verticalDpi="600" orientation="portrait" paperSize="9" r:id="rId1"/>
  <headerFooter alignWithMargins="0">
    <oddHeader>&amp;C&amp;9- 20a -</oddHeader>
  </headerFooter>
</worksheet>
</file>

<file path=xl/worksheets/sheet16.xml><?xml version="1.0" encoding="utf-8"?>
<worksheet xmlns="http://schemas.openxmlformats.org/spreadsheetml/2006/main" xmlns:r="http://schemas.openxmlformats.org/officeDocument/2006/relationships">
  <sheetPr codeName="Tabelle13"/>
  <dimension ref="A1:H64"/>
  <sheetViews>
    <sheetView zoomScalePageLayoutView="0" workbookViewId="0" topLeftCell="A1">
      <selection activeCell="A1" sqref="A1:H1"/>
    </sheetView>
  </sheetViews>
  <sheetFormatPr defaultColWidth="11.421875" defaultRowHeight="12.75"/>
  <cols>
    <col min="1" max="1" width="28.140625" style="0" customWidth="1"/>
    <col min="2" max="2" width="12.7109375" style="0" customWidth="1"/>
    <col min="3" max="8" width="12.28125" style="0" customWidth="1"/>
  </cols>
  <sheetData>
    <row r="1" spans="1:8" ht="18" customHeight="1">
      <c r="A1" s="502" t="s">
        <v>1208</v>
      </c>
      <c r="B1" s="502"/>
      <c r="C1" s="502"/>
      <c r="D1" s="502"/>
      <c r="E1" s="502"/>
      <c r="F1" s="502"/>
      <c r="G1" s="502"/>
      <c r="H1" s="502"/>
    </row>
    <row r="2" spans="1:8" ht="12.75">
      <c r="A2" s="1"/>
      <c r="B2" s="12"/>
      <c r="C2" s="6"/>
      <c r="D2" s="13"/>
      <c r="E2" s="12"/>
      <c r="F2" s="6"/>
      <c r="G2" s="13"/>
      <c r="H2" s="13"/>
    </row>
    <row r="3" spans="1:8" s="22" customFormat="1" ht="15" customHeight="1">
      <c r="A3" s="503" t="s">
        <v>1166</v>
      </c>
      <c r="B3" s="506" t="s">
        <v>1012</v>
      </c>
      <c r="C3" s="507"/>
      <c r="D3" s="548" t="s">
        <v>527</v>
      </c>
      <c r="E3" s="511" t="s">
        <v>202</v>
      </c>
      <c r="F3" s="511"/>
      <c r="G3" s="511"/>
      <c r="H3" s="512"/>
    </row>
    <row r="4" spans="1:8" s="22" customFormat="1" ht="15" customHeight="1">
      <c r="A4" s="504"/>
      <c r="B4" s="508"/>
      <c r="C4" s="509"/>
      <c r="D4" s="509"/>
      <c r="E4" s="509" t="s">
        <v>483</v>
      </c>
      <c r="F4" s="513" t="s">
        <v>490</v>
      </c>
      <c r="G4" s="513"/>
      <c r="H4" s="514"/>
    </row>
    <row r="5" spans="1:8" s="22" customFormat="1" ht="15" customHeight="1">
      <c r="A5" s="504"/>
      <c r="B5" s="508" t="s">
        <v>479</v>
      </c>
      <c r="C5" s="509" t="s">
        <v>937</v>
      </c>
      <c r="D5" s="509"/>
      <c r="E5" s="509"/>
      <c r="F5" s="509" t="s">
        <v>203</v>
      </c>
      <c r="G5" s="509" t="s">
        <v>204</v>
      </c>
      <c r="H5" s="515" t="s">
        <v>205</v>
      </c>
    </row>
    <row r="6" spans="1:8" s="22" customFormat="1" ht="15" customHeight="1">
      <c r="A6" s="504"/>
      <c r="B6" s="508"/>
      <c r="C6" s="509"/>
      <c r="D6" s="509"/>
      <c r="E6" s="509"/>
      <c r="F6" s="509"/>
      <c r="G6" s="509"/>
      <c r="H6" s="515"/>
    </row>
    <row r="7" spans="1:8" s="22" customFormat="1" ht="15" customHeight="1">
      <c r="A7" s="505"/>
      <c r="B7" s="118" t="s">
        <v>480</v>
      </c>
      <c r="C7" s="119" t="s">
        <v>489</v>
      </c>
      <c r="D7" s="500" t="s">
        <v>480</v>
      </c>
      <c r="E7" s="500"/>
      <c r="F7" s="500"/>
      <c r="G7" s="500"/>
      <c r="H7" s="501"/>
    </row>
    <row r="8" spans="1:8" ht="12.75">
      <c r="A8" s="29"/>
      <c r="B8" s="4"/>
      <c r="C8" s="2"/>
      <c r="D8" s="3"/>
      <c r="E8" s="4"/>
      <c r="F8" s="2"/>
      <c r="G8" s="3"/>
      <c r="H8" s="3"/>
    </row>
    <row r="9" spans="1:8" ht="15" customHeight="1">
      <c r="A9" s="30" t="s">
        <v>737</v>
      </c>
      <c r="B9" s="122">
        <v>1634277</v>
      </c>
      <c r="C9" s="71">
        <v>77.9</v>
      </c>
      <c r="D9" s="122">
        <v>156430</v>
      </c>
      <c r="E9" s="122">
        <v>1235870</v>
      </c>
      <c r="F9" s="122">
        <v>47100</v>
      </c>
      <c r="G9" s="122">
        <v>90357</v>
      </c>
      <c r="H9" s="122">
        <v>1098413</v>
      </c>
    </row>
    <row r="10" spans="1:8" ht="15" customHeight="1">
      <c r="A10" s="30" t="s">
        <v>738</v>
      </c>
      <c r="B10" s="1" t="s">
        <v>699</v>
      </c>
      <c r="C10" s="1" t="s">
        <v>699</v>
      </c>
      <c r="D10" s="1" t="s">
        <v>699</v>
      </c>
      <c r="E10" s="1" t="s">
        <v>699</v>
      </c>
      <c r="F10" s="1" t="s">
        <v>699</v>
      </c>
      <c r="G10" s="1" t="s">
        <v>699</v>
      </c>
      <c r="H10" s="1" t="s">
        <v>699</v>
      </c>
    </row>
    <row r="11" spans="1:8" ht="15" customHeight="1">
      <c r="A11" s="30" t="s">
        <v>739</v>
      </c>
      <c r="B11" s="122">
        <v>1486565</v>
      </c>
      <c r="C11" s="71">
        <v>70.9</v>
      </c>
      <c r="D11" s="122">
        <v>151617</v>
      </c>
      <c r="E11" s="122">
        <v>1095682</v>
      </c>
      <c r="F11" s="122">
        <v>10043</v>
      </c>
      <c r="G11" s="122">
        <v>64992</v>
      </c>
      <c r="H11" s="122">
        <v>1020647</v>
      </c>
    </row>
    <row r="12" spans="1:8" ht="15" customHeight="1">
      <c r="A12" s="30" t="s">
        <v>740</v>
      </c>
      <c r="B12" s="1" t="s">
        <v>699</v>
      </c>
      <c r="C12" s="1" t="s">
        <v>699</v>
      </c>
      <c r="D12" s="1" t="s">
        <v>699</v>
      </c>
      <c r="E12" s="1" t="s">
        <v>699</v>
      </c>
      <c r="F12" s="1" t="s">
        <v>699</v>
      </c>
      <c r="G12" s="1" t="s">
        <v>699</v>
      </c>
      <c r="H12" s="1" t="s">
        <v>699</v>
      </c>
    </row>
    <row r="13" spans="1:8" ht="15" customHeight="1">
      <c r="A13" s="30" t="s">
        <v>741</v>
      </c>
      <c r="B13" s="122">
        <v>906348</v>
      </c>
      <c r="C13" s="71">
        <v>43.2</v>
      </c>
      <c r="D13" s="122">
        <v>124727</v>
      </c>
      <c r="E13" s="122">
        <v>626838</v>
      </c>
      <c r="F13" s="122">
        <v>4984</v>
      </c>
      <c r="G13" s="122">
        <v>36756</v>
      </c>
      <c r="H13" s="122">
        <v>585097</v>
      </c>
    </row>
    <row r="14" spans="1:8" ht="15" customHeight="1">
      <c r="A14" s="30" t="s">
        <v>742</v>
      </c>
      <c r="B14" s="122">
        <v>9025</v>
      </c>
      <c r="C14" s="71">
        <v>0.4</v>
      </c>
      <c r="D14" s="122">
        <v>479</v>
      </c>
      <c r="E14" s="122">
        <v>8325</v>
      </c>
      <c r="F14" s="122">
        <v>330</v>
      </c>
      <c r="G14" s="122">
        <v>1308</v>
      </c>
      <c r="H14" s="122">
        <v>6687</v>
      </c>
    </row>
    <row r="15" spans="1:8" ht="15" customHeight="1">
      <c r="A15" s="30" t="s">
        <v>743</v>
      </c>
      <c r="B15" s="122">
        <v>97599</v>
      </c>
      <c r="C15" s="71">
        <v>4.7</v>
      </c>
      <c r="D15" s="122">
        <v>2152</v>
      </c>
      <c r="E15" s="122">
        <v>83354</v>
      </c>
      <c r="F15" s="122">
        <v>694</v>
      </c>
      <c r="G15" s="122">
        <v>3705</v>
      </c>
      <c r="H15" s="122">
        <v>78955</v>
      </c>
    </row>
    <row r="16" spans="1:8" ht="15" customHeight="1">
      <c r="A16" s="30" t="s">
        <v>744</v>
      </c>
      <c r="B16" s="122">
        <v>353999</v>
      </c>
      <c r="C16" s="71">
        <v>16.9</v>
      </c>
      <c r="D16" s="122">
        <v>5319</v>
      </c>
      <c r="E16" s="122">
        <v>336292</v>
      </c>
      <c r="F16" s="122">
        <v>3854</v>
      </c>
      <c r="G16" s="122">
        <v>11240</v>
      </c>
      <c r="H16" s="122">
        <v>321198</v>
      </c>
    </row>
    <row r="17" spans="1:8" ht="26.25" customHeight="1">
      <c r="A17" s="204" t="s">
        <v>1162</v>
      </c>
      <c r="B17" s="122">
        <v>1697</v>
      </c>
      <c r="C17" s="71">
        <v>0.1</v>
      </c>
      <c r="D17" s="122">
        <v>93</v>
      </c>
      <c r="E17" s="122">
        <v>1099</v>
      </c>
      <c r="F17" s="122">
        <v>4</v>
      </c>
      <c r="G17" s="122" t="s">
        <v>8</v>
      </c>
      <c r="H17" s="122">
        <v>1095</v>
      </c>
    </row>
    <row r="18" spans="1:8" ht="15" customHeight="1">
      <c r="A18" s="30" t="s">
        <v>745</v>
      </c>
      <c r="B18" s="122" t="s">
        <v>8</v>
      </c>
      <c r="C18" s="71" t="s">
        <v>8</v>
      </c>
      <c r="D18" s="122" t="s">
        <v>8</v>
      </c>
      <c r="E18" s="122" t="s">
        <v>8</v>
      </c>
      <c r="F18" s="122" t="s">
        <v>8</v>
      </c>
      <c r="G18" s="122" t="s">
        <v>8</v>
      </c>
      <c r="H18" s="122" t="s">
        <v>8</v>
      </c>
    </row>
    <row r="19" spans="1:8" s="17" customFormat="1" ht="15" customHeight="1">
      <c r="A19" s="44" t="s">
        <v>746</v>
      </c>
      <c r="B19" s="76">
        <v>2096596</v>
      </c>
      <c r="C19" s="142">
        <v>100</v>
      </c>
      <c r="D19" s="76">
        <v>164474</v>
      </c>
      <c r="E19" s="76">
        <v>1664939</v>
      </c>
      <c r="F19" s="76">
        <v>51982</v>
      </c>
      <c r="G19" s="76">
        <v>106610</v>
      </c>
      <c r="H19" s="76">
        <v>1506347</v>
      </c>
    </row>
    <row r="22" spans="1:8" ht="17.25">
      <c r="A22" s="502" t="s">
        <v>1209</v>
      </c>
      <c r="B22" s="502"/>
      <c r="C22" s="502"/>
      <c r="D22" s="502"/>
      <c r="E22" s="502"/>
      <c r="F22" s="502"/>
      <c r="G22" s="502"/>
      <c r="H22" s="502"/>
    </row>
    <row r="23" spans="1:8" ht="12.75">
      <c r="A23" s="1"/>
      <c r="B23" s="12"/>
      <c r="C23" s="6"/>
      <c r="D23" s="13"/>
      <c r="E23" s="12"/>
      <c r="F23" s="6"/>
      <c r="G23" s="13"/>
      <c r="H23" s="13"/>
    </row>
    <row r="24" spans="1:8" s="22" customFormat="1" ht="15" customHeight="1">
      <c r="A24" s="503" t="s">
        <v>1166</v>
      </c>
      <c r="B24" s="506" t="s">
        <v>1008</v>
      </c>
      <c r="C24" s="507"/>
      <c r="D24" s="548" t="s">
        <v>527</v>
      </c>
      <c r="E24" s="511" t="s">
        <v>202</v>
      </c>
      <c r="F24" s="511"/>
      <c r="G24" s="511"/>
      <c r="H24" s="512"/>
    </row>
    <row r="25" spans="1:8" s="22" customFormat="1" ht="15" customHeight="1">
      <c r="A25" s="504"/>
      <c r="B25" s="508"/>
      <c r="C25" s="509"/>
      <c r="D25" s="509"/>
      <c r="E25" s="509" t="s">
        <v>483</v>
      </c>
      <c r="F25" s="513" t="s">
        <v>490</v>
      </c>
      <c r="G25" s="513"/>
      <c r="H25" s="514"/>
    </row>
    <row r="26" spans="1:8" s="22" customFormat="1" ht="15" customHeight="1">
      <c r="A26" s="504"/>
      <c r="B26" s="508" t="s">
        <v>479</v>
      </c>
      <c r="C26" s="509" t="s">
        <v>937</v>
      </c>
      <c r="D26" s="509"/>
      <c r="E26" s="509"/>
      <c r="F26" s="509" t="s">
        <v>203</v>
      </c>
      <c r="G26" s="509" t="s">
        <v>204</v>
      </c>
      <c r="H26" s="515" t="s">
        <v>205</v>
      </c>
    </row>
    <row r="27" spans="1:8" s="22" customFormat="1" ht="15" customHeight="1">
      <c r="A27" s="504"/>
      <c r="B27" s="508"/>
      <c r="C27" s="509"/>
      <c r="D27" s="509"/>
      <c r="E27" s="509"/>
      <c r="F27" s="509"/>
      <c r="G27" s="509"/>
      <c r="H27" s="515"/>
    </row>
    <row r="28" spans="1:8" s="22" customFormat="1" ht="15" customHeight="1">
      <c r="A28" s="505"/>
      <c r="B28" s="118" t="s">
        <v>480</v>
      </c>
      <c r="C28" s="119" t="s">
        <v>489</v>
      </c>
      <c r="D28" s="500" t="s">
        <v>480</v>
      </c>
      <c r="E28" s="500"/>
      <c r="F28" s="500"/>
      <c r="G28" s="500"/>
      <c r="H28" s="501"/>
    </row>
    <row r="29" spans="1:8" ht="12.75">
      <c r="A29" s="29"/>
      <c r="B29" s="4"/>
      <c r="C29" s="2"/>
      <c r="D29" s="3"/>
      <c r="E29" s="4"/>
      <c r="F29" s="2"/>
      <c r="G29" s="3"/>
      <c r="H29" s="3"/>
    </row>
    <row r="30" spans="1:8" ht="15" customHeight="1">
      <c r="A30" s="30" t="s">
        <v>737</v>
      </c>
      <c r="B30" s="122">
        <v>7092915</v>
      </c>
      <c r="C30" s="71">
        <v>73.2</v>
      </c>
      <c r="D30" s="122">
        <v>442685</v>
      </c>
      <c r="E30" s="122">
        <v>6260568</v>
      </c>
      <c r="F30" s="122">
        <v>48084</v>
      </c>
      <c r="G30" s="122">
        <v>323259</v>
      </c>
      <c r="H30" s="122">
        <v>5889226</v>
      </c>
    </row>
    <row r="31" spans="1:8" ht="15" customHeight="1">
      <c r="A31" s="30" t="s">
        <v>738</v>
      </c>
      <c r="B31" s="1" t="s">
        <v>699</v>
      </c>
      <c r="C31" s="1" t="s">
        <v>699</v>
      </c>
      <c r="D31" s="1" t="s">
        <v>699</v>
      </c>
      <c r="E31" s="1" t="s">
        <v>699</v>
      </c>
      <c r="F31" s="1" t="s">
        <v>699</v>
      </c>
      <c r="G31" s="1" t="s">
        <v>699</v>
      </c>
      <c r="H31" s="1" t="s">
        <v>699</v>
      </c>
    </row>
    <row r="32" spans="1:8" ht="15" customHeight="1">
      <c r="A32" s="30" t="s">
        <v>739</v>
      </c>
      <c r="B32" s="122">
        <v>6176983</v>
      </c>
      <c r="C32" s="71">
        <v>63.7</v>
      </c>
      <c r="D32" s="122">
        <v>414291</v>
      </c>
      <c r="E32" s="122">
        <v>5373153</v>
      </c>
      <c r="F32" s="122">
        <v>23172</v>
      </c>
      <c r="G32" s="122">
        <v>299729</v>
      </c>
      <c r="H32" s="122">
        <v>5050252</v>
      </c>
    </row>
    <row r="33" spans="1:8" ht="15" customHeight="1">
      <c r="A33" s="30" t="s">
        <v>738</v>
      </c>
      <c r="B33" s="1" t="s">
        <v>699</v>
      </c>
      <c r="C33" s="1" t="s">
        <v>699</v>
      </c>
      <c r="D33" s="1" t="s">
        <v>699</v>
      </c>
      <c r="E33" s="1" t="s">
        <v>699</v>
      </c>
      <c r="F33" s="1" t="s">
        <v>699</v>
      </c>
      <c r="G33" s="1" t="s">
        <v>699</v>
      </c>
      <c r="H33" s="1" t="s">
        <v>699</v>
      </c>
    </row>
    <row r="34" spans="1:8" ht="15" customHeight="1">
      <c r="A34" s="30" t="s">
        <v>747</v>
      </c>
      <c r="B34" s="122">
        <v>3541995</v>
      </c>
      <c r="C34" s="71">
        <v>36.6</v>
      </c>
      <c r="D34" s="122">
        <v>294010</v>
      </c>
      <c r="E34" s="122">
        <v>3010549</v>
      </c>
      <c r="F34" s="122">
        <v>17060</v>
      </c>
      <c r="G34" s="122">
        <v>215677</v>
      </c>
      <c r="H34" s="122">
        <v>2777811</v>
      </c>
    </row>
    <row r="35" spans="1:8" ht="15" customHeight="1">
      <c r="A35" s="30" t="s">
        <v>742</v>
      </c>
      <c r="B35" s="122">
        <v>172674</v>
      </c>
      <c r="C35" s="71">
        <v>1.8</v>
      </c>
      <c r="D35" s="122">
        <v>10187</v>
      </c>
      <c r="E35" s="122">
        <v>162349</v>
      </c>
      <c r="F35" s="122">
        <v>17593</v>
      </c>
      <c r="G35" s="122">
        <v>17227</v>
      </c>
      <c r="H35" s="122">
        <v>127529</v>
      </c>
    </row>
    <row r="36" spans="1:8" ht="15" customHeight="1">
      <c r="A36" s="30" t="s">
        <v>743</v>
      </c>
      <c r="B36" s="122">
        <v>948229</v>
      </c>
      <c r="C36" s="71">
        <v>9.8</v>
      </c>
      <c r="D36" s="122">
        <v>19177</v>
      </c>
      <c r="E36" s="122">
        <v>928622</v>
      </c>
      <c r="F36" s="122">
        <v>6072</v>
      </c>
      <c r="G36" s="122">
        <v>22825</v>
      </c>
      <c r="H36" s="122">
        <v>899725</v>
      </c>
    </row>
    <row r="37" spans="1:8" ht="15" customHeight="1">
      <c r="A37" s="30" t="s">
        <v>744</v>
      </c>
      <c r="B37" s="122">
        <v>1417195</v>
      </c>
      <c r="C37" s="71">
        <v>14.6</v>
      </c>
      <c r="D37" s="122">
        <v>17331</v>
      </c>
      <c r="E37" s="122">
        <v>1399702</v>
      </c>
      <c r="F37" s="122">
        <v>8556</v>
      </c>
      <c r="G37" s="122">
        <v>60864</v>
      </c>
      <c r="H37" s="122">
        <v>1330281</v>
      </c>
    </row>
    <row r="38" spans="1:8" ht="26.25" customHeight="1">
      <c r="A38" s="204" t="s">
        <v>1162</v>
      </c>
      <c r="B38" s="122">
        <v>58495</v>
      </c>
      <c r="C38" s="71">
        <v>0.6</v>
      </c>
      <c r="D38" s="122">
        <v>5288</v>
      </c>
      <c r="E38" s="122">
        <v>53173</v>
      </c>
      <c r="F38" s="122" t="s">
        <v>109</v>
      </c>
      <c r="G38" s="122">
        <v>1845</v>
      </c>
      <c r="H38" s="122">
        <v>51327</v>
      </c>
    </row>
    <row r="39" spans="1:8" ht="15" customHeight="1">
      <c r="A39" s="30" t="s">
        <v>745</v>
      </c>
      <c r="B39" s="122">
        <v>35</v>
      </c>
      <c r="C39" s="83">
        <v>0</v>
      </c>
      <c r="D39" s="122">
        <v>4</v>
      </c>
      <c r="E39" s="122">
        <v>31</v>
      </c>
      <c r="F39" s="122" t="s">
        <v>8</v>
      </c>
      <c r="G39" s="122" t="s">
        <v>8</v>
      </c>
      <c r="H39" s="122">
        <v>31</v>
      </c>
    </row>
    <row r="40" spans="1:8" s="17" customFormat="1" ht="15" customHeight="1">
      <c r="A40" s="44" t="s">
        <v>746</v>
      </c>
      <c r="B40" s="76">
        <v>9689543</v>
      </c>
      <c r="C40" s="142">
        <v>100</v>
      </c>
      <c r="D40" s="76">
        <v>494673</v>
      </c>
      <c r="E40" s="76">
        <v>8804445</v>
      </c>
      <c r="F40" s="76">
        <v>80304</v>
      </c>
      <c r="G40" s="76">
        <v>426020</v>
      </c>
      <c r="H40" s="76">
        <v>8298120</v>
      </c>
    </row>
    <row r="43" spans="1:8" ht="17.25">
      <c r="A43" s="502" t="s">
        <v>1210</v>
      </c>
      <c r="B43" s="502"/>
      <c r="C43" s="502"/>
      <c r="D43" s="502"/>
      <c r="E43" s="502"/>
      <c r="F43" s="502"/>
      <c r="G43" s="502"/>
      <c r="H43" s="502"/>
    </row>
    <row r="44" spans="1:8" ht="12.75">
      <c r="A44" s="1"/>
      <c r="B44" s="12"/>
      <c r="C44" s="6"/>
      <c r="D44" s="13"/>
      <c r="E44" s="12"/>
      <c r="F44" s="6"/>
      <c r="G44" s="13"/>
      <c r="H44" s="13"/>
    </row>
    <row r="45" spans="1:8" s="22" customFormat="1" ht="15" customHeight="1">
      <c r="A45" s="503" t="s">
        <v>1166</v>
      </c>
      <c r="B45" s="506" t="s">
        <v>1067</v>
      </c>
      <c r="C45" s="507"/>
      <c r="D45" s="548" t="s">
        <v>527</v>
      </c>
      <c r="E45" s="511" t="s">
        <v>202</v>
      </c>
      <c r="F45" s="511"/>
      <c r="G45" s="511"/>
      <c r="H45" s="512"/>
    </row>
    <row r="46" spans="1:8" s="22" customFormat="1" ht="15" customHeight="1">
      <c r="A46" s="504"/>
      <c r="B46" s="508"/>
      <c r="C46" s="509"/>
      <c r="D46" s="509"/>
      <c r="E46" s="509" t="s">
        <v>483</v>
      </c>
      <c r="F46" s="513" t="s">
        <v>490</v>
      </c>
      <c r="G46" s="513"/>
      <c r="H46" s="514"/>
    </row>
    <row r="47" spans="1:8" s="22" customFormat="1" ht="15" customHeight="1">
      <c r="A47" s="504"/>
      <c r="B47" s="508" t="s">
        <v>479</v>
      </c>
      <c r="C47" s="509" t="s">
        <v>937</v>
      </c>
      <c r="D47" s="509"/>
      <c r="E47" s="509"/>
      <c r="F47" s="509" t="s">
        <v>203</v>
      </c>
      <c r="G47" s="509" t="s">
        <v>204</v>
      </c>
      <c r="H47" s="515" t="s">
        <v>205</v>
      </c>
    </row>
    <row r="48" spans="1:8" s="22" customFormat="1" ht="15" customHeight="1">
      <c r="A48" s="504"/>
      <c r="B48" s="508"/>
      <c r="C48" s="509"/>
      <c r="D48" s="509"/>
      <c r="E48" s="509"/>
      <c r="F48" s="509"/>
      <c r="G48" s="509"/>
      <c r="H48" s="515"/>
    </row>
    <row r="49" spans="1:8" s="22" customFormat="1" ht="15" customHeight="1">
      <c r="A49" s="505"/>
      <c r="B49" s="118" t="s">
        <v>480</v>
      </c>
      <c r="C49" s="119" t="s">
        <v>489</v>
      </c>
      <c r="D49" s="500" t="s">
        <v>480</v>
      </c>
      <c r="E49" s="500"/>
      <c r="F49" s="500"/>
      <c r="G49" s="500"/>
      <c r="H49" s="501"/>
    </row>
    <row r="50" spans="1:8" ht="12.75">
      <c r="A50" s="29"/>
      <c r="B50" s="4"/>
      <c r="C50" s="2"/>
      <c r="D50" s="3"/>
      <c r="E50" s="4"/>
      <c r="F50" s="2"/>
      <c r="G50" s="3"/>
      <c r="H50" s="3"/>
    </row>
    <row r="51" spans="1:8" ht="15" customHeight="1">
      <c r="A51" s="30" t="s">
        <v>737</v>
      </c>
      <c r="B51" s="122">
        <v>4841288</v>
      </c>
      <c r="C51" s="71">
        <v>77.7</v>
      </c>
      <c r="D51" s="122">
        <v>462626</v>
      </c>
      <c r="E51" s="122">
        <v>3827907</v>
      </c>
      <c r="F51" s="122">
        <v>201556</v>
      </c>
      <c r="G51" s="122">
        <v>292849</v>
      </c>
      <c r="H51" s="122">
        <v>3333502</v>
      </c>
    </row>
    <row r="52" spans="1:8" ht="15" customHeight="1">
      <c r="A52" s="30" t="s">
        <v>738</v>
      </c>
      <c r="B52" s="1" t="s">
        <v>699</v>
      </c>
      <c r="C52" s="1" t="s">
        <v>699</v>
      </c>
      <c r="D52" s="1" t="s">
        <v>699</v>
      </c>
      <c r="E52" s="1" t="s">
        <v>699</v>
      </c>
      <c r="F52" s="1" t="s">
        <v>699</v>
      </c>
      <c r="G52" s="1" t="s">
        <v>699</v>
      </c>
      <c r="H52" s="1" t="s">
        <v>699</v>
      </c>
    </row>
    <row r="53" spans="1:8" ht="15" customHeight="1">
      <c r="A53" s="30" t="s">
        <v>739</v>
      </c>
      <c r="B53" s="122">
        <v>4355161</v>
      </c>
      <c r="C53" s="71">
        <v>69.9</v>
      </c>
      <c r="D53" s="122">
        <v>442349</v>
      </c>
      <c r="E53" s="122">
        <v>3371264</v>
      </c>
      <c r="F53" s="122">
        <v>42645</v>
      </c>
      <c r="G53" s="122">
        <v>226340</v>
      </c>
      <c r="H53" s="122">
        <v>3102279</v>
      </c>
    </row>
    <row r="54" spans="1:8" ht="15" customHeight="1">
      <c r="A54" s="30" t="s">
        <v>740</v>
      </c>
      <c r="B54" s="1" t="s">
        <v>699</v>
      </c>
      <c r="C54" s="1" t="s">
        <v>699</v>
      </c>
      <c r="D54" s="1" t="s">
        <v>699</v>
      </c>
      <c r="E54" s="1" t="s">
        <v>699</v>
      </c>
      <c r="F54" s="1" t="s">
        <v>699</v>
      </c>
      <c r="G54" s="1" t="s">
        <v>699</v>
      </c>
      <c r="H54" s="1" t="s">
        <v>699</v>
      </c>
    </row>
    <row r="55" spans="1:8" ht="15" customHeight="1">
      <c r="A55" s="30" t="s">
        <v>741</v>
      </c>
      <c r="B55" s="122">
        <v>2653414</v>
      </c>
      <c r="C55" s="71">
        <v>42.6</v>
      </c>
      <c r="D55" s="122">
        <v>366198</v>
      </c>
      <c r="E55" s="122">
        <v>1935319</v>
      </c>
      <c r="F55" s="122">
        <v>24398</v>
      </c>
      <c r="G55" s="122">
        <v>124434</v>
      </c>
      <c r="H55" s="122">
        <v>1786487</v>
      </c>
    </row>
    <row r="56" spans="1:8" ht="15" customHeight="1">
      <c r="A56" s="30" t="s">
        <v>742</v>
      </c>
      <c r="B56" s="122">
        <v>28719</v>
      </c>
      <c r="C56" s="71">
        <v>0.5</v>
      </c>
      <c r="D56" s="122">
        <v>3346</v>
      </c>
      <c r="E56" s="122">
        <v>24542</v>
      </c>
      <c r="F56" s="122">
        <v>646</v>
      </c>
      <c r="G56" s="122">
        <v>5412</v>
      </c>
      <c r="H56" s="122">
        <v>18484</v>
      </c>
    </row>
    <row r="57" spans="1:8" ht="15" customHeight="1">
      <c r="A57" s="30" t="s">
        <v>743</v>
      </c>
      <c r="B57" s="122">
        <v>277535</v>
      </c>
      <c r="C57" s="71">
        <v>4.5</v>
      </c>
      <c r="D57" s="122">
        <v>14502</v>
      </c>
      <c r="E57" s="122">
        <v>237335</v>
      </c>
      <c r="F57" s="122">
        <v>2759</v>
      </c>
      <c r="G57" s="122">
        <v>9194</v>
      </c>
      <c r="H57" s="122">
        <v>225383</v>
      </c>
    </row>
    <row r="58" spans="1:8" ht="15" customHeight="1">
      <c r="A58" s="30" t="s">
        <v>744</v>
      </c>
      <c r="B58" s="122">
        <v>1075609</v>
      </c>
      <c r="C58" s="71">
        <v>17.3</v>
      </c>
      <c r="D58" s="122">
        <v>17743</v>
      </c>
      <c r="E58" s="122">
        <v>1026645</v>
      </c>
      <c r="F58" s="122">
        <v>15044</v>
      </c>
      <c r="G58" s="122">
        <v>34928</v>
      </c>
      <c r="H58" s="122">
        <v>976673</v>
      </c>
    </row>
    <row r="59" spans="1:8" ht="26.25" customHeight="1">
      <c r="A59" s="204" t="s">
        <v>1162</v>
      </c>
      <c r="B59" s="122">
        <v>4476</v>
      </c>
      <c r="C59" s="71">
        <v>0.1</v>
      </c>
      <c r="D59" s="122">
        <v>514</v>
      </c>
      <c r="E59" s="122">
        <v>2785</v>
      </c>
      <c r="F59" s="122">
        <v>10</v>
      </c>
      <c r="G59" s="122" t="s">
        <v>8</v>
      </c>
      <c r="H59" s="122">
        <v>2775</v>
      </c>
    </row>
    <row r="60" spans="1:8" ht="15" customHeight="1">
      <c r="A60" s="30" t="s">
        <v>745</v>
      </c>
      <c r="B60" s="122" t="s">
        <v>8</v>
      </c>
      <c r="C60" s="71" t="s">
        <v>8</v>
      </c>
      <c r="D60" s="122" t="s">
        <v>8</v>
      </c>
      <c r="E60" s="122" t="s">
        <v>8</v>
      </c>
      <c r="F60" s="122" t="s">
        <v>8</v>
      </c>
      <c r="G60" s="122" t="s">
        <v>8</v>
      </c>
      <c r="H60" s="122" t="s">
        <v>8</v>
      </c>
    </row>
    <row r="61" spans="1:8" s="17" customFormat="1" ht="15" customHeight="1">
      <c r="A61" s="44" t="s">
        <v>746</v>
      </c>
      <c r="B61" s="76">
        <v>6227627</v>
      </c>
      <c r="C61" s="142">
        <v>100</v>
      </c>
      <c r="D61" s="76">
        <v>498731</v>
      </c>
      <c r="E61" s="76">
        <v>5119215</v>
      </c>
      <c r="F61" s="76">
        <v>220016</v>
      </c>
      <c r="G61" s="76">
        <v>342383</v>
      </c>
      <c r="H61" s="76">
        <v>4556817</v>
      </c>
    </row>
    <row r="62" spans="1:8" ht="21" customHeight="1">
      <c r="A62" s="502"/>
      <c r="B62" s="502"/>
      <c r="C62" s="502"/>
      <c r="D62" s="502"/>
      <c r="E62" s="502"/>
      <c r="F62" s="502"/>
      <c r="G62" s="502"/>
      <c r="H62" s="502"/>
    </row>
    <row r="63" spans="1:8" ht="12.75">
      <c r="A63" s="1" t="s">
        <v>875</v>
      </c>
      <c r="B63" s="40"/>
      <c r="C63" s="82"/>
      <c r="D63" s="201"/>
      <c r="E63" s="40"/>
      <c r="F63" s="82"/>
      <c r="G63" s="201"/>
      <c r="H63" s="201"/>
    </row>
    <row r="64" spans="1:8" ht="29.25" customHeight="1">
      <c r="A64" s="453" t="s">
        <v>687</v>
      </c>
      <c r="B64" s="453"/>
      <c r="C64" s="453"/>
      <c r="D64" s="453"/>
      <c r="E64" s="453"/>
      <c r="F64" s="453"/>
      <c r="G64" s="453"/>
      <c r="H64" s="453"/>
    </row>
  </sheetData>
  <sheetProtection/>
  <mergeCells count="41">
    <mergeCell ref="A64:H64"/>
    <mergeCell ref="A62:H62"/>
    <mergeCell ref="B47:B48"/>
    <mergeCell ref="C47:C48"/>
    <mergeCell ref="F47:F48"/>
    <mergeCell ref="G47:G48"/>
    <mergeCell ref="H47:H48"/>
    <mergeCell ref="D49:H49"/>
    <mergeCell ref="A43:H43"/>
    <mergeCell ref="A45:A49"/>
    <mergeCell ref="B45:C46"/>
    <mergeCell ref="D45:D48"/>
    <mergeCell ref="E45:H45"/>
    <mergeCell ref="E46:E48"/>
    <mergeCell ref="F46:H46"/>
    <mergeCell ref="B26:B27"/>
    <mergeCell ref="C26:C27"/>
    <mergeCell ref="F26:F27"/>
    <mergeCell ref="G26:G27"/>
    <mergeCell ref="H26:H27"/>
    <mergeCell ref="D28:H28"/>
    <mergeCell ref="G5:G6"/>
    <mergeCell ref="H5:H6"/>
    <mergeCell ref="D7:H7"/>
    <mergeCell ref="A22:H22"/>
    <mergeCell ref="A24:A28"/>
    <mergeCell ref="B24:C25"/>
    <mergeCell ref="D24:D27"/>
    <mergeCell ref="E24:H24"/>
    <mergeCell ref="E25:E27"/>
    <mergeCell ref="F25:H25"/>
    <mergeCell ref="A1:H1"/>
    <mergeCell ref="A3:A7"/>
    <mergeCell ref="B3:C4"/>
    <mergeCell ref="D3:D6"/>
    <mergeCell ref="E3:H3"/>
    <mergeCell ref="E4:E6"/>
    <mergeCell ref="F4:H4"/>
    <mergeCell ref="B5:B6"/>
    <mergeCell ref="C5:C6"/>
    <mergeCell ref="F5:F6"/>
  </mergeCells>
  <printOptions horizontalCentered="1"/>
  <pageMargins left="0.5905511811023623" right="0.5905511811023623" top="0.9055118110236221" bottom="0.35433070866141736" header="0.5118110236220472" footer="0.2362204724409449"/>
  <pageSetup firstPageNumber="21" useFirstPageNumber="1" horizontalDpi="600" verticalDpi="600" orientation="portrait" paperSize="9" scale="75" r:id="rId1"/>
  <headerFooter alignWithMargins="0">
    <oddHeader>&amp;C&amp;12- &amp;P -</oddHeader>
  </headerFooter>
</worksheet>
</file>

<file path=xl/worksheets/sheet17.xml><?xml version="1.0" encoding="utf-8"?>
<worksheet xmlns="http://schemas.openxmlformats.org/spreadsheetml/2006/main" xmlns:r="http://schemas.openxmlformats.org/officeDocument/2006/relationships">
  <sheetPr codeName="Tabelle14"/>
  <dimension ref="A1:K281"/>
  <sheetViews>
    <sheetView zoomScalePageLayoutView="0" workbookViewId="0" topLeftCell="A1">
      <selection activeCell="A2" sqref="A2"/>
    </sheetView>
  </sheetViews>
  <sheetFormatPr defaultColWidth="11.421875" defaultRowHeight="12.75"/>
  <cols>
    <col min="1" max="1" width="5.57421875" style="0" customWidth="1"/>
    <col min="2" max="2" width="1.8515625" style="0" customWidth="1"/>
    <col min="3" max="3" width="39.421875" style="0" customWidth="1"/>
    <col min="4" max="4" width="12.7109375" style="0" customWidth="1"/>
    <col min="5" max="5" width="13.28125" style="0" customWidth="1"/>
    <col min="6" max="6" width="11.140625" style="128" customWidth="1"/>
    <col min="7" max="7" width="0.5625" style="128" customWidth="1"/>
    <col min="8" max="9" width="12.7109375" style="0" customWidth="1"/>
    <col min="10" max="10" width="10.8515625" style="28" customWidth="1"/>
    <col min="11" max="11" width="0.42578125" style="0" customWidth="1"/>
    <col min="12" max="12" width="10.421875" style="0" customWidth="1"/>
  </cols>
  <sheetData>
    <row r="1" spans="1:11" ht="17.25">
      <c r="A1" s="502" t="s">
        <v>67</v>
      </c>
      <c r="B1" s="502"/>
      <c r="C1" s="502"/>
      <c r="D1" s="502"/>
      <c r="E1" s="502"/>
      <c r="F1" s="502"/>
      <c r="G1" s="502"/>
      <c r="H1" s="502"/>
      <c r="I1" s="579"/>
      <c r="J1" s="579"/>
      <c r="K1" s="550"/>
    </row>
    <row r="2" spans="2:10" ht="12.75">
      <c r="B2" s="14"/>
      <c r="C2" s="11"/>
      <c r="D2" s="10"/>
      <c r="E2" s="10"/>
      <c r="F2" s="125"/>
      <c r="G2" s="125"/>
      <c r="H2" s="7"/>
      <c r="I2" s="7"/>
      <c r="J2" s="7"/>
    </row>
    <row r="3" spans="1:11" ht="18" customHeight="1">
      <c r="A3" s="554" t="s">
        <v>1163</v>
      </c>
      <c r="B3" s="571" t="s">
        <v>764</v>
      </c>
      <c r="C3" s="572"/>
      <c r="D3" s="551" t="s">
        <v>1192</v>
      </c>
      <c r="E3" s="552"/>
      <c r="F3" s="552"/>
      <c r="G3" s="553"/>
      <c r="H3" s="512" t="s">
        <v>1204</v>
      </c>
      <c r="I3" s="561"/>
      <c r="J3" s="561"/>
      <c r="K3" s="562"/>
    </row>
    <row r="4" spans="1:11" ht="16.5" customHeight="1">
      <c r="A4" s="555"/>
      <c r="B4" s="569"/>
      <c r="C4" s="458"/>
      <c r="D4" s="62" t="s">
        <v>486</v>
      </c>
      <c r="E4" s="563" t="s">
        <v>487</v>
      </c>
      <c r="F4" s="564"/>
      <c r="G4" s="565"/>
      <c r="H4" s="158" t="s">
        <v>486</v>
      </c>
      <c r="I4" s="580" t="s">
        <v>487</v>
      </c>
      <c r="J4" s="581"/>
      <c r="K4" s="550"/>
    </row>
    <row r="5" spans="1:11" ht="15" customHeight="1">
      <c r="A5" s="555"/>
      <c r="B5" s="569"/>
      <c r="C5" s="458"/>
      <c r="D5" s="569" t="s">
        <v>114</v>
      </c>
      <c r="E5" s="573" t="s">
        <v>110</v>
      </c>
      <c r="F5" s="557" t="s">
        <v>1211</v>
      </c>
      <c r="G5" s="558"/>
      <c r="H5" s="576" t="s">
        <v>114</v>
      </c>
      <c r="I5" s="576" t="s">
        <v>110</v>
      </c>
      <c r="J5" s="557" t="s">
        <v>1212</v>
      </c>
      <c r="K5" s="566"/>
    </row>
    <row r="6" spans="1:11" ht="12.75">
      <c r="A6" s="555"/>
      <c r="B6" s="569"/>
      <c r="C6" s="458"/>
      <c r="D6" s="569"/>
      <c r="E6" s="574"/>
      <c r="F6" s="559"/>
      <c r="G6" s="475"/>
      <c r="H6" s="577"/>
      <c r="I6" s="577"/>
      <c r="J6" s="559"/>
      <c r="K6" s="567"/>
    </row>
    <row r="7" spans="1:11" ht="18.75" customHeight="1">
      <c r="A7" s="555"/>
      <c r="B7" s="569"/>
      <c r="C7" s="458"/>
      <c r="D7" s="569"/>
      <c r="E7" s="574"/>
      <c r="F7" s="559"/>
      <c r="G7" s="475"/>
      <c r="H7" s="577"/>
      <c r="I7" s="577"/>
      <c r="J7" s="559"/>
      <c r="K7" s="567"/>
    </row>
    <row r="8" spans="1:11" ht="20.25" customHeight="1">
      <c r="A8" s="556"/>
      <c r="B8" s="570"/>
      <c r="C8" s="459"/>
      <c r="D8" s="570"/>
      <c r="E8" s="575"/>
      <c r="F8" s="560"/>
      <c r="G8" s="484"/>
      <c r="H8" s="578"/>
      <c r="I8" s="578"/>
      <c r="J8" s="560"/>
      <c r="K8" s="568"/>
    </row>
    <row r="9" spans="1:10" ht="12.75">
      <c r="A9" s="117"/>
      <c r="B9" s="41"/>
      <c r="C9" s="29"/>
      <c r="D9" s="10"/>
      <c r="E9" s="10"/>
      <c r="F9" s="125"/>
      <c r="G9" s="125"/>
      <c r="H9" s="10"/>
      <c r="I9" s="10"/>
      <c r="J9" s="10"/>
    </row>
    <row r="10" spans="1:11" s="17" customFormat="1" ht="12.75">
      <c r="A10" s="120" t="s">
        <v>213</v>
      </c>
      <c r="B10" s="44" t="s">
        <v>495</v>
      </c>
      <c r="C10" s="50"/>
      <c r="D10" s="126">
        <v>127234930</v>
      </c>
      <c r="E10" s="126">
        <v>170892306</v>
      </c>
      <c r="F10" s="159">
        <v>-6.8</v>
      </c>
      <c r="G10" s="124"/>
      <c r="H10" s="126">
        <v>393095394</v>
      </c>
      <c r="I10" s="126">
        <v>494673057</v>
      </c>
      <c r="J10" s="159">
        <v>-12.2</v>
      </c>
      <c r="K10" s="187"/>
    </row>
    <row r="11" spans="1:11" s="17" customFormat="1" ht="24" customHeight="1">
      <c r="A11" s="160">
        <v>1</v>
      </c>
      <c r="B11" s="66" t="s">
        <v>214</v>
      </c>
      <c r="C11" s="50"/>
      <c r="D11" s="126">
        <v>2191439</v>
      </c>
      <c r="E11" s="126">
        <v>5975885</v>
      </c>
      <c r="F11" s="159">
        <v>31.7</v>
      </c>
      <c r="G11" s="124"/>
      <c r="H11" s="126">
        <v>6385469</v>
      </c>
      <c r="I11" s="126">
        <v>18456768</v>
      </c>
      <c r="J11" s="159">
        <v>54.3</v>
      </c>
      <c r="K11" s="187"/>
    </row>
    <row r="12" spans="1:11" ht="24" customHeight="1">
      <c r="A12" s="161">
        <v>101</v>
      </c>
      <c r="B12" s="39"/>
      <c r="C12" s="30" t="s">
        <v>215</v>
      </c>
      <c r="D12" s="129">
        <v>3500</v>
      </c>
      <c r="E12" s="129">
        <v>93500</v>
      </c>
      <c r="F12" s="162" t="s">
        <v>748</v>
      </c>
      <c r="G12" s="123"/>
      <c r="H12" s="129">
        <v>5000</v>
      </c>
      <c r="I12" s="129">
        <v>123750</v>
      </c>
      <c r="J12" s="162" t="s">
        <v>748</v>
      </c>
      <c r="K12" s="188"/>
    </row>
    <row r="13" spans="1:11" ht="12.75">
      <c r="A13" s="161">
        <v>102</v>
      </c>
      <c r="B13" s="39"/>
      <c r="C13" s="30" t="s">
        <v>216</v>
      </c>
      <c r="D13" s="129">
        <v>130523</v>
      </c>
      <c r="E13" s="129">
        <v>327973</v>
      </c>
      <c r="F13" s="162">
        <v>-73.5</v>
      </c>
      <c r="G13" s="123"/>
      <c r="H13" s="129">
        <v>407462</v>
      </c>
      <c r="I13" s="129">
        <v>1142619</v>
      </c>
      <c r="J13" s="162">
        <v>-55.1</v>
      </c>
      <c r="K13" s="188"/>
    </row>
    <row r="14" spans="1:11" ht="12.75">
      <c r="A14" s="161">
        <v>103</v>
      </c>
      <c r="B14" s="39"/>
      <c r="C14" s="30" t="s">
        <v>217</v>
      </c>
      <c r="D14" s="129">
        <v>1993832</v>
      </c>
      <c r="E14" s="129">
        <v>3813244</v>
      </c>
      <c r="F14" s="162">
        <v>21.8</v>
      </c>
      <c r="G14" s="123"/>
      <c r="H14" s="129">
        <v>5582581</v>
      </c>
      <c r="I14" s="129">
        <v>11314135</v>
      </c>
      <c r="J14" s="162">
        <v>47.5</v>
      </c>
      <c r="K14" s="188"/>
    </row>
    <row r="15" spans="1:11" ht="12.75">
      <c r="A15" s="161">
        <v>105</v>
      </c>
      <c r="B15" s="39"/>
      <c r="C15" s="30" t="s">
        <v>218</v>
      </c>
      <c r="D15" s="129" t="s">
        <v>109</v>
      </c>
      <c r="E15" s="129" t="s">
        <v>109</v>
      </c>
      <c r="F15" s="162">
        <v>-100</v>
      </c>
      <c r="G15" s="123"/>
      <c r="H15" s="129">
        <v>84736</v>
      </c>
      <c r="I15" s="129">
        <v>270669</v>
      </c>
      <c r="J15" s="162">
        <v>-58.7</v>
      </c>
      <c r="K15" s="188"/>
    </row>
    <row r="16" spans="1:11" ht="12.75">
      <c r="A16" s="161">
        <v>107</v>
      </c>
      <c r="B16" s="39"/>
      <c r="C16" s="30" t="s">
        <v>547</v>
      </c>
      <c r="D16" s="129">
        <v>63574</v>
      </c>
      <c r="E16" s="129">
        <v>1733286</v>
      </c>
      <c r="F16" s="296" t="s">
        <v>748</v>
      </c>
      <c r="G16" s="123"/>
      <c r="H16" s="129">
        <v>305644</v>
      </c>
      <c r="I16" s="129">
        <v>5562263</v>
      </c>
      <c r="J16" s="162">
        <v>420.2</v>
      </c>
      <c r="K16" s="188"/>
    </row>
    <row r="17" spans="1:11" ht="12.75">
      <c r="A17" s="161">
        <v>109</v>
      </c>
      <c r="B17" s="39"/>
      <c r="C17" s="30" t="s">
        <v>219</v>
      </c>
      <c r="D17" s="129">
        <v>10</v>
      </c>
      <c r="E17" s="129">
        <v>7882</v>
      </c>
      <c r="F17" s="296">
        <v>41.3</v>
      </c>
      <c r="G17" s="123"/>
      <c r="H17" s="129">
        <v>46</v>
      </c>
      <c r="I17" s="129">
        <v>43332</v>
      </c>
      <c r="J17" s="296">
        <v>309.6</v>
      </c>
      <c r="K17" s="188"/>
    </row>
    <row r="18" spans="1:11" s="17" customFormat="1" ht="24" customHeight="1">
      <c r="A18" s="160">
        <v>2</v>
      </c>
      <c r="B18" s="66" t="s">
        <v>220</v>
      </c>
      <c r="C18" s="50"/>
      <c r="D18" s="126">
        <v>30658929</v>
      </c>
      <c r="E18" s="126">
        <v>44870912</v>
      </c>
      <c r="F18" s="159">
        <v>5.6</v>
      </c>
      <c r="G18" s="124"/>
      <c r="H18" s="126">
        <v>82815288</v>
      </c>
      <c r="I18" s="126">
        <v>134151277</v>
      </c>
      <c r="J18" s="159">
        <v>-19.3</v>
      </c>
      <c r="K18" s="187"/>
    </row>
    <row r="19" spans="1:11" ht="24" customHeight="1">
      <c r="A19" s="161">
        <v>201</v>
      </c>
      <c r="B19" s="39"/>
      <c r="C19" s="30" t="s">
        <v>546</v>
      </c>
      <c r="D19" s="129">
        <v>19669504</v>
      </c>
      <c r="E19" s="129">
        <v>13215850</v>
      </c>
      <c r="F19" s="162">
        <v>55</v>
      </c>
      <c r="G19" s="123"/>
      <c r="H19" s="129">
        <v>43573339</v>
      </c>
      <c r="I19" s="129">
        <v>27405360</v>
      </c>
      <c r="J19" s="162">
        <v>-51.9</v>
      </c>
      <c r="K19" s="188"/>
    </row>
    <row r="20" spans="1:11" ht="12.75">
      <c r="A20" s="161">
        <v>202</v>
      </c>
      <c r="B20" s="39"/>
      <c r="C20" s="30" t="s">
        <v>221</v>
      </c>
      <c r="D20" s="129">
        <v>1671842</v>
      </c>
      <c r="E20" s="129">
        <v>5058928</v>
      </c>
      <c r="F20" s="162">
        <v>-37.8</v>
      </c>
      <c r="G20" s="123"/>
      <c r="H20" s="129">
        <v>7820875</v>
      </c>
      <c r="I20" s="129">
        <v>25942466</v>
      </c>
      <c r="J20" s="162">
        <v>0.9</v>
      </c>
      <c r="K20" s="188"/>
    </row>
    <row r="21" spans="1:11" ht="12.75">
      <c r="A21" s="161">
        <v>203</v>
      </c>
      <c r="B21" s="39"/>
      <c r="C21" s="30" t="s">
        <v>545</v>
      </c>
      <c r="D21" s="129">
        <v>1205206</v>
      </c>
      <c r="E21" s="129">
        <v>2447433</v>
      </c>
      <c r="F21" s="162">
        <v>50</v>
      </c>
      <c r="G21" s="123"/>
      <c r="H21" s="129">
        <v>2778278</v>
      </c>
      <c r="I21" s="129">
        <v>6288229</v>
      </c>
      <c r="J21" s="162">
        <v>-6.4</v>
      </c>
      <c r="K21" s="188"/>
    </row>
    <row r="22" spans="1:11" ht="12.75">
      <c r="A22" s="161">
        <v>204</v>
      </c>
      <c r="B22" s="39"/>
      <c r="C22" s="30" t="s">
        <v>223</v>
      </c>
      <c r="D22" s="129">
        <v>7568630</v>
      </c>
      <c r="E22" s="129">
        <v>23166219</v>
      </c>
      <c r="F22" s="162">
        <v>-0.4</v>
      </c>
      <c r="G22" s="123"/>
      <c r="H22" s="129">
        <v>24871554</v>
      </c>
      <c r="I22" s="129">
        <v>69725285</v>
      </c>
      <c r="J22" s="162">
        <v>-5.1</v>
      </c>
      <c r="K22" s="188"/>
    </row>
    <row r="23" spans="1:11" ht="12.75">
      <c r="A23" s="161">
        <v>206</v>
      </c>
      <c r="B23" s="39"/>
      <c r="C23" s="30" t="s">
        <v>897</v>
      </c>
      <c r="D23" s="129">
        <v>623</v>
      </c>
      <c r="E23" s="129">
        <v>10326</v>
      </c>
      <c r="F23" s="162">
        <v>-40.6</v>
      </c>
      <c r="G23" s="123"/>
      <c r="H23" s="129">
        <v>979</v>
      </c>
      <c r="I23" s="129">
        <v>22066</v>
      </c>
      <c r="J23" s="162">
        <v>-61.2</v>
      </c>
      <c r="K23" s="188"/>
    </row>
    <row r="24" spans="1:11" ht="12.75">
      <c r="A24" s="161">
        <v>208</v>
      </c>
      <c r="B24" s="39"/>
      <c r="C24" s="30" t="s">
        <v>554</v>
      </c>
      <c r="D24" s="129">
        <v>28449</v>
      </c>
      <c r="E24" s="129">
        <v>24387</v>
      </c>
      <c r="F24" s="162">
        <v>-55.4</v>
      </c>
      <c r="G24" s="123"/>
      <c r="H24" s="129">
        <v>101775</v>
      </c>
      <c r="I24" s="129">
        <v>86432</v>
      </c>
      <c r="J24" s="162">
        <v>4.8</v>
      </c>
      <c r="K24" s="188"/>
    </row>
    <row r="25" spans="1:11" ht="12.75">
      <c r="A25" s="163">
        <v>209</v>
      </c>
      <c r="B25" s="130"/>
      <c r="C25" s="30" t="s">
        <v>555</v>
      </c>
      <c r="D25" s="129">
        <v>506136</v>
      </c>
      <c r="E25" s="129">
        <v>938467</v>
      </c>
      <c r="F25" s="162">
        <v>15</v>
      </c>
      <c r="G25" s="123"/>
      <c r="H25" s="129">
        <v>2015557</v>
      </c>
      <c r="I25" s="129">
        <v>4175577</v>
      </c>
      <c r="J25" s="162">
        <v>33.2</v>
      </c>
      <c r="K25" s="188"/>
    </row>
    <row r="26" spans="1:11" ht="12.75">
      <c r="A26" s="163">
        <v>211</v>
      </c>
      <c r="B26" s="130"/>
      <c r="C26" s="30" t="s">
        <v>544</v>
      </c>
      <c r="D26" s="129" t="s">
        <v>109</v>
      </c>
      <c r="E26" s="129" t="s">
        <v>109</v>
      </c>
      <c r="F26" s="162" t="s">
        <v>109</v>
      </c>
      <c r="G26" s="123"/>
      <c r="H26" s="129" t="s">
        <v>109</v>
      </c>
      <c r="I26" s="129" t="s">
        <v>109</v>
      </c>
      <c r="J26" s="162" t="s">
        <v>109</v>
      </c>
      <c r="K26" s="188"/>
    </row>
    <row r="27" spans="1:11" ht="12.75">
      <c r="A27" s="163">
        <v>219</v>
      </c>
      <c r="B27" s="130"/>
      <c r="C27" s="30" t="s">
        <v>224</v>
      </c>
      <c r="D27" s="129">
        <v>8539</v>
      </c>
      <c r="E27" s="129">
        <v>9302</v>
      </c>
      <c r="F27" s="162">
        <v>-87.9</v>
      </c>
      <c r="G27" s="123"/>
      <c r="H27" s="129">
        <v>1652931</v>
      </c>
      <c r="I27" s="129">
        <v>505862</v>
      </c>
      <c r="J27" s="162">
        <v>272.4</v>
      </c>
      <c r="K27" s="188"/>
    </row>
    <row r="28" spans="1:11" s="17" customFormat="1" ht="24" customHeight="1">
      <c r="A28" s="155">
        <v>3</v>
      </c>
      <c r="B28" s="131" t="s">
        <v>225</v>
      </c>
      <c r="C28" s="50"/>
      <c r="D28" s="126">
        <v>84937446</v>
      </c>
      <c r="E28" s="126">
        <v>110871800</v>
      </c>
      <c r="F28" s="159">
        <v>-10.2</v>
      </c>
      <c r="G28" s="124"/>
      <c r="H28" s="126">
        <v>275051146</v>
      </c>
      <c r="I28" s="126">
        <v>310134042</v>
      </c>
      <c r="J28" s="159">
        <v>-11.7</v>
      </c>
      <c r="K28" s="187"/>
    </row>
    <row r="29" spans="1:11" ht="24" customHeight="1">
      <c r="A29" s="163">
        <v>301</v>
      </c>
      <c r="B29" s="130"/>
      <c r="C29" s="30" t="s">
        <v>226</v>
      </c>
      <c r="D29" s="129">
        <v>29999546</v>
      </c>
      <c r="E29" s="129">
        <v>8022452</v>
      </c>
      <c r="F29" s="162">
        <v>37.9</v>
      </c>
      <c r="G29" s="123"/>
      <c r="H29" s="129">
        <v>104384309</v>
      </c>
      <c r="I29" s="129">
        <v>26288164</v>
      </c>
      <c r="J29" s="162">
        <v>19</v>
      </c>
      <c r="K29" s="188"/>
    </row>
    <row r="30" spans="1:11" ht="12.75">
      <c r="A30" s="163">
        <v>302</v>
      </c>
      <c r="B30" s="130"/>
      <c r="C30" s="30" t="s">
        <v>227</v>
      </c>
      <c r="D30" s="129">
        <v>456120</v>
      </c>
      <c r="E30" s="129">
        <v>98245</v>
      </c>
      <c r="F30" s="162">
        <v>-12.8</v>
      </c>
      <c r="G30" s="123"/>
      <c r="H30" s="129">
        <v>481320</v>
      </c>
      <c r="I30" s="129">
        <v>105175</v>
      </c>
      <c r="J30" s="162">
        <v>-72.2</v>
      </c>
      <c r="K30" s="188"/>
    </row>
    <row r="31" spans="1:11" ht="12.75">
      <c r="A31" s="163">
        <v>303</v>
      </c>
      <c r="B31" s="130"/>
      <c r="C31" s="30" t="s">
        <v>228</v>
      </c>
      <c r="D31" s="129">
        <v>2939283</v>
      </c>
      <c r="E31" s="129">
        <v>686758</v>
      </c>
      <c r="F31" s="162">
        <v>106.6</v>
      </c>
      <c r="G31" s="123"/>
      <c r="H31" s="129">
        <v>6031183</v>
      </c>
      <c r="I31" s="129">
        <v>1374371</v>
      </c>
      <c r="J31" s="162">
        <v>-89.6</v>
      </c>
      <c r="K31" s="188"/>
    </row>
    <row r="32" spans="1:11" ht="12.75">
      <c r="A32" s="163">
        <v>304</v>
      </c>
      <c r="B32" s="130"/>
      <c r="C32" s="30" t="s">
        <v>229</v>
      </c>
      <c r="D32" s="129" t="s">
        <v>109</v>
      </c>
      <c r="E32" s="129" t="s">
        <v>109</v>
      </c>
      <c r="F32" s="162">
        <v>-100</v>
      </c>
      <c r="G32" s="123"/>
      <c r="H32" s="129">
        <v>103420</v>
      </c>
      <c r="I32" s="129">
        <v>21607</v>
      </c>
      <c r="J32" s="162">
        <v>-80.9</v>
      </c>
      <c r="K32" s="188"/>
    </row>
    <row r="33" spans="1:11" ht="12.75">
      <c r="A33" s="163">
        <v>305</v>
      </c>
      <c r="B33" s="130"/>
      <c r="C33" s="30" t="s">
        <v>230</v>
      </c>
      <c r="D33" s="129">
        <v>847950</v>
      </c>
      <c r="E33" s="129">
        <v>228796</v>
      </c>
      <c r="F33" s="162" t="s">
        <v>748</v>
      </c>
      <c r="G33" s="123"/>
      <c r="H33" s="129">
        <v>2538440</v>
      </c>
      <c r="I33" s="129">
        <v>613578</v>
      </c>
      <c r="J33" s="162">
        <v>-4.4</v>
      </c>
      <c r="K33" s="188"/>
    </row>
    <row r="34" spans="1:11" ht="12.75">
      <c r="A34" s="163">
        <v>308</v>
      </c>
      <c r="B34" s="130"/>
      <c r="C34" s="30" t="s">
        <v>898</v>
      </c>
      <c r="D34" s="129">
        <v>1074432</v>
      </c>
      <c r="E34" s="129">
        <v>244459</v>
      </c>
      <c r="F34" s="162">
        <v>73.5</v>
      </c>
      <c r="G34" s="123"/>
      <c r="H34" s="129">
        <v>4536166</v>
      </c>
      <c r="I34" s="129">
        <v>978419</v>
      </c>
      <c r="J34" s="162">
        <v>32.8</v>
      </c>
      <c r="K34" s="188"/>
    </row>
    <row r="35" spans="1:11" ht="12.75">
      <c r="A35" s="163">
        <v>309</v>
      </c>
      <c r="B35" s="130"/>
      <c r="C35" s="30" t="s">
        <v>231</v>
      </c>
      <c r="D35" s="129">
        <v>185</v>
      </c>
      <c r="E35" s="129">
        <v>254</v>
      </c>
      <c r="F35" s="162" t="s">
        <v>748</v>
      </c>
      <c r="G35" s="123"/>
      <c r="H35" s="129">
        <v>185</v>
      </c>
      <c r="I35" s="129">
        <v>254</v>
      </c>
      <c r="J35" s="162" t="s">
        <v>748</v>
      </c>
      <c r="K35" s="188"/>
    </row>
    <row r="36" spans="1:11" ht="12.75">
      <c r="A36" s="163">
        <v>310</v>
      </c>
      <c r="B36" s="130"/>
      <c r="C36" s="30" t="s">
        <v>232</v>
      </c>
      <c r="D36" s="129">
        <v>893973</v>
      </c>
      <c r="E36" s="129">
        <v>383684</v>
      </c>
      <c r="F36" s="162">
        <v>44</v>
      </c>
      <c r="G36" s="123"/>
      <c r="H36" s="129">
        <v>6589753</v>
      </c>
      <c r="I36" s="129">
        <v>2795731</v>
      </c>
      <c r="J36" s="162">
        <v>218.5</v>
      </c>
      <c r="K36" s="188"/>
    </row>
    <row r="37" spans="1:11" ht="12.75">
      <c r="A37" s="163">
        <v>315</v>
      </c>
      <c r="B37" s="130"/>
      <c r="C37" s="30" t="s">
        <v>887</v>
      </c>
      <c r="D37" s="129">
        <v>23618289</v>
      </c>
      <c r="E37" s="129">
        <v>62373088</v>
      </c>
      <c r="F37" s="162">
        <v>6.4</v>
      </c>
      <c r="G37" s="123"/>
      <c r="H37" s="129">
        <v>64021120</v>
      </c>
      <c r="I37" s="129">
        <v>165782589</v>
      </c>
      <c r="J37" s="162">
        <v>9</v>
      </c>
      <c r="K37" s="188"/>
    </row>
    <row r="38" spans="1:11" ht="12.75">
      <c r="A38" s="163">
        <v>316</v>
      </c>
      <c r="B38" s="130"/>
      <c r="C38" s="30" t="s">
        <v>233</v>
      </c>
      <c r="D38" s="129">
        <v>297500</v>
      </c>
      <c r="E38" s="129">
        <v>139216</v>
      </c>
      <c r="F38" s="162">
        <v>140.3</v>
      </c>
      <c r="G38" s="123"/>
      <c r="H38" s="129">
        <v>741100</v>
      </c>
      <c r="I38" s="129">
        <v>333535</v>
      </c>
      <c r="J38" s="162">
        <v>103.6</v>
      </c>
      <c r="K38" s="188"/>
    </row>
    <row r="39" spans="1:11" ht="12.75">
      <c r="A39" s="163">
        <v>320</v>
      </c>
      <c r="B39" s="130"/>
      <c r="C39" s="30" t="s">
        <v>940</v>
      </c>
      <c r="D39" s="129">
        <v>115062</v>
      </c>
      <c r="E39" s="129">
        <v>361979</v>
      </c>
      <c r="F39" s="162">
        <v>-45.4</v>
      </c>
      <c r="G39" s="123"/>
      <c r="H39" s="129">
        <v>653055</v>
      </c>
      <c r="I39" s="129">
        <v>1760944</v>
      </c>
      <c r="J39" s="162">
        <v>-18.1</v>
      </c>
      <c r="K39" s="188"/>
    </row>
    <row r="40" spans="1:11" ht="12.75">
      <c r="A40" s="163">
        <v>325</v>
      </c>
      <c r="B40" s="130"/>
      <c r="C40" s="30" t="s">
        <v>931</v>
      </c>
      <c r="D40" s="129">
        <v>308100</v>
      </c>
      <c r="E40" s="129">
        <v>141013</v>
      </c>
      <c r="F40" s="162">
        <v>-3.2</v>
      </c>
      <c r="G40" s="123"/>
      <c r="H40" s="129">
        <v>1854961</v>
      </c>
      <c r="I40" s="129">
        <v>580446</v>
      </c>
      <c r="J40" s="162">
        <v>-1.8</v>
      </c>
      <c r="K40" s="188"/>
    </row>
    <row r="41" spans="1:11" ht="12.75">
      <c r="A41" s="163">
        <v>335</v>
      </c>
      <c r="B41" s="130"/>
      <c r="C41" s="30" t="s">
        <v>543</v>
      </c>
      <c r="D41" s="129">
        <v>157344</v>
      </c>
      <c r="E41" s="129">
        <v>41552</v>
      </c>
      <c r="F41" s="162">
        <v>-20.9</v>
      </c>
      <c r="G41" s="123"/>
      <c r="H41" s="129">
        <v>518616</v>
      </c>
      <c r="I41" s="129">
        <v>124417</v>
      </c>
      <c r="J41" s="162">
        <v>14.2</v>
      </c>
      <c r="K41" s="188"/>
    </row>
    <row r="42" spans="1:11" ht="12.75">
      <c r="A42" s="163">
        <v>340</v>
      </c>
      <c r="B42" s="130"/>
      <c r="C42" s="30" t="s">
        <v>234</v>
      </c>
      <c r="D42" s="129">
        <v>105669</v>
      </c>
      <c r="E42" s="129">
        <v>204262</v>
      </c>
      <c r="F42" s="162">
        <v>-51.3</v>
      </c>
      <c r="G42" s="123"/>
      <c r="H42" s="129">
        <v>1341249</v>
      </c>
      <c r="I42" s="129">
        <v>1027816</v>
      </c>
      <c r="J42" s="162">
        <v>-37.9</v>
      </c>
      <c r="K42" s="188"/>
    </row>
    <row r="43" spans="1:11" ht="12.75">
      <c r="A43" s="163">
        <v>345</v>
      </c>
      <c r="B43" s="130"/>
      <c r="C43" s="30" t="s">
        <v>899</v>
      </c>
      <c r="D43" s="129">
        <v>4359564</v>
      </c>
      <c r="E43" s="129">
        <v>458918</v>
      </c>
      <c r="F43" s="162">
        <v>17.7</v>
      </c>
      <c r="G43" s="123"/>
      <c r="H43" s="129">
        <v>12357037</v>
      </c>
      <c r="I43" s="129">
        <v>1246518</v>
      </c>
      <c r="J43" s="162">
        <v>-65.3</v>
      </c>
      <c r="K43" s="188"/>
    </row>
    <row r="44" spans="1:11" ht="12.75">
      <c r="A44" s="163">
        <v>350</v>
      </c>
      <c r="B44" s="130"/>
      <c r="C44" s="30" t="s">
        <v>542</v>
      </c>
      <c r="D44" s="129">
        <v>8415</v>
      </c>
      <c r="E44" s="129">
        <v>24255</v>
      </c>
      <c r="F44" s="296">
        <v>-82</v>
      </c>
      <c r="G44" s="123"/>
      <c r="H44" s="129">
        <v>386410</v>
      </c>
      <c r="I44" s="129">
        <v>212495</v>
      </c>
      <c r="J44" s="296">
        <v>57.6</v>
      </c>
      <c r="K44" s="188"/>
    </row>
    <row r="45" spans="1:11" ht="12.75">
      <c r="A45" s="163">
        <v>355</v>
      </c>
      <c r="B45" s="130"/>
      <c r="C45" s="30" t="s">
        <v>541</v>
      </c>
      <c r="D45" s="129" t="s">
        <v>109</v>
      </c>
      <c r="E45" s="129" t="s">
        <v>109</v>
      </c>
      <c r="F45" s="162" t="s">
        <v>109</v>
      </c>
      <c r="G45" s="123"/>
      <c r="H45" s="129" t="s">
        <v>109</v>
      </c>
      <c r="I45" s="129" t="s">
        <v>109</v>
      </c>
      <c r="J45" s="162" t="s">
        <v>109</v>
      </c>
      <c r="K45" s="188"/>
    </row>
    <row r="46" spans="1:11" ht="12.75">
      <c r="A46" s="163">
        <v>360</v>
      </c>
      <c r="B46" s="130"/>
      <c r="C46" s="30" t="s">
        <v>540</v>
      </c>
      <c r="D46" s="129">
        <v>1877</v>
      </c>
      <c r="E46" s="129">
        <v>6748</v>
      </c>
      <c r="F46" s="162">
        <v>-93.1</v>
      </c>
      <c r="G46" s="123"/>
      <c r="H46" s="129">
        <v>25479</v>
      </c>
      <c r="I46" s="129">
        <v>133651</v>
      </c>
      <c r="J46" s="162">
        <v>-35.5</v>
      </c>
      <c r="K46" s="188"/>
    </row>
    <row r="47" spans="1:11" ht="12.75">
      <c r="A47" s="163">
        <v>370</v>
      </c>
      <c r="B47" s="130"/>
      <c r="C47" s="30" t="s">
        <v>885</v>
      </c>
      <c r="D47" s="129">
        <v>353378</v>
      </c>
      <c r="E47" s="129">
        <v>1183437</v>
      </c>
      <c r="F47" s="162">
        <v>-48.3</v>
      </c>
      <c r="G47" s="123"/>
      <c r="H47" s="129">
        <v>1239562</v>
      </c>
      <c r="I47" s="129">
        <v>3854818</v>
      </c>
      <c r="J47" s="162">
        <v>-24.7</v>
      </c>
      <c r="K47" s="188"/>
    </row>
    <row r="48" spans="1:11" ht="12.75">
      <c r="A48" s="163">
        <v>372</v>
      </c>
      <c r="B48" s="130"/>
      <c r="C48" s="30" t="s">
        <v>235</v>
      </c>
      <c r="D48" s="129">
        <v>189618</v>
      </c>
      <c r="E48" s="129">
        <v>346973</v>
      </c>
      <c r="F48" s="162">
        <v>31</v>
      </c>
      <c r="G48" s="123"/>
      <c r="H48" s="129">
        <v>442510</v>
      </c>
      <c r="I48" s="129">
        <v>858428</v>
      </c>
      <c r="J48" s="162">
        <v>30.3</v>
      </c>
      <c r="K48" s="188"/>
    </row>
    <row r="49" spans="1:11" ht="12.75">
      <c r="A49" s="163">
        <v>375</v>
      </c>
      <c r="B49" s="130"/>
      <c r="C49" s="30" t="s">
        <v>539</v>
      </c>
      <c r="D49" s="129">
        <v>3489841</v>
      </c>
      <c r="E49" s="129">
        <v>2030436</v>
      </c>
      <c r="F49" s="162">
        <v>12.7</v>
      </c>
      <c r="G49" s="123"/>
      <c r="H49" s="129">
        <v>13551887</v>
      </c>
      <c r="I49" s="129">
        <v>7956390</v>
      </c>
      <c r="J49" s="162">
        <v>31.7</v>
      </c>
      <c r="K49" s="188"/>
    </row>
    <row r="50" spans="1:11" ht="12.75">
      <c r="A50" s="163">
        <v>377</v>
      </c>
      <c r="B50" s="130"/>
      <c r="C50" s="30" t="s">
        <v>237</v>
      </c>
      <c r="D50" s="129">
        <v>2956080</v>
      </c>
      <c r="E50" s="129">
        <v>17442102</v>
      </c>
      <c r="F50" s="162">
        <v>-47.5</v>
      </c>
      <c r="G50" s="123"/>
      <c r="H50" s="129">
        <v>7299956</v>
      </c>
      <c r="I50" s="129">
        <v>43285525</v>
      </c>
      <c r="J50" s="162">
        <v>-50.9</v>
      </c>
      <c r="K50" s="188"/>
    </row>
    <row r="51" spans="1:11" ht="12.75">
      <c r="A51" s="163">
        <v>379</v>
      </c>
      <c r="B51" s="130"/>
      <c r="C51" s="30" t="s">
        <v>538</v>
      </c>
      <c r="D51" s="129">
        <v>27127</v>
      </c>
      <c r="E51" s="129">
        <v>125299</v>
      </c>
      <c r="F51" s="162">
        <v>-57.3</v>
      </c>
      <c r="G51" s="123"/>
      <c r="H51" s="129">
        <v>116823</v>
      </c>
      <c r="I51" s="129">
        <v>629413</v>
      </c>
      <c r="J51" s="162">
        <v>-18.3</v>
      </c>
      <c r="K51" s="188"/>
    </row>
    <row r="52" spans="1:11" ht="12.75">
      <c r="A52" s="163">
        <v>381</v>
      </c>
      <c r="B52" s="130"/>
      <c r="C52" s="30" t="s">
        <v>537</v>
      </c>
      <c r="D52" s="129">
        <v>317433</v>
      </c>
      <c r="E52" s="129">
        <v>1097506</v>
      </c>
      <c r="F52" s="162">
        <v>-45.1</v>
      </c>
      <c r="G52" s="123"/>
      <c r="H52" s="129">
        <v>922622</v>
      </c>
      <c r="I52" s="129">
        <v>2667532</v>
      </c>
      <c r="J52" s="162">
        <v>-55.4</v>
      </c>
      <c r="K52" s="188"/>
    </row>
    <row r="53" spans="1:11" ht="12.75">
      <c r="A53" s="163">
        <v>383</v>
      </c>
      <c r="B53" s="130"/>
      <c r="C53" s="30" t="s">
        <v>526</v>
      </c>
      <c r="D53" s="129">
        <v>17177</v>
      </c>
      <c r="E53" s="129">
        <v>39333</v>
      </c>
      <c r="F53" s="162">
        <v>-87.7</v>
      </c>
      <c r="G53" s="123"/>
      <c r="H53" s="129">
        <v>459559</v>
      </c>
      <c r="I53" s="129">
        <v>232277</v>
      </c>
      <c r="J53" s="162">
        <v>-80.9</v>
      </c>
      <c r="K53" s="188"/>
    </row>
    <row r="54" spans="1:11" ht="12.75">
      <c r="A54" s="163">
        <v>385</v>
      </c>
      <c r="B54" s="130"/>
      <c r="C54" s="30" t="s">
        <v>536</v>
      </c>
      <c r="D54" s="129">
        <v>88203</v>
      </c>
      <c r="E54" s="129">
        <v>87073</v>
      </c>
      <c r="F54" s="162">
        <v>-15.7</v>
      </c>
      <c r="G54" s="123"/>
      <c r="H54" s="129">
        <v>226961</v>
      </c>
      <c r="I54" s="129">
        <v>227286</v>
      </c>
      <c r="J54" s="162">
        <v>-6.8</v>
      </c>
      <c r="K54" s="188"/>
    </row>
    <row r="55" spans="1:11" ht="12.75">
      <c r="A55" s="163">
        <v>389</v>
      </c>
      <c r="B55" s="130"/>
      <c r="C55" s="30" t="s">
        <v>525</v>
      </c>
      <c r="D55" s="129" t="s">
        <v>109</v>
      </c>
      <c r="E55" s="129" t="s">
        <v>109</v>
      </c>
      <c r="F55" s="162" t="s">
        <v>109</v>
      </c>
      <c r="G55" s="123"/>
      <c r="H55" s="129" t="s">
        <v>109</v>
      </c>
      <c r="I55" s="129" t="s">
        <v>109</v>
      </c>
      <c r="J55" s="162" t="s">
        <v>109</v>
      </c>
      <c r="K55" s="188"/>
    </row>
    <row r="56" spans="1:11" ht="12.75">
      <c r="A56" s="163">
        <v>393</v>
      </c>
      <c r="B56" s="130"/>
      <c r="C56" s="30" t="s">
        <v>548</v>
      </c>
      <c r="D56" s="129">
        <v>3678712</v>
      </c>
      <c r="E56" s="129">
        <v>2153462</v>
      </c>
      <c r="F56" s="162">
        <v>-36.7</v>
      </c>
      <c r="G56" s="123"/>
      <c r="H56" s="129">
        <v>18592255</v>
      </c>
      <c r="I56" s="129">
        <v>8666610</v>
      </c>
      <c r="J56" s="162">
        <v>-22</v>
      </c>
      <c r="K56" s="188"/>
    </row>
    <row r="57" spans="1:11" ht="12.75">
      <c r="A57" s="163">
        <v>395</v>
      </c>
      <c r="B57" s="130"/>
      <c r="C57" s="30" t="s">
        <v>888</v>
      </c>
      <c r="D57" s="129">
        <v>8630840</v>
      </c>
      <c r="E57" s="129">
        <v>12923600</v>
      </c>
      <c r="F57" s="162">
        <v>3.8</v>
      </c>
      <c r="G57" s="123"/>
      <c r="H57" s="129">
        <v>25605116</v>
      </c>
      <c r="I57" s="129">
        <v>38284876</v>
      </c>
      <c r="J57" s="162">
        <v>16.3</v>
      </c>
      <c r="K57" s="188"/>
    </row>
    <row r="58" spans="1:11" ht="12.75">
      <c r="A58" s="163">
        <v>396</v>
      </c>
      <c r="B58" s="130"/>
      <c r="C58" s="30" t="s">
        <v>889</v>
      </c>
      <c r="D58" s="129">
        <v>5728</v>
      </c>
      <c r="E58" s="129">
        <v>26900</v>
      </c>
      <c r="F58" s="162">
        <v>-34.2</v>
      </c>
      <c r="G58" s="123"/>
      <c r="H58" s="129">
        <v>30092</v>
      </c>
      <c r="I58" s="129">
        <v>91177</v>
      </c>
      <c r="J58" s="162">
        <v>-55.1</v>
      </c>
      <c r="K58" s="188"/>
    </row>
    <row r="59" spans="1:11" s="17" customFormat="1" ht="24" customHeight="1">
      <c r="A59" s="155">
        <v>4</v>
      </c>
      <c r="B59" s="131" t="s">
        <v>238</v>
      </c>
      <c r="C59" s="50"/>
      <c r="D59" s="126">
        <v>9447116</v>
      </c>
      <c r="E59" s="126">
        <v>9173709</v>
      </c>
      <c r="F59" s="159">
        <v>-28.1</v>
      </c>
      <c r="G59" s="124"/>
      <c r="H59" s="126">
        <v>28843491</v>
      </c>
      <c r="I59" s="126">
        <v>31930970</v>
      </c>
      <c r="J59" s="159">
        <v>-6</v>
      </c>
      <c r="K59" s="187"/>
    </row>
    <row r="60" spans="1:11" ht="24" customHeight="1">
      <c r="A60" s="163">
        <v>401</v>
      </c>
      <c r="B60" s="130"/>
      <c r="C60" s="30" t="s">
        <v>239</v>
      </c>
      <c r="D60" s="129" t="s">
        <v>109</v>
      </c>
      <c r="E60" s="129" t="s">
        <v>109</v>
      </c>
      <c r="F60" s="162" t="s">
        <v>109</v>
      </c>
      <c r="G60" s="123"/>
      <c r="H60" s="129" t="s">
        <v>109</v>
      </c>
      <c r="I60" s="129" t="s">
        <v>109</v>
      </c>
      <c r="J60" s="162" t="s">
        <v>109</v>
      </c>
      <c r="K60" s="188"/>
    </row>
    <row r="61" spans="1:11" ht="12.75">
      <c r="A61" s="163">
        <v>402</v>
      </c>
      <c r="B61" s="130"/>
      <c r="C61" s="30" t="s">
        <v>240</v>
      </c>
      <c r="D61" s="129">
        <v>70577</v>
      </c>
      <c r="E61" s="129">
        <v>287112</v>
      </c>
      <c r="F61" s="162">
        <v>0.9</v>
      </c>
      <c r="G61" s="123"/>
      <c r="H61" s="129">
        <v>189867</v>
      </c>
      <c r="I61" s="129">
        <v>725896</v>
      </c>
      <c r="J61" s="162">
        <v>11.5</v>
      </c>
      <c r="K61" s="188"/>
    </row>
    <row r="62" spans="1:11" ht="12.75">
      <c r="A62" s="163">
        <v>403</v>
      </c>
      <c r="B62" s="130"/>
      <c r="C62" s="30" t="s">
        <v>241</v>
      </c>
      <c r="D62" s="129">
        <v>105</v>
      </c>
      <c r="E62" s="129">
        <v>428</v>
      </c>
      <c r="F62" s="296">
        <v>300</v>
      </c>
      <c r="G62" s="123"/>
      <c r="H62" s="129">
        <v>110</v>
      </c>
      <c r="I62" s="129">
        <v>467</v>
      </c>
      <c r="J62" s="296">
        <v>336.4</v>
      </c>
      <c r="K62" s="188"/>
    </row>
    <row r="63" spans="1:11" ht="12.75">
      <c r="A63" s="163">
        <v>411</v>
      </c>
      <c r="B63" s="130"/>
      <c r="C63" s="30" t="s">
        <v>242</v>
      </c>
      <c r="D63" s="129">
        <v>184752</v>
      </c>
      <c r="E63" s="129">
        <v>3173039</v>
      </c>
      <c r="F63" s="162">
        <v>-50</v>
      </c>
      <c r="G63" s="123"/>
      <c r="H63" s="129">
        <v>948919</v>
      </c>
      <c r="I63" s="129">
        <v>14388965</v>
      </c>
      <c r="J63" s="162">
        <v>-10.3</v>
      </c>
      <c r="K63" s="188"/>
    </row>
    <row r="64" spans="1:11" ht="12.75">
      <c r="A64" s="163">
        <v>421</v>
      </c>
      <c r="B64" s="130"/>
      <c r="C64" s="30" t="s">
        <v>243</v>
      </c>
      <c r="D64" s="129">
        <v>8722789</v>
      </c>
      <c r="E64" s="129">
        <v>5177139</v>
      </c>
      <c r="F64" s="162">
        <v>-1.8</v>
      </c>
      <c r="G64" s="123"/>
      <c r="H64" s="129">
        <v>26352276</v>
      </c>
      <c r="I64" s="129">
        <v>15350669</v>
      </c>
      <c r="J64" s="162">
        <v>4.9</v>
      </c>
      <c r="K64" s="188"/>
    </row>
    <row r="65" spans="1:11" ht="12.75">
      <c r="A65" s="163">
        <v>423</v>
      </c>
      <c r="B65" s="130"/>
      <c r="C65" s="30" t="s">
        <v>244</v>
      </c>
      <c r="D65" s="129">
        <v>441188</v>
      </c>
      <c r="E65" s="129">
        <v>511900</v>
      </c>
      <c r="F65" s="162">
        <v>-34.8</v>
      </c>
      <c r="G65" s="123"/>
      <c r="H65" s="129">
        <v>1211129</v>
      </c>
      <c r="I65" s="129">
        <v>1375920</v>
      </c>
      <c r="J65" s="162">
        <v>-44.8</v>
      </c>
      <c r="K65" s="188"/>
    </row>
    <row r="66" spans="1:11" ht="12.75">
      <c r="A66" s="163">
        <v>425</v>
      </c>
      <c r="B66" s="130"/>
      <c r="C66" s="30" t="s">
        <v>245</v>
      </c>
      <c r="D66" s="129">
        <v>27705</v>
      </c>
      <c r="E66" s="129">
        <v>24091</v>
      </c>
      <c r="F66" s="162">
        <v>-70.7</v>
      </c>
      <c r="G66" s="123"/>
      <c r="H66" s="129">
        <v>141190</v>
      </c>
      <c r="I66" s="129">
        <v>89053</v>
      </c>
      <c r="J66" s="162">
        <v>-33.8</v>
      </c>
      <c r="K66" s="188"/>
    </row>
    <row r="67" spans="1:11" ht="16.5">
      <c r="A67" s="549" t="s">
        <v>68</v>
      </c>
      <c r="B67" s="549"/>
      <c r="C67" s="549"/>
      <c r="D67" s="549"/>
      <c r="E67" s="549"/>
      <c r="F67" s="549"/>
      <c r="G67" s="549"/>
      <c r="H67" s="549"/>
      <c r="I67" s="549"/>
      <c r="J67" s="549"/>
      <c r="K67" s="550"/>
    </row>
    <row r="68" spans="3:10" ht="12.75">
      <c r="C68" s="1"/>
      <c r="D68" s="10"/>
      <c r="E68" s="10"/>
      <c r="F68" s="125"/>
      <c r="G68" s="125"/>
      <c r="H68" s="15"/>
      <c r="I68" s="15"/>
      <c r="J68" s="15"/>
    </row>
    <row r="69" spans="1:11" ht="18" customHeight="1">
      <c r="A69" s="554" t="s">
        <v>1163</v>
      </c>
      <c r="B69" s="571" t="s">
        <v>764</v>
      </c>
      <c r="C69" s="572"/>
      <c r="D69" s="551" t="s">
        <v>1192</v>
      </c>
      <c r="E69" s="552"/>
      <c r="F69" s="552"/>
      <c r="G69" s="553"/>
      <c r="H69" s="512" t="s">
        <v>1204</v>
      </c>
      <c r="I69" s="561"/>
      <c r="J69" s="561"/>
      <c r="K69" s="562"/>
    </row>
    <row r="70" spans="1:11" ht="16.5" customHeight="1">
      <c r="A70" s="555"/>
      <c r="B70" s="569"/>
      <c r="C70" s="458"/>
      <c r="D70" s="62" t="s">
        <v>486</v>
      </c>
      <c r="E70" s="563" t="s">
        <v>487</v>
      </c>
      <c r="F70" s="564"/>
      <c r="G70" s="565"/>
      <c r="H70" s="158" t="s">
        <v>486</v>
      </c>
      <c r="I70" s="580" t="s">
        <v>487</v>
      </c>
      <c r="J70" s="581"/>
      <c r="K70" s="550"/>
    </row>
    <row r="71" spans="1:11" ht="15" customHeight="1">
      <c r="A71" s="555"/>
      <c r="B71" s="569"/>
      <c r="C71" s="458"/>
      <c r="D71" s="569" t="s">
        <v>114</v>
      </c>
      <c r="E71" s="573" t="s">
        <v>110</v>
      </c>
      <c r="F71" s="557" t="s">
        <v>1211</v>
      </c>
      <c r="G71" s="558"/>
      <c r="H71" s="576" t="s">
        <v>114</v>
      </c>
      <c r="I71" s="576" t="s">
        <v>110</v>
      </c>
      <c r="J71" s="557" t="s">
        <v>1212</v>
      </c>
      <c r="K71" s="566"/>
    </row>
    <row r="72" spans="1:11" ht="12.75">
      <c r="A72" s="555"/>
      <c r="B72" s="569"/>
      <c r="C72" s="458"/>
      <c r="D72" s="569"/>
      <c r="E72" s="574"/>
      <c r="F72" s="559"/>
      <c r="G72" s="475"/>
      <c r="H72" s="577"/>
      <c r="I72" s="577"/>
      <c r="J72" s="559"/>
      <c r="K72" s="567"/>
    </row>
    <row r="73" spans="1:11" ht="18.75" customHeight="1">
      <c r="A73" s="555"/>
      <c r="B73" s="569"/>
      <c r="C73" s="458"/>
      <c r="D73" s="569"/>
      <c r="E73" s="574"/>
      <c r="F73" s="559"/>
      <c r="G73" s="475"/>
      <c r="H73" s="577"/>
      <c r="I73" s="577"/>
      <c r="J73" s="559"/>
      <c r="K73" s="567"/>
    </row>
    <row r="74" spans="1:11" ht="20.25" customHeight="1">
      <c r="A74" s="556"/>
      <c r="B74" s="570"/>
      <c r="C74" s="459"/>
      <c r="D74" s="570"/>
      <c r="E74" s="575"/>
      <c r="F74" s="560"/>
      <c r="G74" s="484"/>
      <c r="H74" s="578"/>
      <c r="I74" s="578"/>
      <c r="J74" s="560"/>
      <c r="K74" s="568"/>
    </row>
    <row r="75" spans="1:11" ht="12.75">
      <c r="A75" s="116"/>
      <c r="B75" s="115"/>
      <c r="C75" s="29"/>
      <c r="D75" s="4"/>
      <c r="E75" s="4"/>
      <c r="H75" s="4"/>
      <c r="I75" s="4"/>
      <c r="J75" s="27"/>
      <c r="K75" s="1"/>
    </row>
    <row r="76" spans="1:11" s="17" customFormat="1" ht="12.75">
      <c r="A76" s="120" t="s">
        <v>246</v>
      </c>
      <c r="B76" s="66" t="s">
        <v>202</v>
      </c>
      <c r="C76" s="50"/>
      <c r="D76" s="126">
        <v>1025224762</v>
      </c>
      <c r="E76" s="126">
        <v>2787983855</v>
      </c>
      <c r="F76" s="159">
        <v>-7.4</v>
      </c>
      <c r="G76" s="124"/>
      <c r="H76" s="126">
        <v>3229315487</v>
      </c>
      <c r="I76" s="126">
        <v>8804444700</v>
      </c>
      <c r="J76" s="159">
        <v>0.3</v>
      </c>
      <c r="K76" s="187"/>
    </row>
    <row r="77" spans="1:11" s="17" customFormat="1" ht="24" customHeight="1">
      <c r="A77" s="160">
        <v>5</v>
      </c>
      <c r="B77" s="66" t="s">
        <v>203</v>
      </c>
      <c r="C77" s="50"/>
      <c r="D77" s="126">
        <v>55150554</v>
      </c>
      <c r="E77" s="126">
        <v>30826064</v>
      </c>
      <c r="F77" s="159">
        <v>13</v>
      </c>
      <c r="G77" s="124"/>
      <c r="H77" s="126">
        <v>152363916</v>
      </c>
      <c r="I77" s="126">
        <v>80304419</v>
      </c>
      <c r="J77" s="159">
        <v>3.3</v>
      </c>
      <c r="K77" s="187"/>
    </row>
    <row r="78" spans="1:11" ht="24" customHeight="1">
      <c r="A78" s="161">
        <v>502</v>
      </c>
      <c r="B78" s="39"/>
      <c r="C78" s="30" t="s">
        <v>900</v>
      </c>
      <c r="D78" s="129">
        <v>28172</v>
      </c>
      <c r="E78" s="129">
        <v>134842</v>
      </c>
      <c r="F78" s="162">
        <v>-74.8</v>
      </c>
      <c r="G78" s="123"/>
      <c r="H78" s="129">
        <v>174028</v>
      </c>
      <c r="I78" s="129">
        <v>1202225</v>
      </c>
      <c r="J78" s="162">
        <v>-35.1</v>
      </c>
      <c r="K78" s="188"/>
    </row>
    <row r="79" spans="1:11" ht="12.75">
      <c r="A79" s="161">
        <v>503</v>
      </c>
      <c r="B79" s="39"/>
      <c r="C79" s="30" t="s">
        <v>247</v>
      </c>
      <c r="D79" s="129" t="s">
        <v>109</v>
      </c>
      <c r="E79" s="129" t="s">
        <v>109</v>
      </c>
      <c r="F79" s="162">
        <v>-100</v>
      </c>
      <c r="G79" s="123"/>
      <c r="H79" s="129">
        <v>43090</v>
      </c>
      <c r="I79" s="129">
        <v>78278</v>
      </c>
      <c r="J79" s="162">
        <v>-80</v>
      </c>
      <c r="K79" s="188"/>
    </row>
    <row r="80" spans="1:11" ht="12.75">
      <c r="A80" s="161">
        <v>504</v>
      </c>
      <c r="B80" s="39"/>
      <c r="C80" s="49" t="s">
        <v>901</v>
      </c>
      <c r="D80" s="129">
        <v>16376</v>
      </c>
      <c r="E80" s="129">
        <v>19846</v>
      </c>
      <c r="F80" s="162">
        <v>-66.5</v>
      </c>
      <c r="G80" s="123"/>
      <c r="H80" s="129">
        <v>71513</v>
      </c>
      <c r="I80" s="129">
        <v>100865</v>
      </c>
      <c r="J80" s="162">
        <v>-25</v>
      </c>
      <c r="K80" s="188"/>
    </row>
    <row r="81" spans="1:11" ht="12.75">
      <c r="A81" s="161">
        <v>505</v>
      </c>
      <c r="B81" s="39"/>
      <c r="C81" s="30" t="s">
        <v>249</v>
      </c>
      <c r="D81" s="129" t="s">
        <v>109</v>
      </c>
      <c r="E81" s="129" t="s">
        <v>109</v>
      </c>
      <c r="F81" s="296">
        <v>-100</v>
      </c>
      <c r="G81" s="123"/>
      <c r="H81" s="129">
        <v>12670</v>
      </c>
      <c r="I81" s="129">
        <v>5867</v>
      </c>
      <c r="J81" s="296">
        <v>29.1</v>
      </c>
      <c r="K81" s="188"/>
    </row>
    <row r="82" spans="1:11" ht="12.75">
      <c r="A82" s="161">
        <v>506</v>
      </c>
      <c r="B82" s="39"/>
      <c r="C82" s="30" t="s">
        <v>883</v>
      </c>
      <c r="D82" s="129">
        <v>10535827</v>
      </c>
      <c r="E82" s="129">
        <v>11454252</v>
      </c>
      <c r="F82" s="162">
        <v>44</v>
      </c>
      <c r="G82" s="123"/>
      <c r="H82" s="129">
        <v>33209650</v>
      </c>
      <c r="I82" s="129">
        <v>29701595</v>
      </c>
      <c r="J82" s="162">
        <v>21.5</v>
      </c>
      <c r="K82" s="188"/>
    </row>
    <row r="83" spans="1:11" ht="12.75">
      <c r="A83" s="161">
        <v>507</v>
      </c>
      <c r="B83" s="39"/>
      <c r="C83" s="30" t="s">
        <v>250</v>
      </c>
      <c r="D83" s="129" t="s">
        <v>109</v>
      </c>
      <c r="E83" s="129" t="s">
        <v>109</v>
      </c>
      <c r="F83" s="162" t="s">
        <v>109</v>
      </c>
      <c r="G83" s="123"/>
      <c r="H83" s="129" t="s">
        <v>109</v>
      </c>
      <c r="I83" s="129" t="s">
        <v>109</v>
      </c>
      <c r="J83" s="162" t="s">
        <v>109</v>
      </c>
      <c r="K83" s="188"/>
    </row>
    <row r="84" spans="1:11" ht="12.75">
      <c r="A84" s="161">
        <v>508</v>
      </c>
      <c r="B84" s="39"/>
      <c r="C84" s="30" t="s">
        <v>524</v>
      </c>
      <c r="D84" s="129" t="s">
        <v>109</v>
      </c>
      <c r="E84" s="129" t="s">
        <v>109</v>
      </c>
      <c r="F84" s="162" t="s">
        <v>109</v>
      </c>
      <c r="G84" s="123"/>
      <c r="H84" s="129" t="s">
        <v>109</v>
      </c>
      <c r="I84" s="129" t="s">
        <v>109</v>
      </c>
      <c r="J84" s="162" t="s">
        <v>109</v>
      </c>
      <c r="K84" s="188"/>
    </row>
    <row r="85" spans="1:11" ht="12.75">
      <c r="A85" s="161">
        <v>511</v>
      </c>
      <c r="B85" s="39"/>
      <c r="C85" s="30" t="s">
        <v>251</v>
      </c>
      <c r="D85" s="129">
        <v>11912048</v>
      </c>
      <c r="E85" s="129">
        <v>1099865</v>
      </c>
      <c r="F85" s="162">
        <v>-9.9</v>
      </c>
      <c r="G85" s="123"/>
      <c r="H85" s="129">
        <v>21842547</v>
      </c>
      <c r="I85" s="129">
        <v>1938046</v>
      </c>
      <c r="J85" s="162">
        <v>-18.9</v>
      </c>
      <c r="K85" s="188"/>
    </row>
    <row r="86" spans="1:11" ht="12.75">
      <c r="A86" s="161">
        <v>513</v>
      </c>
      <c r="B86" s="39"/>
      <c r="C86" s="30" t="s">
        <v>252</v>
      </c>
      <c r="D86" s="127">
        <v>9597223</v>
      </c>
      <c r="E86" s="127">
        <v>14239108</v>
      </c>
      <c r="F86" s="162">
        <v>7.8</v>
      </c>
      <c r="G86" s="123"/>
      <c r="H86" s="129">
        <v>17615429</v>
      </c>
      <c r="I86" s="129">
        <v>37036911</v>
      </c>
      <c r="J86" s="162">
        <v>2.3</v>
      </c>
      <c r="K86" s="188"/>
    </row>
    <row r="87" spans="1:11" ht="12.75">
      <c r="A87" s="161">
        <v>516</v>
      </c>
      <c r="B87" s="39"/>
      <c r="C87" s="30" t="s">
        <v>253</v>
      </c>
      <c r="D87" s="129" t="s">
        <v>109</v>
      </c>
      <c r="E87" s="129" t="s">
        <v>109</v>
      </c>
      <c r="F87" s="162" t="s">
        <v>109</v>
      </c>
      <c r="G87" s="123"/>
      <c r="H87" s="129" t="s">
        <v>109</v>
      </c>
      <c r="I87" s="129" t="s">
        <v>109</v>
      </c>
      <c r="J87" s="162" t="s">
        <v>109</v>
      </c>
      <c r="K87" s="188"/>
    </row>
    <row r="88" spans="1:11" ht="12.75">
      <c r="A88" s="161">
        <v>517</v>
      </c>
      <c r="B88" s="39"/>
      <c r="C88" s="30" t="s">
        <v>254</v>
      </c>
      <c r="D88" s="129" t="s">
        <v>109</v>
      </c>
      <c r="E88" s="129" t="s">
        <v>109</v>
      </c>
      <c r="F88" s="162" t="s">
        <v>109</v>
      </c>
      <c r="G88" s="123"/>
      <c r="H88" s="129" t="s">
        <v>109</v>
      </c>
      <c r="I88" s="129" t="s">
        <v>109</v>
      </c>
      <c r="J88" s="162" t="s">
        <v>109</v>
      </c>
      <c r="K88" s="188"/>
    </row>
    <row r="89" spans="1:11" ht="12.75">
      <c r="A89" s="161">
        <v>518</v>
      </c>
      <c r="B89" s="39"/>
      <c r="C89" s="30" t="s">
        <v>496</v>
      </c>
      <c r="D89" s="129" t="s">
        <v>109</v>
      </c>
      <c r="E89" s="129" t="s">
        <v>109</v>
      </c>
      <c r="F89" s="162" t="s">
        <v>109</v>
      </c>
      <c r="G89" s="123"/>
      <c r="H89" s="129" t="s">
        <v>109</v>
      </c>
      <c r="I89" s="129" t="s">
        <v>109</v>
      </c>
      <c r="J89" s="162" t="s">
        <v>109</v>
      </c>
      <c r="K89" s="188"/>
    </row>
    <row r="90" spans="1:11" ht="12.75">
      <c r="A90" s="161">
        <v>519</v>
      </c>
      <c r="B90" s="39"/>
      <c r="C90" s="30" t="s">
        <v>255</v>
      </c>
      <c r="D90" s="129">
        <v>47740</v>
      </c>
      <c r="E90" s="129">
        <v>7950</v>
      </c>
      <c r="F90" s="296">
        <v>8.2</v>
      </c>
      <c r="G90" s="123"/>
      <c r="H90" s="129">
        <v>143360</v>
      </c>
      <c r="I90" s="129">
        <v>23650</v>
      </c>
      <c r="J90" s="162">
        <v>-5.6</v>
      </c>
      <c r="K90" s="188"/>
    </row>
    <row r="91" spans="1:11" ht="12.75">
      <c r="A91" s="161">
        <v>520</v>
      </c>
      <c r="B91" s="39"/>
      <c r="C91" s="30" t="s">
        <v>523</v>
      </c>
      <c r="D91" s="129" t="s">
        <v>109</v>
      </c>
      <c r="E91" s="129" t="s">
        <v>109</v>
      </c>
      <c r="F91" s="162" t="s">
        <v>109</v>
      </c>
      <c r="G91" s="123"/>
      <c r="H91" s="129" t="s">
        <v>109</v>
      </c>
      <c r="I91" s="129" t="s">
        <v>109</v>
      </c>
      <c r="J91" s="162" t="s">
        <v>109</v>
      </c>
      <c r="K91" s="188"/>
    </row>
    <row r="92" spans="1:11" ht="12.75">
      <c r="A92" s="161">
        <v>522</v>
      </c>
      <c r="B92" s="39"/>
      <c r="C92" s="30" t="s">
        <v>256</v>
      </c>
      <c r="D92" s="129" t="s">
        <v>109</v>
      </c>
      <c r="E92" s="129" t="s">
        <v>109</v>
      </c>
      <c r="F92" s="162" t="s">
        <v>109</v>
      </c>
      <c r="G92" s="123"/>
      <c r="H92" s="129" t="s">
        <v>109</v>
      </c>
      <c r="I92" s="129" t="s">
        <v>109</v>
      </c>
      <c r="J92" s="162" t="s">
        <v>109</v>
      </c>
      <c r="K92" s="188"/>
    </row>
    <row r="93" spans="1:11" ht="12.75">
      <c r="A93" s="161">
        <v>523</v>
      </c>
      <c r="B93" s="39"/>
      <c r="C93" s="30" t="s">
        <v>257</v>
      </c>
      <c r="D93" s="129" t="s">
        <v>109</v>
      </c>
      <c r="E93" s="129" t="s">
        <v>109</v>
      </c>
      <c r="F93" s="162" t="s">
        <v>109</v>
      </c>
      <c r="G93" s="123"/>
      <c r="H93" s="129" t="s">
        <v>109</v>
      </c>
      <c r="I93" s="129" t="s">
        <v>109</v>
      </c>
      <c r="J93" s="162" t="s">
        <v>109</v>
      </c>
      <c r="K93" s="188"/>
    </row>
    <row r="94" spans="1:11" ht="12.75">
      <c r="A94" s="161">
        <v>524</v>
      </c>
      <c r="B94" s="39"/>
      <c r="C94" s="30" t="s">
        <v>258</v>
      </c>
      <c r="D94" s="129" t="s">
        <v>109</v>
      </c>
      <c r="E94" s="129" t="s">
        <v>109</v>
      </c>
      <c r="F94" s="162" t="s">
        <v>109</v>
      </c>
      <c r="G94" s="123"/>
      <c r="H94" s="129" t="s">
        <v>109</v>
      </c>
      <c r="I94" s="129" t="s">
        <v>109</v>
      </c>
      <c r="J94" s="162" t="s">
        <v>109</v>
      </c>
      <c r="K94" s="188"/>
    </row>
    <row r="95" spans="1:11" ht="12.75">
      <c r="A95" s="161">
        <v>526</v>
      </c>
      <c r="B95" s="39"/>
      <c r="C95" s="30" t="s">
        <v>259</v>
      </c>
      <c r="D95" s="129" t="s">
        <v>109</v>
      </c>
      <c r="E95" s="129" t="s">
        <v>109</v>
      </c>
      <c r="F95" s="162" t="s">
        <v>109</v>
      </c>
      <c r="G95" s="123"/>
      <c r="H95" s="129" t="s">
        <v>109</v>
      </c>
      <c r="I95" s="129" t="s">
        <v>109</v>
      </c>
      <c r="J95" s="162" t="s">
        <v>109</v>
      </c>
      <c r="K95" s="188"/>
    </row>
    <row r="96" spans="1:11" ht="12.75">
      <c r="A96" s="161">
        <v>528</v>
      </c>
      <c r="B96" s="39"/>
      <c r="C96" s="30" t="s">
        <v>930</v>
      </c>
      <c r="D96" s="127">
        <v>88378</v>
      </c>
      <c r="E96" s="127">
        <v>175729</v>
      </c>
      <c r="F96" s="162">
        <v>-37.2</v>
      </c>
      <c r="G96" s="123"/>
      <c r="H96" s="129">
        <v>212898</v>
      </c>
      <c r="I96" s="129">
        <v>325909</v>
      </c>
      <c r="J96" s="162">
        <v>-40.4</v>
      </c>
      <c r="K96" s="188"/>
    </row>
    <row r="97" spans="1:11" ht="12.75">
      <c r="A97" s="161">
        <v>529</v>
      </c>
      <c r="B97" s="39"/>
      <c r="C97" s="30" t="s">
        <v>262</v>
      </c>
      <c r="D97" s="129" t="s">
        <v>109</v>
      </c>
      <c r="E97" s="129" t="s">
        <v>109</v>
      </c>
      <c r="F97" s="162" t="s">
        <v>109</v>
      </c>
      <c r="G97" s="123"/>
      <c r="H97" s="129" t="s">
        <v>109</v>
      </c>
      <c r="I97" s="129" t="s">
        <v>109</v>
      </c>
      <c r="J97" s="162" t="s">
        <v>109</v>
      </c>
      <c r="K97" s="188"/>
    </row>
    <row r="98" spans="1:11" ht="12.75">
      <c r="A98" s="161">
        <v>530</v>
      </c>
      <c r="B98" s="39"/>
      <c r="C98" s="30" t="s">
        <v>263</v>
      </c>
      <c r="D98" s="127">
        <v>4040</v>
      </c>
      <c r="E98" s="127">
        <v>7677</v>
      </c>
      <c r="F98" s="162">
        <v>-37.4</v>
      </c>
      <c r="G98" s="123"/>
      <c r="H98" s="129">
        <v>66237</v>
      </c>
      <c r="I98" s="129">
        <v>56756</v>
      </c>
      <c r="J98" s="162">
        <v>-39.9</v>
      </c>
      <c r="K98" s="188"/>
    </row>
    <row r="99" spans="1:11" ht="12.75">
      <c r="A99" s="161">
        <v>532</v>
      </c>
      <c r="B99" s="39"/>
      <c r="C99" s="30" t="s">
        <v>264</v>
      </c>
      <c r="D99" s="129">
        <v>19150372</v>
      </c>
      <c r="E99" s="129">
        <v>1353843</v>
      </c>
      <c r="F99" s="162">
        <v>-34.2</v>
      </c>
      <c r="G99" s="123"/>
      <c r="H99" s="129">
        <v>62924821</v>
      </c>
      <c r="I99" s="129">
        <v>4274566</v>
      </c>
      <c r="J99" s="162">
        <v>-23.4</v>
      </c>
      <c r="K99" s="188"/>
    </row>
    <row r="100" spans="1:11" ht="12.75">
      <c r="A100" s="161">
        <v>534</v>
      </c>
      <c r="B100" s="39"/>
      <c r="C100" s="30" t="s">
        <v>549</v>
      </c>
      <c r="D100" s="129">
        <v>403430</v>
      </c>
      <c r="E100" s="129">
        <v>121536</v>
      </c>
      <c r="F100" s="162">
        <v>47.6</v>
      </c>
      <c r="G100" s="123"/>
      <c r="H100" s="129">
        <v>2207263</v>
      </c>
      <c r="I100" s="129">
        <v>766141</v>
      </c>
      <c r="J100" s="162">
        <v>105.2</v>
      </c>
      <c r="K100" s="188"/>
    </row>
    <row r="101" spans="1:11" ht="12.75">
      <c r="A101" s="161">
        <v>537</v>
      </c>
      <c r="B101" s="39"/>
      <c r="C101" s="30" t="s">
        <v>265</v>
      </c>
      <c r="D101" s="129">
        <v>5629</v>
      </c>
      <c r="E101" s="129">
        <v>1354569</v>
      </c>
      <c r="F101" s="296" t="s">
        <v>748</v>
      </c>
      <c r="G101" s="123"/>
      <c r="H101" s="129">
        <v>10301</v>
      </c>
      <c r="I101" s="129">
        <v>1797312</v>
      </c>
      <c r="J101" s="296" t="s">
        <v>748</v>
      </c>
      <c r="K101" s="188"/>
    </row>
    <row r="102" spans="1:11" ht="12.75">
      <c r="A102" s="161">
        <v>590</v>
      </c>
      <c r="B102" s="39"/>
      <c r="C102" s="30" t="s">
        <v>522</v>
      </c>
      <c r="D102" s="129">
        <v>3361319</v>
      </c>
      <c r="E102" s="129">
        <v>856847</v>
      </c>
      <c r="F102" s="162">
        <v>-50.1</v>
      </c>
      <c r="G102" s="123"/>
      <c r="H102" s="129">
        <v>13830109</v>
      </c>
      <c r="I102" s="129">
        <v>2996298</v>
      </c>
      <c r="J102" s="162">
        <v>-47.4</v>
      </c>
      <c r="K102" s="188"/>
    </row>
    <row r="103" spans="1:11" s="17" customFormat="1" ht="24" customHeight="1">
      <c r="A103" s="160">
        <v>6</v>
      </c>
      <c r="B103" s="66" t="s">
        <v>204</v>
      </c>
      <c r="C103" s="50"/>
      <c r="D103" s="126">
        <v>294082270</v>
      </c>
      <c r="E103" s="126">
        <v>144047530</v>
      </c>
      <c r="F103" s="159">
        <v>-10.7</v>
      </c>
      <c r="G103" s="124"/>
      <c r="H103" s="126">
        <v>853109317</v>
      </c>
      <c r="I103" s="126">
        <v>426020377</v>
      </c>
      <c r="J103" s="159">
        <v>-10.1</v>
      </c>
      <c r="K103" s="187"/>
    </row>
    <row r="104" spans="1:11" ht="24" customHeight="1">
      <c r="A104" s="161">
        <v>602</v>
      </c>
      <c r="B104" s="39"/>
      <c r="C104" s="30" t="s">
        <v>521</v>
      </c>
      <c r="D104" s="129">
        <v>633034</v>
      </c>
      <c r="E104" s="129">
        <v>2227484</v>
      </c>
      <c r="F104" s="162">
        <v>1.9</v>
      </c>
      <c r="G104" s="123"/>
      <c r="H104" s="129">
        <v>1891819</v>
      </c>
      <c r="I104" s="129">
        <v>7018186</v>
      </c>
      <c r="J104" s="162">
        <v>20.9</v>
      </c>
      <c r="K104" s="188"/>
    </row>
    <row r="105" spans="1:11" ht="12.75">
      <c r="A105" s="161">
        <v>603</v>
      </c>
      <c r="B105" s="39"/>
      <c r="C105" s="30" t="s">
        <v>266</v>
      </c>
      <c r="D105" s="129">
        <v>132182</v>
      </c>
      <c r="E105" s="129">
        <v>1179767</v>
      </c>
      <c r="F105" s="162">
        <v>-38.4</v>
      </c>
      <c r="G105" s="123"/>
      <c r="H105" s="129">
        <v>576701</v>
      </c>
      <c r="I105" s="129">
        <v>5028092</v>
      </c>
      <c r="J105" s="162">
        <v>-29.2</v>
      </c>
      <c r="K105" s="188"/>
    </row>
    <row r="106" spans="1:11" ht="12.75">
      <c r="A106" s="161">
        <v>604</v>
      </c>
      <c r="B106" s="39"/>
      <c r="C106" s="30" t="s">
        <v>941</v>
      </c>
      <c r="D106" s="129">
        <v>18374</v>
      </c>
      <c r="E106" s="129">
        <v>335208</v>
      </c>
      <c r="F106" s="162">
        <v>-86.3</v>
      </c>
      <c r="G106" s="123"/>
      <c r="H106" s="129">
        <v>280565</v>
      </c>
      <c r="I106" s="129">
        <v>4732809</v>
      </c>
      <c r="J106" s="162">
        <v>-56.1</v>
      </c>
      <c r="K106" s="188"/>
    </row>
    <row r="107" spans="1:11" ht="12.75">
      <c r="A107" s="161">
        <v>605</v>
      </c>
      <c r="B107" s="39"/>
      <c r="C107" s="30" t="s">
        <v>267</v>
      </c>
      <c r="D107" s="129">
        <v>78194</v>
      </c>
      <c r="E107" s="129">
        <v>882772</v>
      </c>
      <c r="F107" s="162">
        <v>0.2</v>
      </c>
      <c r="G107" s="123"/>
      <c r="H107" s="129">
        <v>253256</v>
      </c>
      <c r="I107" s="129">
        <v>3598834</v>
      </c>
      <c r="J107" s="162">
        <v>-33</v>
      </c>
      <c r="K107" s="188"/>
    </row>
    <row r="108" spans="1:11" ht="12.75">
      <c r="A108" s="161">
        <v>606</v>
      </c>
      <c r="B108" s="39"/>
      <c r="C108" s="30" t="s">
        <v>268</v>
      </c>
      <c r="D108" s="129" t="s">
        <v>109</v>
      </c>
      <c r="E108" s="129" t="s">
        <v>109</v>
      </c>
      <c r="F108" s="162" t="s">
        <v>109</v>
      </c>
      <c r="G108" s="123"/>
      <c r="H108" s="129" t="s">
        <v>109</v>
      </c>
      <c r="I108" s="129" t="s">
        <v>109</v>
      </c>
      <c r="J108" s="162" t="s">
        <v>109</v>
      </c>
      <c r="K108" s="188"/>
    </row>
    <row r="109" spans="1:11" ht="12.75">
      <c r="A109" s="161">
        <v>607</v>
      </c>
      <c r="B109" s="39"/>
      <c r="C109" s="30" t="s">
        <v>269</v>
      </c>
      <c r="D109" s="129">
        <v>115756034</v>
      </c>
      <c r="E109" s="129">
        <v>41224536</v>
      </c>
      <c r="F109" s="162">
        <v>-8.1</v>
      </c>
      <c r="G109" s="123"/>
      <c r="H109" s="129">
        <v>302603670</v>
      </c>
      <c r="I109" s="129">
        <v>112029804</v>
      </c>
      <c r="J109" s="162">
        <v>-11.6</v>
      </c>
      <c r="K109" s="188"/>
    </row>
    <row r="110" spans="1:11" ht="12.75">
      <c r="A110" s="161">
        <v>608</v>
      </c>
      <c r="B110" s="39"/>
      <c r="C110" s="30" t="s">
        <v>271</v>
      </c>
      <c r="D110" s="129">
        <v>51997009</v>
      </c>
      <c r="E110" s="129">
        <v>27442526</v>
      </c>
      <c r="F110" s="162">
        <v>1.8</v>
      </c>
      <c r="G110" s="123"/>
      <c r="H110" s="129">
        <v>150189731</v>
      </c>
      <c r="I110" s="129">
        <v>79775802</v>
      </c>
      <c r="J110" s="162">
        <v>-6.5</v>
      </c>
      <c r="K110" s="188"/>
    </row>
    <row r="111" spans="1:11" ht="12.75">
      <c r="A111" s="161">
        <v>609</v>
      </c>
      <c r="B111" s="39"/>
      <c r="C111" s="30" t="s">
        <v>272</v>
      </c>
      <c r="D111" s="129">
        <v>4161176</v>
      </c>
      <c r="E111" s="129">
        <v>18179790</v>
      </c>
      <c r="F111" s="162">
        <v>-18.3</v>
      </c>
      <c r="G111" s="123"/>
      <c r="H111" s="129">
        <v>13179628</v>
      </c>
      <c r="I111" s="129">
        <v>57235975</v>
      </c>
      <c r="J111" s="162">
        <v>1.6</v>
      </c>
      <c r="K111" s="188"/>
    </row>
    <row r="112" spans="1:11" ht="12.75">
      <c r="A112" s="161">
        <v>611</v>
      </c>
      <c r="B112" s="39"/>
      <c r="C112" s="30" t="s">
        <v>273</v>
      </c>
      <c r="D112" s="129">
        <v>37855790</v>
      </c>
      <c r="E112" s="129">
        <v>3030149</v>
      </c>
      <c r="F112" s="162">
        <v>-33.7</v>
      </c>
      <c r="G112" s="123"/>
      <c r="H112" s="129">
        <v>107491714</v>
      </c>
      <c r="I112" s="129">
        <v>8483774</v>
      </c>
      <c r="J112" s="162">
        <v>-33.5</v>
      </c>
      <c r="K112" s="188"/>
    </row>
    <row r="113" spans="1:11" ht="12.75">
      <c r="A113" s="161">
        <v>612</v>
      </c>
      <c r="B113" s="39"/>
      <c r="C113" s="30" t="s">
        <v>274</v>
      </c>
      <c r="D113" s="129">
        <v>38731333</v>
      </c>
      <c r="E113" s="129">
        <v>13234149</v>
      </c>
      <c r="F113" s="162">
        <v>-10.2</v>
      </c>
      <c r="G113" s="123"/>
      <c r="H113" s="129">
        <v>96911778</v>
      </c>
      <c r="I113" s="129">
        <v>36263695</v>
      </c>
      <c r="J113" s="162">
        <v>-9.4</v>
      </c>
      <c r="K113" s="188"/>
    </row>
    <row r="114" spans="1:11" ht="12.75">
      <c r="A114" s="161">
        <v>641</v>
      </c>
      <c r="B114" s="39"/>
      <c r="C114" s="30" t="s">
        <v>275</v>
      </c>
      <c r="D114" s="129" t="s">
        <v>109</v>
      </c>
      <c r="E114" s="129" t="s">
        <v>109</v>
      </c>
      <c r="F114" s="162" t="s">
        <v>109</v>
      </c>
      <c r="G114" s="123"/>
      <c r="H114" s="129" t="s">
        <v>109</v>
      </c>
      <c r="I114" s="129" t="s">
        <v>109</v>
      </c>
      <c r="J114" s="162" t="s">
        <v>109</v>
      </c>
      <c r="K114" s="188"/>
    </row>
    <row r="115" spans="1:11" ht="12.75">
      <c r="A115" s="161">
        <v>642</v>
      </c>
      <c r="B115" s="39"/>
      <c r="C115" s="30" t="s">
        <v>494</v>
      </c>
      <c r="D115" s="129">
        <v>6809570</v>
      </c>
      <c r="E115" s="129">
        <v>3587871</v>
      </c>
      <c r="F115" s="162">
        <v>-33.9</v>
      </c>
      <c r="G115" s="123"/>
      <c r="H115" s="129">
        <v>27713367</v>
      </c>
      <c r="I115" s="129">
        <v>12829711</v>
      </c>
      <c r="J115" s="162">
        <v>-33</v>
      </c>
      <c r="K115" s="188"/>
    </row>
    <row r="116" spans="1:11" ht="12.75">
      <c r="A116" s="161">
        <v>643</v>
      </c>
      <c r="B116" s="39"/>
      <c r="C116" s="30" t="s">
        <v>276</v>
      </c>
      <c r="D116" s="129" t="s">
        <v>109</v>
      </c>
      <c r="E116" s="129" t="s">
        <v>109</v>
      </c>
      <c r="F116" s="162">
        <v>-100</v>
      </c>
      <c r="G116" s="123"/>
      <c r="H116" s="129" t="s">
        <v>109</v>
      </c>
      <c r="I116" s="129" t="s">
        <v>109</v>
      </c>
      <c r="J116" s="162">
        <v>-100</v>
      </c>
      <c r="K116" s="188"/>
    </row>
    <row r="117" spans="1:11" ht="12.75">
      <c r="A117" s="161">
        <v>644</v>
      </c>
      <c r="B117" s="39"/>
      <c r="C117" s="30" t="s">
        <v>277</v>
      </c>
      <c r="D117" s="129">
        <v>29185</v>
      </c>
      <c r="E117" s="129">
        <v>54782</v>
      </c>
      <c r="F117" s="162">
        <v>-84.2</v>
      </c>
      <c r="G117" s="123"/>
      <c r="H117" s="129">
        <v>439583</v>
      </c>
      <c r="I117" s="129">
        <v>476165</v>
      </c>
      <c r="J117" s="162">
        <v>-50.9</v>
      </c>
      <c r="K117" s="188"/>
    </row>
    <row r="118" spans="1:11" ht="12.75">
      <c r="A118" s="161">
        <v>645</v>
      </c>
      <c r="B118" s="39"/>
      <c r="C118" s="30" t="s">
        <v>278</v>
      </c>
      <c r="D118" s="129">
        <v>3656708</v>
      </c>
      <c r="E118" s="129">
        <v>5128015</v>
      </c>
      <c r="F118" s="162">
        <v>102.2</v>
      </c>
      <c r="G118" s="123"/>
      <c r="H118" s="129">
        <v>8893863</v>
      </c>
      <c r="I118" s="129">
        <v>12781493</v>
      </c>
      <c r="J118" s="162">
        <v>38.7</v>
      </c>
      <c r="K118" s="188"/>
    </row>
    <row r="119" spans="1:11" ht="12.75">
      <c r="A119" s="161">
        <v>646</v>
      </c>
      <c r="B119" s="39"/>
      <c r="C119" s="30" t="s">
        <v>279</v>
      </c>
      <c r="D119" s="129">
        <v>2432532</v>
      </c>
      <c r="E119" s="129">
        <v>10262208</v>
      </c>
      <c r="F119" s="162">
        <v>-22.9</v>
      </c>
      <c r="G119" s="123"/>
      <c r="H119" s="129">
        <v>5265277</v>
      </c>
      <c r="I119" s="129">
        <v>20744823</v>
      </c>
      <c r="J119" s="162">
        <v>-29.5</v>
      </c>
      <c r="K119" s="188"/>
    </row>
    <row r="120" spans="1:11" ht="12.75">
      <c r="A120" s="161">
        <v>647</v>
      </c>
      <c r="B120" s="39"/>
      <c r="C120" s="30" t="s">
        <v>280</v>
      </c>
      <c r="D120" s="129" t="s">
        <v>109</v>
      </c>
      <c r="E120" s="129" t="s">
        <v>109</v>
      </c>
      <c r="F120" s="162" t="s">
        <v>109</v>
      </c>
      <c r="G120" s="123"/>
      <c r="H120" s="129">
        <v>5794</v>
      </c>
      <c r="I120" s="129">
        <v>59518</v>
      </c>
      <c r="J120" s="162" t="s">
        <v>748</v>
      </c>
      <c r="K120" s="188"/>
    </row>
    <row r="121" spans="1:11" ht="12.75">
      <c r="A121" s="161">
        <v>648</v>
      </c>
      <c r="B121" s="39"/>
      <c r="C121" s="30" t="s">
        <v>281</v>
      </c>
      <c r="D121" s="129" t="s">
        <v>109</v>
      </c>
      <c r="E121" s="129" t="s">
        <v>109</v>
      </c>
      <c r="F121" s="296" t="s">
        <v>109</v>
      </c>
      <c r="G121" s="123"/>
      <c r="H121" s="129" t="s">
        <v>109</v>
      </c>
      <c r="I121" s="129" t="s">
        <v>109</v>
      </c>
      <c r="J121" s="162">
        <v>-100</v>
      </c>
      <c r="K121" s="188"/>
    </row>
    <row r="122" spans="1:11" ht="12.75">
      <c r="A122" s="161">
        <v>649</v>
      </c>
      <c r="B122" s="39"/>
      <c r="C122" s="30" t="s">
        <v>282</v>
      </c>
      <c r="D122" s="129" t="s">
        <v>109</v>
      </c>
      <c r="E122" s="129" t="s">
        <v>109</v>
      </c>
      <c r="F122" s="162" t="s">
        <v>109</v>
      </c>
      <c r="G122" s="123"/>
      <c r="H122" s="129">
        <v>2334</v>
      </c>
      <c r="I122" s="129">
        <v>11818</v>
      </c>
      <c r="J122" s="162" t="s">
        <v>748</v>
      </c>
      <c r="K122" s="188"/>
    </row>
    <row r="123" spans="1:11" ht="12.75">
      <c r="A123" s="161">
        <v>650</v>
      </c>
      <c r="B123" s="39"/>
      <c r="C123" s="30" t="s">
        <v>283</v>
      </c>
      <c r="D123" s="129">
        <v>22670</v>
      </c>
      <c r="E123" s="129">
        <v>40957</v>
      </c>
      <c r="F123" s="162">
        <v>-61.1</v>
      </c>
      <c r="G123" s="123"/>
      <c r="H123" s="129">
        <v>103519</v>
      </c>
      <c r="I123" s="129">
        <v>187027</v>
      </c>
      <c r="J123" s="162">
        <v>-51</v>
      </c>
      <c r="K123" s="188"/>
    </row>
    <row r="124" spans="1:11" ht="12.75">
      <c r="A124" s="161">
        <v>656</v>
      </c>
      <c r="B124" s="39"/>
      <c r="C124" s="30" t="s">
        <v>284</v>
      </c>
      <c r="D124" s="129" t="s">
        <v>109</v>
      </c>
      <c r="E124" s="129" t="s">
        <v>109</v>
      </c>
      <c r="F124" s="162" t="s">
        <v>109</v>
      </c>
      <c r="G124" s="123"/>
      <c r="H124" s="129" t="s">
        <v>109</v>
      </c>
      <c r="I124" s="129" t="s">
        <v>109</v>
      </c>
      <c r="J124" s="162" t="s">
        <v>109</v>
      </c>
      <c r="K124" s="188"/>
    </row>
    <row r="125" spans="1:11" ht="12.75">
      <c r="A125" s="161">
        <v>659</v>
      </c>
      <c r="B125" s="39"/>
      <c r="C125" s="30" t="s">
        <v>285</v>
      </c>
      <c r="D125" s="129">
        <v>553092</v>
      </c>
      <c r="E125" s="129">
        <v>3699436</v>
      </c>
      <c r="F125" s="162">
        <v>-4.3</v>
      </c>
      <c r="G125" s="123"/>
      <c r="H125" s="129">
        <v>1478528</v>
      </c>
      <c r="I125" s="129">
        <v>8289054</v>
      </c>
      <c r="J125" s="162">
        <v>-19.7</v>
      </c>
      <c r="K125" s="188"/>
    </row>
    <row r="126" spans="1:11" ht="12.75">
      <c r="A126" s="161">
        <v>661</v>
      </c>
      <c r="B126" s="39"/>
      <c r="C126" s="30" t="s">
        <v>520</v>
      </c>
      <c r="D126" s="129">
        <v>12854</v>
      </c>
      <c r="E126" s="129">
        <v>31731</v>
      </c>
      <c r="F126" s="162">
        <v>774.4</v>
      </c>
      <c r="G126" s="123"/>
      <c r="H126" s="129">
        <v>15262</v>
      </c>
      <c r="I126" s="129">
        <v>44896</v>
      </c>
      <c r="J126" s="162">
        <v>243.7</v>
      </c>
      <c r="K126" s="188"/>
    </row>
    <row r="127" spans="1:11" ht="12.75">
      <c r="A127" s="161">
        <v>665</v>
      </c>
      <c r="B127" s="39"/>
      <c r="C127" s="30" t="s">
        <v>929</v>
      </c>
      <c r="D127" s="129" t="s">
        <v>109</v>
      </c>
      <c r="E127" s="129" t="s">
        <v>109</v>
      </c>
      <c r="F127" s="162" t="s">
        <v>109</v>
      </c>
      <c r="G127" s="123"/>
      <c r="H127" s="129" t="s">
        <v>109</v>
      </c>
      <c r="I127" s="129" t="s">
        <v>109</v>
      </c>
      <c r="J127" s="162" t="s">
        <v>109</v>
      </c>
      <c r="K127" s="188"/>
    </row>
    <row r="128" spans="1:11" ht="12.75">
      <c r="A128" s="161">
        <v>667</v>
      </c>
      <c r="B128" s="39"/>
      <c r="C128" s="30" t="s">
        <v>928</v>
      </c>
      <c r="D128" s="129">
        <v>183700</v>
      </c>
      <c r="E128" s="129">
        <v>134915</v>
      </c>
      <c r="F128" s="296" t="s">
        <v>748</v>
      </c>
      <c r="G128" s="123"/>
      <c r="H128" s="129">
        <v>245140</v>
      </c>
      <c r="I128" s="129">
        <v>178522</v>
      </c>
      <c r="J128" s="162" t="s">
        <v>748</v>
      </c>
      <c r="K128" s="188"/>
    </row>
    <row r="129" spans="1:11" ht="12.75">
      <c r="A129" s="161">
        <v>669</v>
      </c>
      <c r="B129" s="39"/>
      <c r="C129" s="30" t="s">
        <v>550</v>
      </c>
      <c r="D129" s="127">
        <v>604291</v>
      </c>
      <c r="E129" s="127">
        <v>1038188</v>
      </c>
      <c r="F129" s="162">
        <v>17.5</v>
      </c>
      <c r="G129" s="123"/>
      <c r="H129" s="129">
        <v>4134160</v>
      </c>
      <c r="I129" s="129">
        <v>5380451</v>
      </c>
      <c r="J129" s="162">
        <v>26</v>
      </c>
      <c r="K129" s="188"/>
    </row>
    <row r="130" spans="1:11" ht="12.75">
      <c r="A130" s="161">
        <v>671</v>
      </c>
      <c r="B130" s="39"/>
      <c r="C130" s="30" t="s">
        <v>286</v>
      </c>
      <c r="D130" s="129" t="s">
        <v>109</v>
      </c>
      <c r="E130" s="129" t="s">
        <v>109</v>
      </c>
      <c r="F130" s="162">
        <v>-100</v>
      </c>
      <c r="G130" s="123"/>
      <c r="H130" s="129" t="s">
        <v>109</v>
      </c>
      <c r="I130" s="129" t="s">
        <v>109</v>
      </c>
      <c r="J130" s="162">
        <v>-100</v>
      </c>
      <c r="K130" s="188"/>
    </row>
    <row r="131" spans="1:11" ht="12.75">
      <c r="A131" s="161">
        <v>673</v>
      </c>
      <c r="B131" s="39"/>
      <c r="C131" s="30" t="s">
        <v>519</v>
      </c>
      <c r="D131" s="129">
        <v>21809515</v>
      </c>
      <c r="E131" s="129">
        <v>7671473</v>
      </c>
      <c r="F131" s="162">
        <v>-7.9</v>
      </c>
      <c r="G131" s="123"/>
      <c r="H131" s="129">
        <v>88521612</v>
      </c>
      <c r="I131" s="129">
        <v>31822805</v>
      </c>
      <c r="J131" s="162">
        <v>7.4</v>
      </c>
      <c r="K131" s="188"/>
    </row>
    <row r="132" spans="1:11" ht="12.75">
      <c r="A132" s="161">
        <v>679</v>
      </c>
      <c r="B132" s="39"/>
      <c r="C132" s="30" t="s">
        <v>287</v>
      </c>
      <c r="D132" s="129">
        <v>7918129</v>
      </c>
      <c r="E132" s="129">
        <v>3988188</v>
      </c>
      <c r="F132" s="162">
        <v>-7.4</v>
      </c>
      <c r="G132" s="123"/>
      <c r="H132" s="129">
        <v>41115834</v>
      </c>
      <c r="I132" s="129">
        <v>16277537</v>
      </c>
      <c r="J132" s="162">
        <v>-2.8</v>
      </c>
      <c r="K132" s="188"/>
    </row>
    <row r="133" spans="1:11" ht="12.75">
      <c r="A133" s="161">
        <v>683</v>
      </c>
      <c r="B133" s="39"/>
      <c r="C133" s="30" t="s">
        <v>518</v>
      </c>
      <c r="D133" s="129" t="s">
        <v>109</v>
      </c>
      <c r="E133" s="129" t="s">
        <v>109</v>
      </c>
      <c r="F133" s="162" t="s">
        <v>109</v>
      </c>
      <c r="G133" s="123"/>
      <c r="H133" s="129" t="s">
        <v>109</v>
      </c>
      <c r="I133" s="129" t="s">
        <v>109</v>
      </c>
      <c r="J133" s="162" t="s">
        <v>109</v>
      </c>
      <c r="K133" s="188"/>
    </row>
    <row r="134" spans="1:11" ht="12.75">
      <c r="A134" s="161">
        <v>690</v>
      </c>
      <c r="B134" s="39"/>
      <c r="C134" s="30" t="s">
        <v>288</v>
      </c>
      <c r="D134" s="129">
        <v>686898</v>
      </c>
      <c r="E134" s="129">
        <v>673385</v>
      </c>
      <c r="F134" s="162">
        <v>-24.5</v>
      </c>
      <c r="G134" s="123"/>
      <c r="H134" s="129">
        <v>1796182</v>
      </c>
      <c r="I134" s="129">
        <v>2769586</v>
      </c>
      <c r="J134" s="162">
        <v>-1.1</v>
      </c>
      <c r="K134" s="188"/>
    </row>
    <row r="135" spans="1:11" ht="12.75">
      <c r="A135" s="25"/>
      <c r="B135" s="25"/>
      <c r="C135" s="1"/>
      <c r="D135" s="129"/>
      <c r="E135" s="129"/>
      <c r="H135" s="4"/>
      <c r="I135" s="4"/>
      <c r="J135" s="27"/>
      <c r="K135" s="1"/>
    </row>
    <row r="136" spans="1:11" ht="12.75">
      <c r="A136" s="25"/>
      <c r="B136" s="25"/>
      <c r="C136" s="1"/>
      <c r="D136" s="129"/>
      <c r="E136" s="129"/>
      <c r="H136" s="4"/>
      <c r="I136" s="4"/>
      <c r="J136" s="27"/>
      <c r="K136" s="1"/>
    </row>
    <row r="137" spans="1:11" ht="16.5">
      <c r="A137" s="549" t="s">
        <v>68</v>
      </c>
      <c r="B137" s="549"/>
      <c r="C137" s="549"/>
      <c r="D137" s="549"/>
      <c r="E137" s="549"/>
      <c r="F137" s="549"/>
      <c r="G137" s="549"/>
      <c r="H137" s="549"/>
      <c r="I137" s="549"/>
      <c r="J137" s="549"/>
      <c r="K137" s="550"/>
    </row>
    <row r="138" spans="3:10" ht="12.75">
      <c r="C138" s="1"/>
      <c r="D138" s="10"/>
      <c r="E138" s="10"/>
      <c r="F138" s="125"/>
      <c r="G138" s="125"/>
      <c r="H138" s="15"/>
      <c r="I138" s="15"/>
      <c r="J138" s="15"/>
    </row>
    <row r="139" spans="1:11" ht="18" customHeight="1">
      <c r="A139" s="554" t="s">
        <v>1163</v>
      </c>
      <c r="B139" s="571" t="s">
        <v>764</v>
      </c>
      <c r="C139" s="572"/>
      <c r="D139" s="551" t="s">
        <v>1192</v>
      </c>
      <c r="E139" s="552"/>
      <c r="F139" s="552"/>
      <c r="G139" s="553"/>
      <c r="H139" s="512" t="s">
        <v>1204</v>
      </c>
      <c r="I139" s="561"/>
      <c r="J139" s="561"/>
      <c r="K139" s="562"/>
    </row>
    <row r="140" spans="1:11" ht="16.5" customHeight="1">
      <c r="A140" s="555"/>
      <c r="B140" s="569"/>
      <c r="C140" s="458"/>
      <c r="D140" s="62" t="s">
        <v>486</v>
      </c>
      <c r="E140" s="563" t="s">
        <v>487</v>
      </c>
      <c r="F140" s="564"/>
      <c r="G140" s="565"/>
      <c r="H140" s="158" t="s">
        <v>486</v>
      </c>
      <c r="I140" s="580" t="s">
        <v>487</v>
      </c>
      <c r="J140" s="581"/>
      <c r="K140" s="550"/>
    </row>
    <row r="141" spans="1:11" ht="15" customHeight="1">
      <c r="A141" s="555"/>
      <c r="B141" s="569"/>
      <c r="C141" s="458"/>
      <c r="D141" s="569" t="s">
        <v>114</v>
      </c>
      <c r="E141" s="573" t="s">
        <v>110</v>
      </c>
      <c r="F141" s="557" t="s">
        <v>1211</v>
      </c>
      <c r="G141" s="558"/>
      <c r="H141" s="576" t="s">
        <v>114</v>
      </c>
      <c r="I141" s="576" t="s">
        <v>110</v>
      </c>
      <c r="J141" s="557" t="s">
        <v>1212</v>
      </c>
      <c r="K141" s="566"/>
    </row>
    <row r="142" spans="1:11" ht="12.75">
      <c r="A142" s="555"/>
      <c r="B142" s="569"/>
      <c r="C142" s="458"/>
      <c r="D142" s="569"/>
      <c r="E142" s="574"/>
      <c r="F142" s="559"/>
      <c r="G142" s="475"/>
      <c r="H142" s="577"/>
      <c r="I142" s="577"/>
      <c r="J142" s="559"/>
      <c r="K142" s="567"/>
    </row>
    <row r="143" spans="1:11" ht="18.75" customHeight="1">
      <c r="A143" s="555"/>
      <c r="B143" s="569"/>
      <c r="C143" s="458"/>
      <c r="D143" s="569"/>
      <c r="E143" s="574"/>
      <c r="F143" s="559"/>
      <c r="G143" s="475"/>
      <c r="H143" s="577"/>
      <c r="I143" s="577"/>
      <c r="J143" s="559"/>
      <c r="K143" s="567"/>
    </row>
    <row r="144" spans="1:11" ht="20.25" customHeight="1">
      <c r="A144" s="556"/>
      <c r="B144" s="570"/>
      <c r="C144" s="459"/>
      <c r="D144" s="570"/>
      <c r="E144" s="575"/>
      <c r="F144" s="560"/>
      <c r="G144" s="484"/>
      <c r="H144" s="578"/>
      <c r="I144" s="578"/>
      <c r="J144" s="560"/>
      <c r="K144" s="568"/>
    </row>
    <row r="145" spans="1:11" ht="12.75">
      <c r="A145" s="116"/>
      <c r="B145" s="115"/>
      <c r="C145" s="29"/>
      <c r="D145" s="4"/>
      <c r="E145" s="4"/>
      <c r="H145" s="16"/>
      <c r="I145" s="16"/>
      <c r="J145" s="16"/>
      <c r="K145" s="1"/>
    </row>
    <row r="146" spans="1:11" s="17" customFormat="1" ht="12.75">
      <c r="A146" s="120" t="s">
        <v>289</v>
      </c>
      <c r="B146" s="66" t="s">
        <v>205</v>
      </c>
      <c r="C146" s="50"/>
      <c r="D146" s="126">
        <v>675991938</v>
      </c>
      <c r="E146" s="126">
        <v>2613110261</v>
      </c>
      <c r="F146" s="159">
        <v>-7.4</v>
      </c>
      <c r="G146" s="124"/>
      <c r="H146" s="126">
        <v>2223842254</v>
      </c>
      <c r="I146" s="126">
        <v>8298119904</v>
      </c>
      <c r="J146" s="159">
        <v>0.9</v>
      </c>
      <c r="K146" s="187"/>
    </row>
    <row r="147" spans="1:11" s="17" customFormat="1" ht="24" customHeight="1">
      <c r="A147" s="160">
        <v>7</v>
      </c>
      <c r="B147" s="66" t="s">
        <v>290</v>
      </c>
      <c r="C147" s="50"/>
      <c r="D147" s="126">
        <v>355225119</v>
      </c>
      <c r="E147" s="126">
        <v>293820825</v>
      </c>
      <c r="F147" s="159">
        <v>-12.6</v>
      </c>
      <c r="G147" s="124"/>
      <c r="H147" s="126">
        <v>1170953923</v>
      </c>
      <c r="I147" s="126">
        <v>951721317</v>
      </c>
      <c r="J147" s="159">
        <v>9.9</v>
      </c>
      <c r="K147" s="187"/>
    </row>
    <row r="148" spans="1:11" ht="24" customHeight="1">
      <c r="A148" s="161">
        <v>701</v>
      </c>
      <c r="B148" s="39"/>
      <c r="C148" s="30" t="s">
        <v>902</v>
      </c>
      <c r="D148" s="129">
        <v>26684</v>
      </c>
      <c r="E148" s="129">
        <v>342167</v>
      </c>
      <c r="F148" s="162">
        <v>-27.9</v>
      </c>
      <c r="G148" s="123"/>
      <c r="H148" s="129">
        <v>128555</v>
      </c>
      <c r="I148" s="129">
        <v>1201726</v>
      </c>
      <c r="J148" s="162">
        <v>-2.6</v>
      </c>
      <c r="K148" s="188"/>
    </row>
    <row r="149" spans="1:11" ht="12.75">
      <c r="A149" s="161">
        <v>702</v>
      </c>
      <c r="B149" s="39"/>
      <c r="C149" s="30" t="s">
        <v>903</v>
      </c>
      <c r="D149" s="129">
        <v>67037</v>
      </c>
      <c r="E149" s="129">
        <v>840869</v>
      </c>
      <c r="F149" s="162">
        <v>-25.5</v>
      </c>
      <c r="G149" s="123"/>
      <c r="H149" s="129">
        <v>334660</v>
      </c>
      <c r="I149" s="129">
        <v>3280643</v>
      </c>
      <c r="J149" s="162">
        <v>-11</v>
      </c>
      <c r="K149" s="188"/>
    </row>
    <row r="150" spans="1:11" ht="12.75">
      <c r="A150" s="161">
        <v>703</v>
      </c>
      <c r="B150" s="39"/>
      <c r="C150" s="30" t="s">
        <v>904</v>
      </c>
      <c r="D150" s="129">
        <v>1500</v>
      </c>
      <c r="E150" s="129">
        <v>3456</v>
      </c>
      <c r="F150" s="162">
        <v>205.6</v>
      </c>
      <c r="G150" s="123"/>
      <c r="H150" s="129">
        <v>1527</v>
      </c>
      <c r="I150" s="129">
        <v>4948</v>
      </c>
      <c r="J150" s="162">
        <v>-69.8</v>
      </c>
      <c r="K150" s="188"/>
    </row>
    <row r="151" spans="1:11" ht="12.75">
      <c r="A151" s="161">
        <v>704</v>
      </c>
      <c r="B151" s="39"/>
      <c r="C151" s="30" t="s">
        <v>905</v>
      </c>
      <c r="D151" s="129">
        <v>227299</v>
      </c>
      <c r="E151" s="129">
        <v>3243749</v>
      </c>
      <c r="F151" s="162">
        <v>5.4</v>
      </c>
      <c r="G151" s="123"/>
      <c r="H151" s="129">
        <v>686016</v>
      </c>
      <c r="I151" s="129">
        <v>9583282</v>
      </c>
      <c r="J151" s="162">
        <v>-0.1</v>
      </c>
      <c r="K151" s="188"/>
    </row>
    <row r="152" spans="1:11" ht="12.75">
      <c r="A152" s="161">
        <v>705</v>
      </c>
      <c r="B152" s="39"/>
      <c r="C152" s="30" t="s">
        <v>943</v>
      </c>
      <c r="D152" s="129">
        <v>3316</v>
      </c>
      <c r="E152" s="129">
        <v>54220</v>
      </c>
      <c r="F152" s="162">
        <v>4.9</v>
      </c>
      <c r="G152" s="123"/>
      <c r="H152" s="129">
        <v>10736</v>
      </c>
      <c r="I152" s="129">
        <v>178214</v>
      </c>
      <c r="J152" s="162">
        <v>-33.5</v>
      </c>
      <c r="K152" s="188"/>
    </row>
    <row r="153" spans="1:11" ht="12.75">
      <c r="A153" s="161">
        <v>706</v>
      </c>
      <c r="B153" s="39"/>
      <c r="C153" s="30" t="s">
        <v>291</v>
      </c>
      <c r="D153" s="129">
        <v>3550</v>
      </c>
      <c r="E153" s="129">
        <v>119082</v>
      </c>
      <c r="F153" s="162">
        <v>209.1</v>
      </c>
      <c r="G153" s="123"/>
      <c r="H153" s="129">
        <v>11857</v>
      </c>
      <c r="I153" s="129">
        <v>392382</v>
      </c>
      <c r="J153" s="162">
        <v>-60.8</v>
      </c>
      <c r="K153" s="188"/>
    </row>
    <row r="154" spans="1:11" ht="12.75">
      <c r="A154" s="161">
        <v>707</v>
      </c>
      <c r="B154" s="39"/>
      <c r="C154" s="30" t="s">
        <v>927</v>
      </c>
      <c r="D154" s="129" t="s">
        <v>109</v>
      </c>
      <c r="E154" s="129" t="s">
        <v>109</v>
      </c>
      <c r="F154" s="296">
        <v>-100</v>
      </c>
      <c r="G154" s="123"/>
      <c r="H154" s="129">
        <v>2606</v>
      </c>
      <c r="I154" s="129">
        <v>362404</v>
      </c>
      <c r="J154" s="162">
        <v>-32.3</v>
      </c>
      <c r="K154" s="188"/>
    </row>
    <row r="155" spans="1:11" ht="12.75">
      <c r="A155" s="161">
        <v>708</v>
      </c>
      <c r="B155" s="39"/>
      <c r="C155" s="30" t="s">
        <v>293</v>
      </c>
      <c r="D155" s="129">
        <v>76176471</v>
      </c>
      <c r="E155" s="129">
        <v>39691022</v>
      </c>
      <c r="F155" s="162">
        <v>-5.5</v>
      </c>
      <c r="G155" s="123"/>
      <c r="H155" s="129">
        <v>236755433</v>
      </c>
      <c r="I155" s="129">
        <v>109880435</v>
      </c>
      <c r="J155" s="162">
        <v>-7.3</v>
      </c>
      <c r="K155" s="188"/>
    </row>
    <row r="156" spans="1:11" ht="12.75">
      <c r="A156" s="161">
        <v>709</v>
      </c>
      <c r="B156" s="39"/>
      <c r="C156" s="30" t="s">
        <v>294</v>
      </c>
      <c r="D156" s="127">
        <v>7322149</v>
      </c>
      <c r="E156" s="127">
        <v>5130880</v>
      </c>
      <c r="F156" s="162">
        <v>8.1</v>
      </c>
      <c r="G156" s="123"/>
      <c r="H156" s="129">
        <v>24269100</v>
      </c>
      <c r="I156" s="129">
        <v>15377956</v>
      </c>
      <c r="J156" s="162">
        <v>12</v>
      </c>
      <c r="K156" s="188"/>
    </row>
    <row r="157" spans="1:11" ht="12.75">
      <c r="A157" s="161">
        <v>711</v>
      </c>
      <c r="B157" s="39"/>
      <c r="C157" s="30" t="s">
        <v>295</v>
      </c>
      <c r="D157" s="129">
        <v>5438853</v>
      </c>
      <c r="E157" s="129">
        <v>21432297</v>
      </c>
      <c r="F157" s="162">
        <v>-0.6</v>
      </c>
      <c r="G157" s="123"/>
      <c r="H157" s="129">
        <v>16524926</v>
      </c>
      <c r="I157" s="129">
        <v>57244020</v>
      </c>
      <c r="J157" s="162">
        <v>-6.6</v>
      </c>
      <c r="K157" s="188"/>
    </row>
    <row r="158" spans="1:11" ht="12.75">
      <c r="A158" s="161">
        <v>732</v>
      </c>
      <c r="B158" s="39"/>
      <c r="C158" s="30" t="s">
        <v>297</v>
      </c>
      <c r="D158" s="129">
        <v>13659813</v>
      </c>
      <c r="E158" s="129">
        <v>21023017</v>
      </c>
      <c r="F158" s="162">
        <v>34.2</v>
      </c>
      <c r="G158" s="123"/>
      <c r="H158" s="129">
        <v>39451995</v>
      </c>
      <c r="I158" s="129">
        <v>50388239</v>
      </c>
      <c r="J158" s="162">
        <v>1.8</v>
      </c>
      <c r="K158" s="188"/>
    </row>
    <row r="159" spans="1:11" ht="12.75">
      <c r="A159" s="161">
        <v>734</v>
      </c>
      <c r="B159" s="39"/>
      <c r="C159" s="30" t="s">
        <v>301</v>
      </c>
      <c r="D159" s="129">
        <v>12559480</v>
      </c>
      <c r="E159" s="129">
        <v>10275414</v>
      </c>
      <c r="F159" s="162">
        <v>13</v>
      </c>
      <c r="G159" s="123"/>
      <c r="H159" s="129">
        <v>37253862</v>
      </c>
      <c r="I159" s="129">
        <v>28527413</v>
      </c>
      <c r="J159" s="162">
        <v>-3.9</v>
      </c>
      <c r="K159" s="188"/>
    </row>
    <row r="160" spans="1:11" ht="12.75">
      <c r="A160" s="161">
        <v>736</v>
      </c>
      <c r="B160" s="39"/>
      <c r="C160" s="30" t="s">
        <v>302</v>
      </c>
      <c r="D160" s="129">
        <v>882728</v>
      </c>
      <c r="E160" s="129">
        <v>1459831</v>
      </c>
      <c r="F160" s="162">
        <v>1.6</v>
      </c>
      <c r="G160" s="123"/>
      <c r="H160" s="129">
        <v>2639910</v>
      </c>
      <c r="I160" s="129">
        <v>4377187</v>
      </c>
      <c r="J160" s="162">
        <v>18.7</v>
      </c>
      <c r="K160" s="188"/>
    </row>
    <row r="161" spans="1:11" ht="12.75">
      <c r="A161" s="161">
        <v>738</v>
      </c>
      <c r="B161" s="39"/>
      <c r="C161" s="30" t="s">
        <v>517</v>
      </c>
      <c r="D161" s="129">
        <v>1489312</v>
      </c>
      <c r="E161" s="129">
        <v>1920548</v>
      </c>
      <c r="F161" s="162">
        <v>-15.1</v>
      </c>
      <c r="G161" s="123"/>
      <c r="H161" s="129">
        <v>9305236</v>
      </c>
      <c r="I161" s="129">
        <v>11497587</v>
      </c>
      <c r="J161" s="162">
        <v>35.6</v>
      </c>
      <c r="K161" s="188"/>
    </row>
    <row r="162" spans="1:11" ht="12.75">
      <c r="A162" s="161">
        <v>740</v>
      </c>
      <c r="B162" s="39"/>
      <c r="C162" s="30" t="s">
        <v>303</v>
      </c>
      <c r="D162" s="129">
        <v>2766</v>
      </c>
      <c r="E162" s="129">
        <v>326942</v>
      </c>
      <c r="F162" s="162">
        <v>32.4</v>
      </c>
      <c r="G162" s="123"/>
      <c r="H162" s="129">
        <v>8838</v>
      </c>
      <c r="I162" s="129">
        <v>1002010</v>
      </c>
      <c r="J162" s="162">
        <v>-9.7</v>
      </c>
      <c r="K162" s="188"/>
    </row>
    <row r="163" spans="1:11" ht="12.75">
      <c r="A163" s="161">
        <v>749</v>
      </c>
      <c r="B163" s="39"/>
      <c r="C163" s="30" t="s">
        <v>304</v>
      </c>
      <c r="D163" s="129">
        <v>7939687</v>
      </c>
      <c r="E163" s="129">
        <v>19609171</v>
      </c>
      <c r="F163" s="162">
        <v>-52.7</v>
      </c>
      <c r="G163" s="123"/>
      <c r="H163" s="129">
        <v>30201473</v>
      </c>
      <c r="I163" s="129">
        <v>85940681</v>
      </c>
      <c r="J163" s="162">
        <v>-42.8</v>
      </c>
      <c r="K163" s="188"/>
    </row>
    <row r="164" spans="1:11" ht="12.75">
      <c r="A164" s="161">
        <v>751</v>
      </c>
      <c r="B164" s="39"/>
      <c r="C164" s="30" t="s">
        <v>305</v>
      </c>
      <c r="D164" s="129">
        <v>4705537</v>
      </c>
      <c r="E164" s="129">
        <v>10043048</v>
      </c>
      <c r="F164" s="162">
        <v>-3</v>
      </c>
      <c r="G164" s="123"/>
      <c r="H164" s="129">
        <v>11887912</v>
      </c>
      <c r="I164" s="129">
        <v>28255834</v>
      </c>
      <c r="J164" s="162">
        <v>-9.9</v>
      </c>
      <c r="K164" s="188"/>
    </row>
    <row r="165" spans="1:11" ht="12.75">
      <c r="A165" s="161">
        <v>753</v>
      </c>
      <c r="B165" s="39"/>
      <c r="C165" s="30" t="s">
        <v>516</v>
      </c>
      <c r="D165" s="129">
        <v>205438166</v>
      </c>
      <c r="E165" s="129">
        <v>128260577</v>
      </c>
      <c r="F165" s="162">
        <v>-8.3</v>
      </c>
      <c r="G165" s="123"/>
      <c r="H165" s="129">
        <v>701505877</v>
      </c>
      <c r="I165" s="129">
        <v>445960165</v>
      </c>
      <c r="J165" s="162">
        <v>63.6</v>
      </c>
      <c r="K165" s="188"/>
    </row>
    <row r="166" spans="1:11" ht="12.75">
      <c r="A166" s="161">
        <v>755</v>
      </c>
      <c r="B166" s="39"/>
      <c r="C166" s="30" t="s">
        <v>306</v>
      </c>
      <c r="D166" s="127">
        <v>14500565</v>
      </c>
      <c r="E166" s="127">
        <v>15063287</v>
      </c>
      <c r="F166" s="162">
        <v>-25</v>
      </c>
      <c r="G166" s="123"/>
      <c r="H166" s="129">
        <v>49304326</v>
      </c>
      <c r="I166" s="129">
        <v>49440206</v>
      </c>
      <c r="J166" s="162">
        <v>0.6</v>
      </c>
      <c r="K166" s="188"/>
    </row>
    <row r="167" spans="1:11" ht="12.75">
      <c r="A167" s="161">
        <v>757</v>
      </c>
      <c r="B167" s="39"/>
      <c r="C167" s="30" t="s">
        <v>307</v>
      </c>
      <c r="D167" s="129">
        <v>1299451</v>
      </c>
      <c r="E167" s="129">
        <v>3309751</v>
      </c>
      <c r="F167" s="162">
        <v>64.1</v>
      </c>
      <c r="G167" s="123"/>
      <c r="H167" s="129">
        <v>2585472</v>
      </c>
      <c r="I167" s="129">
        <v>8052658</v>
      </c>
      <c r="J167" s="162">
        <v>43.5</v>
      </c>
      <c r="K167" s="188"/>
    </row>
    <row r="168" spans="1:11" ht="12.75">
      <c r="A168" s="161">
        <v>759</v>
      </c>
      <c r="B168" s="39"/>
      <c r="C168" s="30" t="s">
        <v>308</v>
      </c>
      <c r="D168" s="127">
        <v>2552697</v>
      </c>
      <c r="E168" s="127">
        <v>3501060</v>
      </c>
      <c r="F168" s="162">
        <v>-35.4</v>
      </c>
      <c r="G168" s="123"/>
      <c r="H168" s="129">
        <v>5085782</v>
      </c>
      <c r="I168" s="129">
        <v>6801266</v>
      </c>
      <c r="J168" s="162">
        <v>-40.1</v>
      </c>
      <c r="K168" s="188"/>
    </row>
    <row r="169" spans="1:11" ht="12.75">
      <c r="A169" s="161">
        <v>771</v>
      </c>
      <c r="B169" s="39"/>
      <c r="C169" s="30" t="s">
        <v>309</v>
      </c>
      <c r="D169" s="129">
        <v>90124</v>
      </c>
      <c r="E169" s="129">
        <v>2003178</v>
      </c>
      <c r="F169" s="162">
        <v>-69.1</v>
      </c>
      <c r="G169" s="123"/>
      <c r="H169" s="129">
        <v>598173</v>
      </c>
      <c r="I169" s="129">
        <v>11893399</v>
      </c>
      <c r="J169" s="162">
        <v>-44.2</v>
      </c>
      <c r="K169" s="188"/>
    </row>
    <row r="170" spans="1:11" ht="12.75">
      <c r="A170" s="161">
        <v>772</v>
      </c>
      <c r="B170" s="39"/>
      <c r="C170" s="30" t="s">
        <v>310</v>
      </c>
      <c r="D170" s="129">
        <v>792270</v>
      </c>
      <c r="E170" s="129">
        <v>3173364</v>
      </c>
      <c r="F170" s="162">
        <v>-19.6</v>
      </c>
      <c r="G170" s="123"/>
      <c r="H170" s="129">
        <v>2240623</v>
      </c>
      <c r="I170" s="129">
        <v>10047540</v>
      </c>
      <c r="J170" s="162">
        <v>-5.9</v>
      </c>
      <c r="K170" s="188"/>
    </row>
    <row r="171" spans="1:11" ht="12.75">
      <c r="A171" s="161">
        <v>779</v>
      </c>
      <c r="B171" s="39"/>
      <c r="C171" s="30" t="s">
        <v>313</v>
      </c>
      <c r="D171" s="129">
        <v>26991</v>
      </c>
      <c r="E171" s="129">
        <v>1111151</v>
      </c>
      <c r="F171" s="162">
        <v>22.5</v>
      </c>
      <c r="G171" s="123"/>
      <c r="H171" s="129">
        <v>104811</v>
      </c>
      <c r="I171" s="129">
        <v>5246488</v>
      </c>
      <c r="J171" s="162">
        <v>61.8</v>
      </c>
      <c r="K171" s="188"/>
    </row>
    <row r="172" spans="1:11" ht="12.75">
      <c r="A172" s="161">
        <v>781</v>
      </c>
      <c r="B172" s="39"/>
      <c r="C172" s="30" t="s">
        <v>314</v>
      </c>
      <c r="D172" s="129">
        <v>13338</v>
      </c>
      <c r="E172" s="129">
        <v>1842267</v>
      </c>
      <c r="F172" s="162">
        <v>-44.7</v>
      </c>
      <c r="G172" s="123"/>
      <c r="H172" s="129">
        <v>44609</v>
      </c>
      <c r="I172" s="129">
        <v>6628894</v>
      </c>
      <c r="J172" s="162">
        <v>-16.4</v>
      </c>
      <c r="K172" s="188"/>
    </row>
    <row r="173" spans="1:11" ht="12.75">
      <c r="A173" s="161">
        <v>790</v>
      </c>
      <c r="B173" s="39"/>
      <c r="C173" s="30" t="s">
        <v>315</v>
      </c>
      <c r="D173" s="129">
        <v>5335</v>
      </c>
      <c r="E173" s="129">
        <v>40477</v>
      </c>
      <c r="F173" s="162">
        <v>-73.7</v>
      </c>
      <c r="G173" s="123"/>
      <c r="H173" s="129">
        <v>9608</v>
      </c>
      <c r="I173" s="129">
        <v>155740</v>
      </c>
      <c r="J173" s="162">
        <v>-57.5</v>
      </c>
      <c r="K173" s="188"/>
    </row>
    <row r="174" spans="1:11" s="17" customFormat="1" ht="24" customHeight="1">
      <c r="A174" s="160">
        <v>8</v>
      </c>
      <c r="B174" s="66" t="s">
        <v>316</v>
      </c>
      <c r="C174" s="50"/>
      <c r="D174" s="126">
        <v>320766819</v>
      </c>
      <c r="E174" s="126">
        <v>2319289436</v>
      </c>
      <c r="F174" s="159">
        <v>-6.7</v>
      </c>
      <c r="G174" s="124"/>
      <c r="H174" s="126">
        <v>1052888331</v>
      </c>
      <c r="I174" s="126">
        <v>7346398587</v>
      </c>
      <c r="J174" s="159">
        <v>-0.2</v>
      </c>
      <c r="K174" s="187"/>
    </row>
    <row r="175" spans="1:11" ht="24" customHeight="1">
      <c r="A175" s="161">
        <v>801</v>
      </c>
      <c r="B175" s="39"/>
      <c r="C175" s="30" t="s">
        <v>944</v>
      </c>
      <c r="D175" s="129">
        <v>30453</v>
      </c>
      <c r="E175" s="129">
        <v>2482119</v>
      </c>
      <c r="F175" s="162">
        <v>-3.4</v>
      </c>
      <c r="G175" s="123"/>
      <c r="H175" s="129">
        <v>83840</v>
      </c>
      <c r="I175" s="129">
        <v>7021082</v>
      </c>
      <c r="J175" s="162">
        <v>3.8</v>
      </c>
      <c r="K175" s="188"/>
    </row>
    <row r="176" spans="1:11" ht="12.75">
      <c r="A176" s="161">
        <v>802</v>
      </c>
      <c r="B176" s="39"/>
      <c r="C176" s="30" t="s">
        <v>906</v>
      </c>
      <c r="D176" s="129">
        <v>707</v>
      </c>
      <c r="E176" s="129">
        <v>109931</v>
      </c>
      <c r="F176" s="162">
        <v>-56.1</v>
      </c>
      <c r="G176" s="123"/>
      <c r="H176" s="129">
        <v>1720</v>
      </c>
      <c r="I176" s="129">
        <v>207146</v>
      </c>
      <c r="J176" s="162">
        <v>-49.4</v>
      </c>
      <c r="K176" s="188"/>
    </row>
    <row r="177" spans="1:11" ht="12.75">
      <c r="A177" s="161">
        <v>803</v>
      </c>
      <c r="B177" s="39"/>
      <c r="C177" s="30" t="s">
        <v>907</v>
      </c>
      <c r="D177" s="129">
        <v>7700</v>
      </c>
      <c r="E177" s="129">
        <v>512955</v>
      </c>
      <c r="F177" s="162">
        <v>-19.5</v>
      </c>
      <c r="G177" s="123"/>
      <c r="H177" s="129">
        <v>16358</v>
      </c>
      <c r="I177" s="129">
        <v>1364652</v>
      </c>
      <c r="J177" s="162">
        <v>-18.4</v>
      </c>
      <c r="K177" s="188"/>
    </row>
    <row r="178" spans="1:11" ht="12.75">
      <c r="A178" s="161">
        <v>804</v>
      </c>
      <c r="B178" s="39"/>
      <c r="C178" s="30" t="s">
        <v>908</v>
      </c>
      <c r="D178" s="129">
        <v>6189</v>
      </c>
      <c r="E178" s="129">
        <v>343737</v>
      </c>
      <c r="F178" s="162">
        <v>-10.8</v>
      </c>
      <c r="G178" s="123"/>
      <c r="H178" s="129">
        <v>22217</v>
      </c>
      <c r="I178" s="129">
        <v>1141965</v>
      </c>
      <c r="J178" s="162">
        <v>-6.6</v>
      </c>
      <c r="K178" s="188"/>
    </row>
    <row r="179" spans="1:11" ht="12.75">
      <c r="A179" s="161">
        <v>805</v>
      </c>
      <c r="B179" s="39"/>
      <c r="C179" s="30" t="s">
        <v>909</v>
      </c>
      <c r="D179" s="129">
        <v>18</v>
      </c>
      <c r="E179" s="129">
        <v>8212</v>
      </c>
      <c r="F179" s="296">
        <v>159.1</v>
      </c>
      <c r="G179" s="123"/>
      <c r="H179" s="129">
        <v>20</v>
      </c>
      <c r="I179" s="129">
        <v>8578</v>
      </c>
      <c r="J179" s="162">
        <v>-20.2</v>
      </c>
      <c r="K179" s="188"/>
    </row>
    <row r="180" spans="1:11" ht="12.75">
      <c r="A180" s="161">
        <v>806</v>
      </c>
      <c r="B180" s="39"/>
      <c r="C180" s="30" t="s">
        <v>910</v>
      </c>
      <c r="D180" s="129">
        <v>1848</v>
      </c>
      <c r="E180" s="129">
        <v>34286</v>
      </c>
      <c r="F180" s="162">
        <v>-80.7</v>
      </c>
      <c r="G180" s="123"/>
      <c r="H180" s="129">
        <v>5348</v>
      </c>
      <c r="I180" s="129">
        <v>150750</v>
      </c>
      <c r="J180" s="162">
        <v>-67.3</v>
      </c>
      <c r="K180" s="188"/>
    </row>
    <row r="181" spans="1:11" ht="12.75">
      <c r="A181" s="161">
        <v>807</v>
      </c>
      <c r="B181" s="39"/>
      <c r="C181" s="30" t="s">
        <v>317</v>
      </c>
      <c r="D181" s="129">
        <v>70</v>
      </c>
      <c r="E181" s="129">
        <v>3432</v>
      </c>
      <c r="F181" s="162">
        <v>-92.2</v>
      </c>
      <c r="G181" s="123"/>
      <c r="H181" s="129">
        <v>1564</v>
      </c>
      <c r="I181" s="129">
        <v>36274</v>
      </c>
      <c r="J181" s="162">
        <v>-62.6</v>
      </c>
      <c r="K181" s="188"/>
    </row>
    <row r="182" spans="1:11" ht="12.75">
      <c r="A182" s="161">
        <v>808</v>
      </c>
      <c r="B182" s="39"/>
      <c r="C182" s="30" t="s">
        <v>318</v>
      </c>
      <c r="D182" s="129">
        <v>220</v>
      </c>
      <c r="E182" s="129">
        <v>13892</v>
      </c>
      <c r="F182" s="162">
        <v>-51.5</v>
      </c>
      <c r="G182" s="123"/>
      <c r="H182" s="129">
        <v>1381</v>
      </c>
      <c r="I182" s="129">
        <v>68698</v>
      </c>
      <c r="J182" s="162">
        <v>5.2</v>
      </c>
      <c r="K182" s="188"/>
    </row>
    <row r="183" spans="1:11" ht="12.75">
      <c r="A183" s="161">
        <v>809</v>
      </c>
      <c r="B183" s="39"/>
      <c r="C183" s="30" t="s">
        <v>319</v>
      </c>
      <c r="D183" s="129">
        <v>1256084</v>
      </c>
      <c r="E183" s="129">
        <v>11007602</v>
      </c>
      <c r="F183" s="162">
        <v>-7.9</v>
      </c>
      <c r="G183" s="123"/>
      <c r="H183" s="129">
        <v>5249910</v>
      </c>
      <c r="I183" s="129">
        <v>36263350</v>
      </c>
      <c r="J183" s="162">
        <v>-0.6</v>
      </c>
      <c r="K183" s="188"/>
    </row>
    <row r="184" spans="1:11" ht="12.75">
      <c r="A184" s="161">
        <v>810</v>
      </c>
      <c r="B184" s="39"/>
      <c r="C184" s="30" t="s">
        <v>320</v>
      </c>
      <c r="D184" s="129">
        <v>2024</v>
      </c>
      <c r="E184" s="129">
        <v>171785</v>
      </c>
      <c r="F184" s="296" t="s">
        <v>748</v>
      </c>
      <c r="G184" s="123"/>
      <c r="H184" s="129">
        <v>5847</v>
      </c>
      <c r="I184" s="129">
        <v>649282</v>
      </c>
      <c r="J184" s="162" t="s">
        <v>748</v>
      </c>
      <c r="K184" s="188"/>
    </row>
    <row r="185" spans="1:11" ht="12.75">
      <c r="A185" s="161">
        <v>811</v>
      </c>
      <c r="B185" s="39"/>
      <c r="C185" s="30" t="s">
        <v>321</v>
      </c>
      <c r="D185" s="129">
        <v>15947</v>
      </c>
      <c r="E185" s="129">
        <v>420438</v>
      </c>
      <c r="F185" s="162">
        <v>0.7</v>
      </c>
      <c r="G185" s="123"/>
      <c r="H185" s="129">
        <v>49554</v>
      </c>
      <c r="I185" s="129">
        <v>1350517</v>
      </c>
      <c r="J185" s="162">
        <v>-1.1</v>
      </c>
      <c r="K185" s="188"/>
    </row>
    <row r="186" spans="1:11" ht="12.75">
      <c r="A186" s="161">
        <v>812</v>
      </c>
      <c r="B186" s="39"/>
      <c r="C186" s="30" t="s">
        <v>945</v>
      </c>
      <c r="D186" s="129">
        <v>145654</v>
      </c>
      <c r="E186" s="129">
        <v>776266</v>
      </c>
      <c r="F186" s="162">
        <v>-14.5</v>
      </c>
      <c r="G186" s="123"/>
      <c r="H186" s="129">
        <v>453588</v>
      </c>
      <c r="I186" s="129">
        <v>2528101</v>
      </c>
      <c r="J186" s="162">
        <v>-14.9</v>
      </c>
      <c r="K186" s="188"/>
    </row>
    <row r="187" spans="1:11" ht="12.75">
      <c r="A187" s="161">
        <v>813</v>
      </c>
      <c r="B187" s="39"/>
      <c r="C187" s="30" t="s">
        <v>322</v>
      </c>
      <c r="D187" s="129">
        <v>20554215</v>
      </c>
      <c r="E187" s="129">
        <v>31333612</v>
      </c>
      <c r="F187" s="162">
        <v>-9.9</v>
      </c>
      <c r="G187" s="123"/>
      <c r="H187" s="129">
        <v>57057058</v>
      </c>
      <c r="I187" s="129">
        <v>92488113</v>
      </c>
      <c r="J187" s="162">
        <v>-3.9</v>
      </c>
      <c r="K187" s="188"/>
    </row>
    <row r="188" spans="1:11" ht="12.75">
      <c r="A188" s="161">
        <v>814</v>
      </c>
      <c r="B188" s="39"/>
      <c r="C188" s="30" t="s">
        <v>323</v>
      </c>
      <c r="D188" s="129">
        <v>5847222</v>
      </c>
      <c r="E188" s="129">
        <v>22824170</v>
      </c>
      <c r="F188" s="162">
        <v>-7.7</v>
      </c>
      <c r="G188" s="123"/>
      <c r="H188" s="129">
        <v>21171362</v>
      </c>
      <c r="I188" s="129">
        <v>65112375</v>
      </c>
      <c r="J188" s="162">
        <v>-12</v>
      </c>
      <c r="K188" s="188"/>
    </row>
    <row r="189" spans="1:11" ht="12.75">
      <c r="A189" s="161">
        <v>815</v>
      </c>
      <c r="B189" s="39"/>
      <c r="C189" s="30" t="s">
        <v>515</v>
      </c>
      <c r="D189" s="129">
        <v>7322108</v>
      </c>
      <c r="E189" s="129">
        <v>10927379</v>
      </c>
      <c r="F189" s="162">
        <v>41.9</v>
      </c>
      <c r="G189" s="123"/>
      <c r="H189" s="129">
        <v>21934466</v>
      </c>
      <c r="I189" s="129">
        <v>27115418</v>
      </c>
      <c r="J189" s="162">
        <v>22.8</v>
      </c>
      <c r="K189" s="188"/>
    </row>
    <row r="190" spans="1:11" ht="12.75">
      <c r="A190" s="161">
        <v>816</v>
      </c>
      <c r="B190" s="39"/>
      <c r="C190" s="30" t="s">
        <v>324</v>
      </c>
      <c r="D190" s="129">
        <v>5483645</v>
      </c>
      <c r="E190" s="129">
        <v>41165317</v>
      </c>
      <c r="F190" s="162">
        <v>10.3</v>
      </c>
      <c r="G190" s="123"/>
      <c r="H190" s="129">
        <v>19431371</v>
      </c>
      <c r="I190" s="129">
        <v>134300260</v>
      </c>
      <c r="J190" s="162">
        <v>19.1</v>
      </c>
      <c r="K190" s="188"/>
    </row>
    <row r="191" spans="1:11" ht="12.75">
      <c r="A191" s="161">
        <v>817</v>
      </c>
      <c r="B191" s="39"/>
      <c r="C191" s="30" t="s">
        <v>325</v>
      </c>
      <c r="D191" s="129">
        <v>26104</v>
      </c>
      <c r="E191" s="129">
        <v>322733</v>
      </c>
      <c r="F191" s="162">
        <v>-73.7</v>
      </c>
      <c r="G191" s="123"/>
      <c r="H191" s="129">
        <v>104611</v>
      </c>
      <c r="I191" s="129">
        <v>845021</v>
      </c>
      <c r="J191" s="162">
        <v>-66.6</v>
      </c>
      <c r="K191" s="188"/>
    </row>
    <row r="192" spans="1:11" ht="12.75">
      <c r="A192" s="161">
        <v>818</v>
      </c>
      <c r="B192" s="39"/>
      <c r="C192" s="30" t="s">
        <v>326</v>
      </c>
      <c r="D192" s="129">
        <v>2253089</v>
      </c>
      <c r="E192" s="129">
        <v>12574392</v>
      </c>
      <c r="F192" s="162">
        <v>3.5</v>
      </c>
      <c r="G192" s="123"/>
      <c r="H192" s="129">
        <v>7138995</v>
      </c>
      <c r="I192" s="129">
        <v>39416086</v>
      </c>
      <c r="J192" s="162">
        <v>8.3</v>
      </c>
      <c r="K192" s="188"/>
    </row>
    <row r="193" spans="1:11" ht="12.75">
      <c r="A193" s="161">
        <v>819</v>
      </c>
      <c r="B193" s="39"/>
      <c r="C193" s="30" t="s">
        <v>327</v>
      </c>
      <c r="D193" s="129">
        <v>49012319</v>
      </c>
      <c r="E193" s="129">
        <v>49890025</v>
      </c>
      <c r="F193" s="162">
        <v>-1.2</v>
      </c>
      <c r="G193" s="123"/>
      <c r="H193" s="129">
        <v>153309255</v>
      </c>
      <c r="I193" s="129">
        <v>156684364</v>
      </c>
      <c r="J193" s="162">
        <v>4.5</v>
      </c>
      <c r="K193" s="188"/>
    </row>
    <row r="194" spans="1:11" ht="12.75">
      <c r="A194" s="161">
        <v>820</v>
      </c>
      <c r="B194" s="39"/>
      <c r="C194" s="30" t="s">
        <v>911</v>
      </c>
      <c r="D194" s="129">
        <v>1125817</v>
      </c>
      <c r="E194" s="129">
        <v>26421686</v>
      </c>
      <c r="F194" s="162">
        <v>-2.8</v>
      </c>
      <c r="G194" s="123"/>
      <c r="H194" s="129">
        <v>3556506</v>
      </c>
      <c r="I194" s="129">
        <v>82538736</v>
      </c>
      <c r="J194" s="162">
        <v>-1.7</v>
      </c>
      <c r="K194" s="188"/>
    </row>
    <row r="195" spans="1:11" ht="12.75">
      <c r="A195" s="161">
        <v>823</v>
      </c>
      <c r="B195" s="39"/>
      <c r="C195" s="30" t="s">
        <v>328</v>
      </c>
      <c r="D195" s="129">
        <v>99764</v>
      </c>
      <c r="E195" s="129">
        <v>1989080</v>
      </c>
      <c r="F195" s="162">
        <v>-2.5</v>
      </c>
      <c r="G195" s="123"/>
      <c r="H195" s="129">
        <v>296544</v>
      </c>
      <c r="I195" s="129">
        <v>5956564</v>
      </c>
      <c r="J195" s="162">
        <v>13.7</v>
      </c>
      <c r="K195" s="188"/>
    </row>
    <row r="196" spans="1:11" ht="12.75">
      <c r="A196" s="161">
        <v>829</v>
      </c>
      <c r="B196" s="39"/>
      <c r="C196" s="30" t="s">
        <v>329</v>
      </c>
      <c r="D196" s="129">
        <v>26139015</v>
      </c>
      <c r="E196" s="129">
        <v>94536476</v>
      </c>
      <c r="F196" s="162">
        <v>-20.1</v>
      </c>
      <c r="G196" s="123"/>
      <c r="H196" s="129">
        <v>83972603</v>
      </c>
      <c r="I196" s="129">
        <v>304299394</v>
      </c>
      <c r="J196" s="162">
        <v>-16.3</v>
      </c>
      <c r="K196" s="188"/>
    </row>
    <row r="197" spans="1:11" ht="12.75">
      <c r="A197" s="161">
        <v>831</v>
      </c>
      <c r="B197" s="39"/>
      <c r="C197" s="30" t="s">
        <v>330</v>
      </c>
      <c r="D197" s="127">
        <v>613518</v>
      </c>
      <c r="E197" s="127">
        <v>842955</v>
      </c>
      <c r="F197" s="162">
        <v>12</v>
      </c>
      <c r="G197" s="123"/>
      <c r="H197" s="129">
        <v>1293227</v>
      </c>
      <c r="I197" s="129">
        <v>1617856</v>
      </c>
      <c r="J197" s="162">
        <v>7.7</v>
      </c>
      <c r="K197" s="188"/>
    </row>
    <row r="198" spans="1:11" ht="12.75">
      <c r="A198" s="161">
        <v>832</v>
      </c>
      <c r="B198" s="39"/>
      <c r="C198" s="30" t="s">
        <v>331</v>
      </c>
      <c r="D198" s="129">
        <v>48693382</v>
      </c>
      <c r="E198" s="129">
        <v>162395944</v>
      </c>
      <c r="F198" s="162">
        <v>-0.8</v>
      </c>
      <c r="G198" s="123"/>
      <c r="H198" s="129">
        <v>159084562</v>
      </c>
      <c r="I198" s="129">
        <v>501168439</v>
      </c>
      <c r="J198" s="162">
        <v>-1.4</v>
      </c>
      <c r="K198" s="188"/>
    </row>
    <row r="199" spans="1:11" ht="12.75">
      <c r="A199" s="161">
        <v>833</v>
      </c>
      <c r="B199" s="39"/>
      <c r="C199" s="30" t="s">
        <v>332</v>
      </c>
      <c r="D199" s="127">
        <v>19665</v>
      </c>
      <c r="E199" s="127">
        <v>60343</v>
      </c>
      <c r="F199" s="162">
        <v>-51.7</v>
      </c>
      <c r="G199" s="123"/>
      <c r="H199" s="129">
        <v>97075</v>
      </c>
      <c r="I199" s="129">
        <v>307384</v>
      </c>
      <c r="J199" s="162">
        <v>-3.4</v>
      </c>
      <c r="K199" s="188"/>
    </row>
    <row r="200" spans="1:11" ht="12.75">
      <c r="A200" s="161">
        <v>834</v>
      </c>
      <c r="B200" s="39"/>
      <c r="C200" s="30" t="s">
        <v>333</v>
      </c>
      <c r="D200" s="129">
        <v>1124205</v>
      </c>
      <c r="E200" s="129">
        <v>180474719</v>
      </c>
      <c r="F200" s="162">
        <v>2.8</v>
      </c>
      <c r="G200" s="123"/>
      <c r="H200" s="129">
        <v>3910338</v>
      </c>
      <c r="I200" s="129">
        <v>547574838</v>
      </c>
      <c r="J200" s="162">
        <v>2.1</v>
      </c>
      <c r="K200" s="188"/>
    </row>
    <row r="201" spans="1:11" ht="12.75">
      <c r="A201" s="161">
        <v>835</v>
      </c>
      <c r="B201" s="39"/>
      <c r="C201" s="30" t="s">
        <v>514</v>
      </c>
      <c r="D201" s="129">
        <v>445451</v>
      </c>
      <c r="E201" s="129">
        <v>3200120</v>
      </c>
      <c r="F201" s="162">
        <v>-4.7</v>
      </c>
      <c r="G201" s="123"/>
      <c r="H201" s="129">
        <v>1630651</v>
      </c>
      <c r="I201" s="129">
        <v>8687000</v>
      </c>
      <c r="J201" s="162">
        <v>-1.7</v>
      </c>
      <c r="K201" s="188"/>
    </row>
    <row r="202" spans="1:11" ht="12.75">
      <c r="A202" s="161">
        <v>839</v>
      </c>
      <c r="B202" s="39"/>
      <c r="C202" s="30" t="s">
        <v>334</v>
      </c>
      <c r="D202" s="129">
        <v>6028994</v>
      </c>
      <c r="E202" s="129">
        <v>23530133</v>
      </c>
      <c r="F202" s="162">
        <v>20.5</v>
      </c>
      <c r="G202" s="123"/>
      <c r="H202" s="129">
        <v>19465639</v>
      </c>
      <c r="I202" s="129">
        <v>71300925</v>
      </c>
      <c r="J202" s="162">
        <v>21.2</v>
      </c>
      <c r="K202" s="188"/>
    </row>
    <row r="203" spans="1:11" ht="12.75">
      <c r="A203" s="161">
        <v>841</v>
      </c>
      <c r="B203" s="39"/>
      <c r="C203" s="30" t="s">
        <v>912</v>
      </c>
      <c r="D203" s="129">
        <v>787862</v>
      </c>
      <c r="E203" s="129">
        <v>2625654</v>
      </c>
      <c r="F203" s="162">
        <v>-46</v>
      </c>
      <c r="G203" s="123"/>
      <c r="H203" s="129">
        <v>3014496</v>
      </c>
      <c r="I203" s="129">
        <v>12296496</v>
      </c>
      <c r="J203" s="162">
        <v>-13.1</v>
      </c>
      <c r="K203" s="188"/>
    </row>
    <row r="204" spans="1:11" ht="12.75">
      <c r="A204" s="161">
        <v>842</v>
      </c>
      <c r="B204" s="39"/>
      <c r="C204" s="30" t="s">
        <v>335</v>
      </c>
      <c r="D204" s="129">
        <v>2347825</v>
      </c>
      <c r="E204" s="129">
        <v>49748806</v>
      </c>
      <c r="F204" s="162">
        <v>17.6</v>
      </c>
      <c r="G204" s="123"/>
      <c r="H204" s="129">
        <v>7517609</v>
      </c>
      <c r="I204" s="129">
        <v>154600253</v>
      </c>
      <c r="J204" s="162">
        <v>21.4</v>
      </c>
      <c r="K204" s="188"/>
    </row>
    <row r="205" spans="1:11" ht="12.75">
      <c r="A205" s="161">
        <v>843</v>
      </c>
      <c r="B205" s="39"/>
      <c r="C205" s="30" t="s">
        <v>336</v>
      </c>
      <c r="D205" s="129">
        <v>446335</v>
      </c>
      <c r="E205" s="129">
        <v>8777572</v>
      </c>
      <c r="F205" s="162">
        <v>-14.5</v>
      </c>
      <c r="G205" s="123"/>
      <c r="H205" s="129">
        <v>1469812</v>
      </c>
      <c r="I205" s="129">
        <v>28622631</v>
      </c>
      <c r="J205" s="162">
        <v>-8.3</v>
      </c>
      <c r="K205" s="188"/>
    </row>
    <row r="206" spans="1:11" ht="12.75">
      <c r="A206" s="161">
        <v>844</v>
      </c>
      <c r="B206" s="39"/>
      <c r="C206" s="30" t="s">
        <v>913</v>
      </c>
      <c r="D206" s="129">
        <v>3947300</v>
      </c>
      <c r="E206" s="129">
        <v>36991036</v>
      </c>
      <c r="F206" s="162">
        <v>0.6</v>
      </c>
      <c r="G206" s="123"/>
      <c r="H206" s="129">
        <v>13681190</v>
      </c>
      <c r="I206" s="129">
        <v>123646805</v>
      </c>
      <c r="J206" s="162">
        <v>14.9</v>
      </c>
      <c r="K206" s="188"/>
    </row>
    <row r="207" spans="1:11" ht="16.5">
      <c r="A207" s="549" t="s">
        <v>68</v>
      </c>
      <c r="B207" s="549"/>
      <c r="C207" s="549"/>
      <c r="D207" s="549"/>
      <c r="E207" s="549"/>
      <c r="F207" s="549"/>
      <c r="G207" s="549"/>
      <c r="H207" s="549"/>
      <c r="I207" s="549"/>
      <c r="J207" s="549"/>
      <c r="K207" s="550"/>
    </row>
    <row r="208" spans="3:11" ht="12.75">
      <c r="C208" s="1"/>
      <c r="D208" s="10"/>
      <c r="E208" s="10"/>
      <c r="F208" s="125"/>
      <c r="G208" s="125"/>
      <c r="H208" s="15"/>
      <c r="I208" s="15"/>
      <c r="J208" s="195"/>
      <c r="K208" s="188"/>
    </row>
    <row r="209" spans="1:11" ht="18" customHeight="1">
      <c r="A209" s="554" t="s">
        <v>1163</v>
      </c>
      <c r="B209" s="571" t="s">
        <v>764</v>
      </c>
      <c r="C209" s="572"/>
      <c r="D209" s="551" t="s">
        <v>1192</v>
      </c>
      <c r="E209" s="552"/>
      <c r="F209" s="552"/>
      <c r="G209" s="553"/>
      <c r="H209" s="512" t="s">
        <v>1204</v>
      </c>
      <c r="I209" s="561"/>
      <c r="J209" s="561"/>
      <c r="K209" s="562"/>
    </row>
    <row r="210" spans="1:11" ht="16.5" customHeight="1">
      <c r="A210" s="555"/>
      <c r="B210" s="569"/>
      <c r="C210" s="458"/>
      <c r="D210" s="62" t="s">
        <v>486</v>
      </c>
      <c r="E210" s="563" t="s">
        <v>487</v>
      </c>
      <c r="F210" s="564"/>
      <c r="G210" s="565"/>
      <c r="H210" s="158" t="s">
        <v>486</v>
      </c>
      <c r="I210" s="580" t="s">
        <v>487</v>
      </c>
      <c r="J210" s="581"/>
      <c r="K210" s="550"/>
    </row>
    <row r="211" spans="1:11" ht="15" customHeight="1">
      <c r="A211" s="555"/>
      <c r="B211" s="569"/>
      <c r="C211" s="458"/>
      <c r="D211" s="569" t="s">
        <v>114</v>
      </c>
      <c r="E211" s="573" t="s">
        <v>110</v>
      </c>
      <c r="F211" s="557" t="s">
        <v>1211</v>
      </c>
      <c r="G211" s="558"/>
      <c r="H211" s="576" t="s">
        <v>114</v>
      </c>
      <c r="I211" s="576" t="s">
        <v>110</v>
      </c>
      <c r="J211" s="557" t="s">
        <v>1212</v>
      </c>
      <c r="K211" s="566"/>
    </row>
    <row r="212" spans="1:11" ht="12.75">
      <c r="A212" s="555"/>
      <c r="B212" s="569"/>
      <c r="C212" s="458"/>
      <c r="D212" s="569"/>
      <c r="E212" s="574"/>
      <c r="F212" s="559"/>
      <c r="G212" s="475"/>
      <c r="H212" s="577"/>
      <c r="I212" s="577"/>
      <c r="J212" s="559"/>
      <c r="K212" s="567"/>
    </row>
    <row r="213" spans="1:11" ht="18.75" customHeight="1">
      <c r="A213" s="555"/>
      <c r="B213" s="569"/>
      <c r="C213" s="458"/>
      <c r="D213" s="569"/>
      <c r="E213" s="574"/>
      <c r="F213" s="559"/>
      <c r="G213" s="475"/>
      <c r="H213" s="577"/>
      <c r="I213" s="577"/>
      <c r="J213" s="559"/>
      <c r="K213" s="567"/>
    </row>
    <row r="214" spans="1:11" ht="20.25" customHeight="1">
      <c r="A214" s="556"/>
      <c r="B214" s="570"/>
      <c r="C214" s="459"/>
      <c r="D214" s="570"/>
      <c r="E214" s="575"/>
      <c r="F214" s="560"/>
      <c r="G214" s="484"/>
      <c r="H214" s="578"/>
      <c r="I214" s="578"/>
      <c r="J214" s="560"/>
      <c r="K214" s="568"/>
    </row>
    <row r="215" spans="1:11" ht="12.75">
      <c r="A215" s="196"/>
      <c r="B215" s="197"/>
      <c r="C215" s="29"/>
      <c r="D215" s="4"/>
      <c r="E215" s="4"/>
      <c r="H215" s="4"/>
      <c r="I215" s="4"/>
      <c r="J215" s="27"/>
      <c r="K215" s="1"/>
    </row>
    <row r="216" spans="1:11" ht="12.75">
      <c r="A216" s="161"/>
      <c r="B216" s="32" t="s">
        <v>300</v>
      </c>
      <c r="C216" s="43"/>
      <c r="D216" s="4"/>
      <c r="E216" s="4"/>
      <c r="H216" s="4"/>
      <c r="I216" s="4"/>
      <c r="J216" s="27"/>
      <c r="K216" s="1"/>
    </row>
    <row r="217" spans="1:11" ht="12.75">
      <c r="A217" s="161"/>
      <c r="B217" s="163"/>
      <c r="C217" s="30"/>
      <c r="D217" s="4"/>
      <c r="E217" s="4"/>
      <c r="H217" s="4"/>
      <c r="I217" s="4"/>
      <c r="J217" s="27"/>
      <c r="K217" s="1"/>
    </row>
    <row r="218" spans="1:11" ht="12.75">
      <c r="A218" s="161">
        <v>845</v>
      </c>
      <c r="B218" s="163"/>
      <c r="C218" s="30" t="s">
        <v>882</v>
      </c>
      <c r="D218" s="129">
        <v>2942095</v>
      </c>
      <c r="E218" s="129">
        <v>17584520</v>
      </c>
      <c r="F218" s="162">
        <v>-27.5</v>
      </c>
      <c r="G218" s="123"/>
      <c r="H218" s="129">
        <v>9011840</v>
      </c>
      <c r="I218" s="129">
        <v>52165743</v>
      </c>
      <c r="J218" s="162">
        <v>-6</v>
      </c>
      <c r="K218" s="188"/>
    </row>
    <row r="219" spans="1:11" ht="12.75">
      <c r="A219" s="161">
        <v>846</v>
      </c>
      <c r="B219" s="163"/>
      <c r="C219" s="30" t="s">
        <v>337</v>
      </c>
      <c r="D219" s="127">
        <v>3891016</v>
      </c>
      <c r="E219" s="127">
        <v>37746489</v>
      </c>
      <c r="F219" s="162">
        <v>1.2</v>
      </c>
      <c r="G219" s="123"/>
      <c r="H219" s="129">
        <v>7928590</v>
      </c>
      <c r="I219" s="129">
        <v>85285895</v>
      </c>
      <c r="J219" s="162">
        <v>5.2</v>
      </c>
      <c r="K219" s="188"/>
    </row>
    <row r="220" spans="1:11" ht="12.75">
      <c r="A220" s="161">
        <v>847</v>
      </c>
      <c r="B220" s="163"/>
      <c r="C220" s="30" t="s">
        <v>914</v>
      </c>
      <c r="D220" s="129">
        <v>154024</v>
      </c>
      <c r="E220" s="129">
        <v>1485350</v>
      </c>
      <c r="F220" s="162">
        <v>24.4</v>
      </c>
      <c r="G220" s="123"/>
      <c r="H220" s="129">
        <v>563586</v>
      </c>
      <c r="I220" s="129">
        <v>5492243</v>
      </c>
      <c r="J220" s="162">
        <v>30.6</v>
      </c>
      <c r="K220" s="188"/>
    </row>
    <row r="221" spans="1:11" ht="12.75">
      <c r="A221" s="161">
        <v>848</v>
      </c>
      <c r="B221" s="163"/>
      <c r="C221" s="30" t="s">
        <v>915</v>
      </c>
      <c r="D221" s="127">
        <v>595091</v>
      </c>
      <c r="E221" s="127">
        <v>8087564</v>
      </c>
      <c r="F221" s="162">
        <v>-18.6</v>
      </c>
      <c r="G221" s="123"/>
      <c r="H221" s="129">
        <v>2708479</v>
      </c>
      <c r="I221" s="129">
        <v>26476653</v>
      </c>
      <c r="J221" s="162">
        <v>5.4</v>
      </c>
      <c r="K221" s="188"/>
    </row>
    <row r="222" spans="1:11" ht="12.75">
      <c r="A222" s="161">
        <v>849</v>
      </c>
      <c r="B222" s="163"/>
      <c r="C222" s="30" t="s">
        <v>338</v>
      </c>
      <c r="D222" s="129">
        <v>3220058</v>
      </c>
      <c r="E222" s="129">
        <v>15671708</v>
      </c>
      <c r="F222" s="162">
        <v>-0.6</v>
      </c>
      <c r="G222" s="123"/>
      <c r="H222" s="129">
        <v>11059039</v>
      </c>
      <c r="I222" s="129">
        <v>50907510</v>
      </c>
      <c r="J222" s="162">
        <v>-9.1</v>
      </c>
      <c r="K222" s="188"/>
    </row>
    <row r="223" spans="1:11" ht="12.75">
      <c r="A223" s="161">
        <v>850</v>
      </c>
      <c r="B223" s="163"/>
      <c r="C223" s="30" t="s">
        <v>339</v>
      </c>
      <c r="D223" s="129">
        <v>1033</v>
      </c>
      <c r="E223" s="129">
        <v>48400</v>
      </c>
      <c r="F223" s="162">
        <v>203.4</v>
      </c>
      <c r="G223" s="123"/>
      <c r="H223" s="129">
        <v>2029</v>
      </c>
      <c r="I223" s="129">
        <v>59800</v>
      </c>
      <c r="J223" s="162">
        <v>157.3</v>
      </c>
      <c r="K223" s="188"/>
    </row>
    <row r="224" spans="1:11" ht="12.75">
      <c r="A224" s="161">
        <v>851</v>
      </c>
      <c r="B224" s="163"/>
      <c r="C224" s="30" t="s">
        <v>932</v>
      </c>
      <c r="D224" s="129">
        <v>621758</v>
      </c>
      <c r="E224" s="129">
        <v>12505522</v>
      </c>
      <c r="F224" s="162">
        <v>-9.9</v>
      </c>
      <c r="G224" s="123"/>
      <c r="H224" s="129">
        <v>2259023</v>
      </c>
      <c r="I224" s="129">
        <v>37217216</v>
      </c>
      <c r="J224" s="162">
        <v>12.6</v>
      </c>
      <c r="K224" s="188"/>
    </row>
    <row r="225" spans="1:11" ht="12.75">
      <c r="A225" s="161">
        <v>852</v>
      </c>
      <c r="B225" s="163"/>
      <c r="C225" s="30" t="s">
        <v>340</v>
      </c>
      <c r="D225" s="129">
        <v>5029143</v>
      </c>
      <c r="E225" s="129">
        <v>95388528</v>
      </c>
      <c r="F225" s="162">
        <v>-20.9</v>
      </c>
      <c r="G225" s="123"/>
      <c r="H225" s="129">
        <v>28408760</v>
      </c>
      <c r="I225" s="129">
        <v>319492990</v>
      </c>
      <c r="J225" s="162">
        <v>23.6</v>
      </c>
      <c r="K225" s="188"/>
    </row>
    <row r="226" spans="1:11" ht="12.75">
      <c r="A226" s="161">
        <v>853</v>
      </c>
      <c r="B226" s="163"/>
      <c r="C226" s="30" t="s">
        <v>749</v>
      </c>
      <c r="D226" s="129">
        <v>105463</v>
      </c>
      <c r="E226" s="129">
        <v>13788082</v>
      </c>
      <c r="F226" s="162">
        <v>-10.9</v>
      </c>
      <c r="G226" s="123"/>
      <c r="H226" s="129">
        <v>352836</v>
      </c>
      <c r="I226" s="129">
        <v>42362882</v>
      </c>
      <c r="J226" s="162">
        <v>-5.6</v>
      </c>
      <c r="K226" s="188"/>
    </row>
    <row r="227" spans="1:11" ht="12.75">
      <c r="A227" s="161">
        <v>854</v>
      </c>
      <c r="B227" s="163"/>
      <c r="C227" s="30" t="s">
        <v>551</v>
      </c>
      <c r="D227" s="129">
        <v>269460</v>
      </c>
      <c r="E227" s="129">
        <v>2400914</v>
      </c>
      <c r="F227" s="162">
        <v>-19.5</v>
      </c>
      <c r="G227" s="123"/>
      <c r="H227" s="129">
        <v>983890</v>
      </c>
      <c r="I227" s="129">
        <v>8545167</v>
      </c>
      <c r="J227" s="162">
        <v>31.7</v>
      </c>
      <c r="K227" s="188"/>
    </row>
    <row r="228" spans="1:11" ht="12.75">
      <c r="A228" s="161">
        <v>859</v>
      </c>
      <c r="B228" s="163"/>
      <c r="C228" s="30" t="s">
        <v>341</v>
      </c>
      <c r="D228" s="127">
        <v>5980610</v>
      </c>
      <c r="E228" s="127">
        <v>84813513</v>
      </c>
      <c r="F228" s="162">
        <v>-11.7</v>
      </c>
      <c r="G228" s="123"/>
      <c r="H228" s="129">
        <v>17275917</v>
      </c>
      <c r="I228" s="129">
        <v>278330892</v>
      </c>
      <c r="J228" s="162">
        <v>5.8</v>
      </c>
      <c r="K228" s="188"/>
    </row>
    <row r="229" spans="1:11" ht="12.75">
      <c r="A229" s="161">
        <v>860</v>
      </c>
      <c r="B229" s="163"/>
      <c r="C229" s="30" t="s">
        <v>896</v>
      </c>
      <c r="D229" s="129">
        <v>1159400</v>
      </c>
      <c r="E229" s="129">
        <v>2701583</v>
      </c>
      <c r="F229" s="162">
        <v>-33.6</v>
      </c>
      <c r="G229" s="123"/>
      <c r="H229" s="129">
        <v>4467604</v>
      </c>
      <c r="I229" s="129">
        <v>10785582</v>
      </c>
      <c r="J229" s="162">
        <v>-13.6</v>
      </c>
      <c r="K229" s="188"/>
    </row>
    <row r="230" spans="1:11" ht="12.75">
      <c r="A230" s="161">
        <v>861</v>
      </c>
      <c r="B230" s="163"/>
      <c r="C230" s="30" t="s">
        <v>925</v>
      </c>
      <c r="D230" s="127">
        <v>7301555</v>
      </c>
      <c r="E230" s="127">
        <v>162512912</v>
      </c>
      <c r="F230" s="162">
        <v>25.8</v>
      </c>
      <c r="G230" s="123"/>
      <c r="H230" s="129">
        <v>23708655</v>
      </c>
      <c r="I230" s="129">
        <v>431532540</v>
      </c>
      <c r="J230" s="162">
        <v>15.6</v>
      </c>
      <c r="K230" s="188"/>
    </row>
    <row r="231" spans="1:11" ht="12.75">
      <c r="A231" s="161">
        <v>862</v>
      </c>
      <c r="B231" s="163"/>
      <c r="C231" s="30" t="s">
        <v>342</v>
      </c>
      <c r="D231" s="129">
        <v>289779</v>
      </c>
      <c r="E231" s="129">
        <v>5332969</v>
      </c>
      <c r="F231" s="162">
        <v>-27.9</v>
      </c>
      <c r="G231" s="123"/>
      <c r="H231" s="129">
        <v>958602</v>
      </c>
      <c r="I231" s="129">
        <v>17490285</v>
      </c>
      <c r="J231" s="162">
        <v>-16.2</v>
      </c>
      <c r="K231" s="188"/>
    </row>
    <row r="232" spans="1:11" ht="12.75">
      <c r="A232" s="161">
        <v>863</v>
      </c>
      <c r="B232" s="163"/>
      <c r="C232" s="30" t="s">
        <v>513</v>
      </c>
      <c r="D232" s="129">
        <v>38405</v>
      </c>
      <c r="E232" s="129">
        <v>33553567</v>
      </c>
      <c r="F232" s="162">
        <v>11.1</v>
      </c>
      <c r="G232" s="123"/>
      <c r="H232" s="129">
        <v>136639</v>
      </c>
      <c r="I232" s="129">
        <v>100003293</v>
      </c>
      <c r="J232" s="162">
        <v>12.9</v>
      </c>
      <c r="K232" s="188"/>
    </row>
    <row r="233" spans="1:11" ht="12.75">
      <c r="A233" s="161">
        <v>864</v>
      </c>
      <c r="B233" s="163"/>
      <c r="C233" s="30" t="s">
        <v>926</v>
      </c>
      <c r="D233" s="129">
        <v>143111</v>
      </c>
      <c r="E233" s="129">
        <v>16424761</v>
      </c>
      <c r="F233" s="162">
        <v>16</v>
      </c>
      <c r="G233" s="123"/>
      <c r="H233" s="129">
        <v>433939</v>
      </c>
      <c r="I233" s="129">
        <v>48220505</v>
      </c>
      <c r="J233" s="162">
        <v>30.4</v>
      </c>
      <c r="K233" s="188"/>
    </row>
    <row r="234" spans="1:11" ht="12.75">
      <c r="A234" s="161">
        <v>865</v>
      </c>
      <c r="B234" s="163"/>
      <c r="C234" s="30" t="s">
        <v>343</v>
      </c>
      <c r="D234" s="129">
        <v>2599218</v>
      </c>
      <c r="E234" s="129">
        <v>69904291</v>
      </c>
      <c r="F234" s="162">
        <v>-32.5</v>
      </c>
      <c r="G234" s="123"/>
      <c r="H234" s="129">
        <v>7716476</v>
      </c>
      <c r="I234" s="129">
        <v>229323377</v>
      </c>
      <c r="J234" s="162">
        <v>-28.8</v>
      </c>
      <c r="K234" s="188"/>
    </row>
    <row r="235" spans="1:11" ht="12.75">
      <c r="A235" s="161">
        <v>869</v>
      </c>
      <c r="B235" s="163"/>
      <c r="C235" s="30" t="s">
        <v>344</v>
      </c>
      <c r="D235" s="129">
        <v>2151332</v>
      </c>
      <c r="E235" s="129">
        <v>62680308</v>
      </c>
      <c r="F235" s="162">
        <v>-11.2</v>
      </c>
      <c r="G235" s="123"/>
      <c r="H235" s="129">
        <v>6777152</v>
      </c>
      <c r="I235" s="129">
        <v>204155265</v>
      </c>
      <c r="J235" s="162">
        <v>1.7</v>
      </c>
      <c r="K235" s="188"/>
    </row>
    <row r="236" spans="1:11" ht="12.75">
      <c r="A236" s="161">
        <v>871</v>
      </c>
      <c r="B236" s="163"/>
      <c r="C236" s="30" t="s">
        <v>512</v>
      </c>
      <c r="D236" s="129">
        <v>704879</v>
      </c>
      <c r="E236" s="129">
        <v>61582040</v>
      </c>
      <c r="F236" s="162">
        <v>7.1</v>
      </c>
      <c r="G236" s="123"/>
      <c r="H236" s="129">
        <v>2330628</v>
      </c>
      <c r="I236" s="129">
        <v>197652926</v>
      </c>
      <c r="J236" s="162">
        <v>3.6</v>
      </c>
      <c r="K236" s="188"/>
    </row>
    <row r="237" spans="1:11" ht="12.75">
      <c r="A237" s="161">
        <v>872</v>
      </c>
      <c r="B237" s="163"/>
      <c r="C237" s="30" t="s">
        <v>884</v>
      </c>
      <c r="D237" s="129">
        <v>1081260</v>
      </c>
      <c r="E237" s="129">
        <v>123026459</v>
      </c>
      <c r="F237" s="162">
        <v>-7.8</v>
      </c>
      <c r="G237" s="123"/>
      <c r="H237" s="129">
        <v>3734956</v>
      </c>
      <c r="I237" s="129">
        <v>411474581</v>
      </c>
      <c r="J237" s="162">
        <v>-1.4</v>
      </c>
      <c r="K237" s="188"/>
    </row>
    <row r="238" spans="1:11" ht="12.75">
      <c r="A238" s="161">
        <v>873</v>
      </c>
      <c r="B238" s="163"/>
      <c r="C238" s="30" t="s">
        <v>511</v>
      </c>
      <c r="D238" s="129">
        <v>735531</v>
      </c>
      <c r="E238" s="129">
        <v>72268027</v>
      </c>
      <c r="F238" s="162">
        <v>7.5</v>
      </c>
      <c r="G238" s="123"/>
      <c r="H238" s="129">
        <v>1942590</v>
      </c>
      <c r="I238" s="129">
        <v>212272081</v>
      </c>
      <c r="J238" s="162">
        <v>3</v>
      </c>
      <c r="K238" s="188"/>
    </row>
    <row r="239" spans="1:11" ht="12.75">
      <c r="A239" s="161">
        <v>874</v>
      </c>
      <c r="B239" s="163"/>
      <c r="C239" s="30" t="s">
        <v>345</v>
      </c>
      <c r="D239" s="129">
        <v>1007</v>
      </c>
      <c r="E239" s="129">
        <v>456972</v>
      </c>
      <c r="F239" s="162">
        <v>468.6</v>
      </c>
      <c r="G239" s="123"/>
      <c r="H239" s="129">
        <v>2356</v>
      </c>
      <c r="I239" s="129">
        <v>799166</v>
      </c>
      <c r="J239" s="162">
        <v>238.2</v>
      </c>
      <c r="K239" s="188"/>
    </row>
    <row r="240" spans="1:11" ht="12.75">
      <c r="A240" s="161">
        <v>875</v>
      </c>
      <c r="B240" s="163"/>
      <c r="C240" s="30" t="s">
        <v>886</v>
      </c>
      <c r="D240" s="127">
        <v>8824037</v>
      </c>
      <c r="E240" s="127">
        <v>19731740</v>
      </c>
      <c r="F240" s="162">
        <v>1.5</v>
      </c>
      <c r="G240" s="123"/>
      <c r="H240" s="129">
        <v>28944136</v>
      </c>
      <c r="I240" s="129">
        <v>65483922</v>
      </c>
      <c r="J240" s="162">
        <v>29.4</v>
      </c>
      <c r="K240" s="188"/>
    </row>
    <row r="241" spans="1:11" ht="12.75">
      <c r="A241" s="161">
        <v>876</v>
      </c>
      <c r="B241" s="163"/>
      <c r="C241" s="30" t="s">
        <v>346</v>
      </c>
      <c r="D241" s="129">
        <v>45118</v>
      </c>
      <c r="E241" s="129">
        <v>1615989</v>
      </c>
      <c r="F241" s="162">
        <v>73.1</v>
      </c>
      <c r="G241" s="123"/>
      <c r="H241" s="129">
        <v>135823</v>
      </c>
      <c r="I241" s="129">
        <v>5442446</v>
      </c>
      <c r="J241" s="162">
        <v>119.5</v>
      </c>
      <c r="K241" s="188"/>
    </row>
    <row r="242" spans="1:11" ht="12.75">
      <c r="A242" s="161">
        <v>877</v>
      </c>
      <c r="B242" s="163"/>
      <c r="C242" s="30" t="s">
        <v>347</v>
      </c>
      <c r="D242" s="127">
        <v>484841</v>
      </c>
      <c r="E242" s="127">
        <v>4202474</v>
      </c>
      <c r="F242" s="162">
        <v>-7.3</v>
      </c>
      <c r="G242" s="123"/>
      <c r="H242" s="129">
        <v>1548628</v>
      </c>
      <c r="I242" s="129">
        <v>12414282</v>
      </c>
      <c r="J242" s="162">
        <v>-12.1</v>
      </c>
      <c r="K242" s="188"/>
    </row>
    <row r="243" spans="1:11" ht="12.75">
      <c r="A243" s="161">
        <v>878</v>
      </c>
      <c r="B243" s="163"/>
      <c r="C243" s="30" t="s">
        <v>348</v>
      </c>
      <c r="D243" s="129">
        <v>1630</v>
      </c>
      <c r="E243" s="129">
        <v>481754</v>
      </c>
      <c r="F243" s="162">
        <v>648</v>
      </c>
      <c r="G243" s="123"/>
      <c r="H243" s="129">
        <v>3831</v>
      </c>
      <c r="I243" s="129">
        <v>1132434</v>
      </c>
      <c r="J243" s="162">
        <v>438.7</v>
      </c>
      <c r="K243" s="188"/>
    </row>
    <row r="244" spans="1:11" ht="12.75">
      <c r="A244" s="161">
        <v>881</v>
      </c>
      <c r="B244" s="163"/>
      <c r="C244" s="30" t="s">
        <v>349</v>
      </c>
      <c r="D244" s="129">
        <v>3110079</v>
      </c>
      <c r="E244" s="129">
        <v>4815883</v>
      </c>
      <c r="F244" s="162">
        <v>-48.3</v>
      </c>
      <c r="G244" s="123"/>
      <c r="H244" s="129">
        <v>10422173</v>
      </c>
      <c r="I244" s="129">
        <v>14523690</v>
      </c>
      <c r="J244" s="162">
        <v>-39.7</v>
      </c>
      <c r="K244" s="188"/>
    </row>
    <row r="245" spans="1:11" ht="12.75">
      <c r="A245" s="161">
        <v>882</v>
      </c>
      <c r="B245" s="163"/>
      <c r="C245" s="30" t="s">
        <v>350</v>
      </c>
      <c r="D245" s="129">
        <v>710</v>
      </c>
      <c r="E245" s="129">
        <v>13400</v>
      </c>
      <c r="F245" s="162">
        <v>644.9</v>
      </c>
      <c r="G245" s="123"/>
      <c r="H245" s="129">
        <v>1780</v>
      </c>
      <c r="I245" s="129">
        <v>34100</v>
      </c>
      <c r="J245" s="162">
        <v>-63.2</v>
      </c>
      <c r="K245" s="188"/>
    </row>
    <row r="246" spans="1:11" ht="12.75">
      <c r="A246" s="161">
        <v>883</v>
      </c>
      <c r="B246" s="163"/>
      <c r="C246" s="30" t="s">
        <v>351</v>
      </c>
      <c r="D246" s="129">
        <v>25211</v>
      </c>
      <c r="E246" s="129">
        <v>1444526</v>
      </c>
      <c r="F246" s="162">
        <v>11.2</v>
      </c>
      <c r="G246" s="123"/>
      <c r="H246" s="129">
        <v>37729</v>
      </c>
      <c r="I246" s="129">
        <v>4661703</v>
      </c>
      <c r="J246" s="162">
        <v>39.9</v>
      </c>
      <c r="K246" s="188"/>
    </row>
    <row r="247" spans="1:11" ht="12.75">
      <c r="A247" s="161">
        <v>884</v>
      </c>
      <c r="B247" s="163"/>
      <c r="C247" s="30" t="s">
        <v>352</v>
      </c>
      <c r="D247" s="129">
        <v>54090157</v>
      </c>
      <c r="E247" s="129">
        <v>368026561</v>
      </c>
      <c r="F247" s="162">
        <v>-3.7</v>
      </c>
      <c r="G247" s="123"/>
      <c r="H247" s="129">
        <v>181987713</v>
      </c>
      <c r="I247" s="129">
        <v>1232988319</v>
      </c>
      <c r="J247" s="162">
        <v>5</v>
      </c>
      <c r="K247" s="188"/>
    </row>
    <row r="248" spans="1:11" ht="12.75">
      <c r="A248" s="161">
        <v>885</v>
      </c>
      <c r="B248" s="163"/>
      <c r="C248" s="30" t="s">
        <v>353</v>
      </c>
      <c r="D248" s="129">
        <v>22452671</v>
      </c>
      <c r="E248" s="129">
        <v>167727138</v>
      </c>
      <c r="F248" s="162">
        <v>-18.5</v>
      </c>
      <c r="G248" s="123"/>
      <c r="H248" s="129">
        <v>76425902</v>
      </c>
      <c r="I248" s="129">
        <v>576390321</v>
      </c>
      <c r="J248" s="162">
        <v>-20.1</v>
      </c>
      <c r="K248" s="188"/>
    </row>
    <row r="249" spans="1:11" ht="12.75">
      <c r="A249" s="161">
        <v>886</v>
      </c>
      <c r="B249" s="163"/>
      <c r="C249" s="30" t="s">
        <v>354</v>
      </c>
      <c r="D249" s="129">
        <v>50490</v>
      </c>
      <c r="E249" s="129">
        <v>128324</v>
      </c>
      <c r="F249" s="162">
        <v>-96.1</v>
      </c>
      <c r="G249" s="123"/>
      <c r="H249" s="129">
        <v>216030</v>
      </c>
      <c r="I249" s="129">
        <v>1726778</v>
      </c>
      <c r="J249" s="162">
        <v>-72.4</v>
      </c>
      <c r="K249" s="188"/>
    </row>
    <row r="250" spans="1:11" ht="12.75">
      <c r="A250" s="161">
        <v>887</v>
      </c>
      <c r="B250" s="163"/>
      <c r="C250" s="30" t="s">
        <v>355</v>
      </c>
      <c r="D250" s="129">
        <v>1972923</v>
      </c>
      <c r="E250" s="129">
        <v>21003631</v>
      </c>
      <c r="F250" s="162">
        <v>-2.5</v>
      </c>
      <c r="G250" s="123"/>
      <c r="H250" s="129">
        <v>8489439</v>
      </c>
      <c r="I250" s="129">
        <v>76733516</v>
      </c>
      <c r="J250" s="162">
        <v>53.6</v>
      </c>
      <c r="K250" s="188"/>
    </row>
    <row r="251" spans="1:11" ht="12.75">
      <c r="A251" s="161">
        <v>888</v>
      </c>
      <c r="B251" s="163"/>
      <c r="C251" s="30" t="s">
        <v>510</v>
      </c>
      <c r="D251" s="129">
        <v>2403</v>
      </c>
      <c r="E251" s="129">
        <v>52865</v>
      </c>
      <c r="F251" s="162">
        <v>-75.8</v>
      </c>
      <c r="G251" s="123"/>
      <c r="H251" s="129">
        <v>17725</v>
      </c>
      <c r="I251" s="129">
        <v>660799</v>
      </c>
      <c r="J251" s="162">
        <v>-35.5</v>
      </c>
      <c r="K251" s="188"/>
    </row>
    <row r="252" spans="1:11" ht="12.75">
      <c r="A252" s="161">
        <v>889</v>
      </c>
      <c r="B252" s="163"/>
      <c r="C252" s="30" t="s">
        <v>356</v>
      </c>
      <c r="D252" s="129">
        <v>5833222</v>
      </c>
      <c r="E252" s="129">
        <v>26710560</v>
      </c>
      <c r="F252" s="162">
        <v>-27.1</v>
      </c>
      <c r="G252" s="123"/>
      <c r="H252" s="129">
        <v>20907399</v>
      </c>
      <c r="I252" s="129">
        <v>91654385</v>
      </c>
      <c r="J252" s="162">
        <v>-13.7</v>
      </c>
      <c r="K252" s="188"/>
    </row>
    <row r="253" spans="1:11" ht="12.75">
      <c r="A253" s="161">
        <v>891</v>
      </c>
      <c r="B253" s="163"/>
      <c r="C253" s="30" t="s">
        <v>493</v>
      </c>
      <c r="D253" s="129">
        <v>188207</v>
      </c>
      <c r="E253" s="129">
        <v>4709161</v>
      </c>
      <c r="F253" s="162">
        <v>-83.8</v>
      </c>
      <c r="G253" s="123"/>
      <c r="H253" s="129">
        <v>2468864</v>
      </c>
      <c r="I253" s="129">
        <v>20238583</v>
      </c>
      <c r="J253" s="162">
        <v>-47.9</v>
      </c>
      <c r="K253" s="188"/>
    </row>
    <row r="254" spans="1:11" ht="12.75">
      <c r="A254" s="161">
        <v>896</v>
      </c>
      <c r="B254" s="163"/>
      <c r="C254" s="30" t="s">
        <v>357</v>
      </c>
      <c r="D254" s="129">
        <v>885143</v>
      </c>
      <c r="E254" s="129">
        <v>22144144</v>
      </c>
      <c r="F254" s="162">
        <v>-15.2</v>
      </c>
      <c r="G254" s="123"/>
      <c r="H254" s="129">
        <v>3488856</v>
      </c>
      <c r="I254" s="129">
        <v>62897364</v>
      </c>
      <c r="J254" s="162">
        <v>-15.9</v>
      </c>
      <c r="K254" s="188"/>
    </row>
    <row r="255" spans="1:11" s="17" customFormat="1" ht="24" customHeight="1">
      <c r="A255" s="72"/>
      <c r="B255" s="66" t="s">
        <v>206</v>
      </c>
      <c r="C255" s="50"/>
      <c r="D255" s="126">
        <v>1236707574</v>
      </c>
      <c r="E255" s="126">
        <v>3143450834</v>
      </c>
      <c r="F255" s="159">
        <v>-2.8</v>
      </c>
      <c r="G255" s="124"/>
      <c r="H255" s="126">
        <v>3799932512</v>
      </c>
      <c r="I255" s="126">
        <v>9689543158</v>
      </c>
      <c r="J255" s="159">
        <v>2.4</v>
      </c>
      <c r="K255" s="187"/>
    </row>
    <row r="256" spans="1:10" ht="12.75">
      <c r="A256" s="36"/>
      <c r="D256" s="129"/>
      <c r="E256" s="129"/>
      <c r="H256" s="4"/>
      <c r="I256" s="4"/>
      <c r="J256" s="27"/>
    </row>
    <row r="257" spans="1:10" ht="12.75">
      <c r="A257" s="39"/>
      <c r="D257" s="129"/>
      <c r="E257" s="129"/>
      <c r="F257" s="123"/>
      <c r="G257" s="123"/>
      <c r="H257" s="4"/>
      <c r="I257" s="4"/>
      <c r="J257" s="123"/>
    </row>
    <row r="258" spans="1:10" ht="12.75">
      <c r="A258" s="51"/>
      <c r="D258" s="129"/>
      <c r="E258" s="129"/>
      <c r="F258" s="123"/>
      <c r="G258" s="123"/>
      <c r="H258" s="5"/>
      <c r="I258" s="4"/>
      <c r="J258" s="123"/>
    </row>
    <row r="259" spans="4:10" ht="12.75">
      <c r="D259" s="129"/>
      <c r="E259" s="129"/>
      <c r="H259" s="4"/>
      <c r="I259" s="4"/>
      <c r="J259" s="27"/>
    </row>
    <row r="260" spans="4:10" ht="12.75">
      <c r="D260" s="129"/>
      <c r="E260" s="129"/>
      <c r="H260" s="4"/>
      <c r="I260" s="4"/>
      <c r="J260" s="27"/>
    </row>
    <row r="261" spans="4:10" ht="12.75">
      <c r="D261" s="129"/>
      <c r="E261" s="129"/>
      <c r="H261" s="4"/>
      <c r="I261" s="4"/>
      <c r="J261" s="27"/>
    </row>
    <row r="262" spans="4:10" ht="12.75">
      <c r="D262" s="129"/>
      <c r="E262" s="129"/>
      <c r="H262" s="4"/>
      <c r="I262" s="4"/>
      <c r="J262" s="27"/>
    </row>
    <row r="263" spans="4:10" ht="12.75">
      <c r="D263" s="129"/>
      <c r="E263" s="129"/>
      <c r="H263" s="4"/>
      <c r="I263" s="4"/>
      <c r="J263" s="27"/>
    </row>
    <row r="264" spans="4:10" ht="12.75">
      <c r="D264" s="129"/>
      <c r="E264" s="129"/>
      <c r="H264" s="4"/>
      <c r="I264" s="4"/>
      <c r="J264" s="27"/>
    </row>
    <row r="265" spans="4:10" ht="12.75">
      <c r="D265" s="129"/>
      <c r="E265" s="129"/>
      <c r="H265" s="4"/>
      <c r="I265" s="4"/>
      <c r="J265" s="27"/>
    </row>
    <row r="266" spans="4:10" ht="12.75">
      <c r="D266" s="129"/>
      <c r="E266" s="129"/>
      <c r="H266" s="4"/>
      <c r="I266" s="4"/>
      <c r="J266" s="27"/>
    </row>
    <row r="267" spans="4:10" ht="12.75">
      <c r="D267" s="129"/>
      <c r="E267" s="129"/>
      <c r="H267" s="4"/>
      <c r="I267" s="4"/>
      <c r="J267" s="27"/>
    </row>
    <row r="268" spans="4:10" ht="12.75">
      <c r="D268" s="129"/>
      <c r="E268" s="129"/>
      <c r="H268" s="4"/>
      <c r="I268" s="4"/>
      <c r="J268" s="27"/>
    </row>
    <row r="269" spans="4:10" ht="12.75">
      <c r="D269" s="129"/>
      <c r="E269" s="129"/>
      <c r="H269" s="4"/>
      <c r="I269" s="4"/>
      <c r="J269" s="27"/>
    </row>
    <row r="270" spans="4:10" ht="12.75">
      <c r="D270" s="129"/>
      <c r="E270" s="129"/>
      <c r="H270" s="4"/>
      <c r="I270" s="2"/>
      <c r="J270" s="27"/>
    </row>
    <row r="271" spans="4:10" ht="12.75">
      <c r="D271" s="129"/>
      <c r="E271" s="129"/>
      <c r="H271" s="18"/>
      <c r="I271" s="18"/>
      <c r="J271" s="19"/>
    </row>
    <row r="272" spans="4:5" ht="12.75">
      <c r="D272" s="127"/>
      <c r="E272" s="127"/>
    </row>
    <row r="273" spans="4:5" ht="12.75">
      <c r="D273" s="129"/>
      <c r="E273" s="129"/>
    </row>
    <row r="274" spans="4:5" ht="12.75">
      <c r="D274" s="127"/>
      <c r="E274" s="127"/>
    </row>
    <row r="275" spans="4:5" ht="12.75">
      <c r="D275" s="129"/>
      <c r="E275" s="129"/>
    </row>
    <row r="276" spans="4:5" ht="12.75">
      <c r="D276" s="129"/>
      <c r="E276" s="129"/>
    </row>
    <row r="277" spans="4:5" ht="12.75">
      <c r="D277" s="129"/>
      <c r="E277" s="129"/>
    </row>
    <row r="278" spans="4:5" ht="12.75">
      <c r="D278" s="129"/>
      <c r="E278" s="129"/>
    </row>
    <row r="279" spans="4:5" ht="12.75">
      <c r="D279" s="129"/>
      <c r="E279" s="129"/>
    </row>
    <row r="280" spans="4:5" ht="12.75">
      <c r="D280" s="129"/>
      <c r="E280" s="129"/>
    </row>
    <row r="281" spans="4:5" ht="12.75">
      <c r="D281" s="129"/>
      <c r="E281" s="129"/>
    </row>
  </sheetData>
  <sheetProtection/>
  <mergeCells count="52">
    <mergeCell ref="H69:K69"/>
    <mergeCell ref="D141:D144"/>
    <mergeCell ref="I140:K140"/>
    <mergeCell ref="H141:H144"/>
    <mergeCell ref="H71:H74"/>
    <mergeCell ref="I71:I74"/>
    <mergeCell ref="D71:D74"/>
    <mergeCell ref="I70:K70"/>
    <mergeCell ref="E70:G70"/>
    <mergeCell ref="B69:C74"/>
    <mergeCell ref="H211:H214"/>
    <mergeCell ref="E71:E74"/>
    <mergeCell ref="I211:I214"/>
    <mergeCell ref="I210:K210"/>
    <mergeCell ref="I141:I144"/>
    <mergeCell ref="A137:K137"/>
    <mergeCell ref="A69:A74"/>
    <mergeCell ref="E140:G140"/>
    <mergeCell ref="E211:E214"/>
    <mergeCell ref="A207:K207"/>
    <mergeCell ref="H139:K139"/>
    <mergeCell ref="D139:G139"/>
    <mergeCell ref="E141:E144"/>
    <mergeCell ref="B139:C144"/>
    <mergeCell ref="B209:C214"/>
    <mergeCell ref="D209:G209"/>
    <mergeCell ref="A1:K1"/>
    <mergeCell ref="D3:G3"/>
    <mergeCell ref="H3:K3"/>
    <mergeCell ref="E4:G4"/>
    <mergeCell ref="I4:K4"/>
    <mergeCell ref="J141:K144"/>
    <mergeCell ref="J71:K74"/>
    <mergeCell ref="F71:G74"/>
    <mergeCell ref="H5:H8"/>
    <mergeCell ref="A3:A8"/>
    <mergeCell ref="B3:C8"/>
    <mergeCell ref="F5:G8"/>
    <mergeCell ref="J5:K8"/>
    <mergeCell ref="E5:E8"/>
    <mergeCell ref="D5:D8"/>
    <mergeCell ref="I5:I8"/>
    <mergeCell ref="A67:K67"/>
    <mergeCell ref="D69:G69"/>
    <mergeCell ref="A209:A214"/>
    <mergeCell ref="F141:G144"/>
    <mergeCell ref="H209:K209"/>
    <mergeCell ref="E210:G210"/>
    <mergeCell ref="J211:K214"/>
    <mergeCell ref="F211:G214"/>
    <mergeCell ref="D211:D214"/>
    <mergeCell ref="A139:A144"/>
  </mergeCells>
  <printOptions/>
  <pageMargins left="0.5905511811023623" right="0.5905511811023623" top="0.984251968503937" bottom="0.4724409448818898" header="0.5118110236220472" footer="0.15748031496062992"/>
  <pageSetup firstPageNumber="22" useFirstPageNumber="1" fitToHeight="4" horizontalDpi="600" verticalDpi="600" orientation="portrait" paperSize="9" scale="75" r:id="rId1"/>
  <headerFooter>
    <oddHeader>&amp;C&amp;12 - &amp;P -</oddHeader>
    <oddFooter>&amp;L&amp;X_______________&amp;X
*) Für Antwortausfälle und Befreiungen sind Zuschätzungen (EGW-Position 904) im Insgesamt enthalten, ab 2009 auch Rückwaren
(EGW-Position 901) und Ersatzlieferungen (EGW-Position 903).
</oddFooter>
  </headerFooter>
  <rowBreaks count="3" manualBreakCount="3">
    <brk id="66" max="255" man="1"/>
    <brk id="136" max="255" man="1"/>
    <brk id="206" max="255" man="1"/>
  </rowBreaks>
</worksheet>
</file>

<file path=xl/worksheets/sheet18.xml><?xml version="1.0" encoding="utf-8"?>
<worksheet xmlns="http://schemas.openxmlformats.org/spreadsheetml/2006/main" xmlns:r="http://schemas.openxmlformats.org/officeDocument/2006/relationships">
  <sheetPr codeName="Tabelle15"/>
  <dimension ref="A1:L281"/>
  <sheetViews>
    <sheetView zoomScalePageLayoutView="0" workbookViewId="0" topLeftCell="A1">
      <selection activeCell="A2" sqref="A2"/>
    </sheetView>
  </sheetViews>
  <sheetFormatPr defaultColWidth="11.421875" defaultRowHeight="12.75"/>
  <cols>
    <col min="1" max="1" width="5.57421875" style="0" customWidth="1"/>
    <col min="2" max="2" width="1.8515625" style="0" customWidth="1"/>
    <col min="3" max="3" width="39.421875" style="0" customWidth="1"/>
    <col min="4" max="5" width="13.28125" style="0" customWidth="1"/>
    <col min="6" max="6" width="11.140625" style="128" customWidth="1"/>
    <col min="7" max="7" width="0.5625" style="128" customWidth="1"/>
    <col min="8" max="9" width="12.7109375" style="0" customWidth="1"/>
    <col min="10" max="10" width="11.140625" style="28" customWidth="1"/>
    <col min="11" max="11" width="0.13671875" style="0" customWidth="1"/>
  </cols>
  <sheetData>
    <row r="1" spans="1:11" ht="17.25">
      <c r="A1" s="502" t="s">
        <v>69</v>
      </c>
      <c r="B1" s="502"/>
      <c r="C1" s="502"/>
      <c r="D1" s="502"/>
      <c r="E1" s="502"/>
      <c r="F1" s="502"/>
      <c r="G1" s="502"/>
      <c r="H1" s="502"/>
      <c r="I1" s="579"/>
      <c r="J1" s="579"/>
      <c r="K1" s="550"/>
    </row>
    <row r="2" spans="2:10" ht="12.75">
      <c r="B2" s="14"/>
      <c r="C2" s="11"/>
      <c r="D2" s="10"/>
      <c r="E2" s="10"/>
      <c r="F2" s="125"/>
      <c r="G2" s="125"/>
      <c r="H2" s="7"/>
      <c r="I2" s="7"/>
      <c r="J2" s="7"/>
    </row>
    <row r="3" spans="1:11" ht="18" customHeight="1">
      <c r="A3" s="554" t="s">
        <v>1163</v>
      </c>
      <c r="B3" s="571" t="s">
        <v>764</v>
      </c>
      <c r="C3" s="572"/>
      <c r="D3" s="551" t="s">
        <v>1192</v>
      </c>
      <c r="E3" s="552"/>
      <c r="F3" s="552"/>
      <c r="G3" s="553"/>
      <c r="H3" s="512" t="s">
        <v>1204</v>
      </c>
      <c r="I3" s="561"/>
      <c r="J3" s="561"/>
      <c r="K3" s="562"/>
    </row>
    <row r="4" spans="1:11" ht="16.5" customHeight="1">
      <c r="A4" s="555"/>
      <c r="B4" s="569"/>
      <c r="C4" s="458"/>
      <c r="D4" s="62" t="s">
        <v>486</v>
      </c>
      <c r="E4" s="563" t="s">
        <v>487</v>
      </c>
      <c r="F4" s="564"/>
      <c r="G4" s="565"/>
      <c r="H4" s="158" t="s">
        <v>486</v>
      </c>
      <c r="I4" s="580" t="s">
        <v>487</v>
      </c>
      <c r="J4" s="581"/>
      <c r="K4" s="550"/>
    </row>
    <row r="5" spans="1:11" ht="15" customHeight="1">
      <c r="A5" s="555"/>
      <c r="B5" s="569"/>
      <c r="C5" s="458"/>
      <c r="D5" s="569" t="s">
        <v>114</v>
      </c>
      <c r="E5" s="573" t="s">
        <v>110</v>
      </c>
      <c r="F5" s="557" t="s">
        <v>1211</v>
      </c>
      <c r="G5" s="558"/>
      <c r="H5" s="576" t="s">
        <v>114</v>
      </c>
      <c r="I5" s="576" t="s">
        <v>110</v>
      </c>
      <c r="J5" s="557" t="s">
        <v>1212</v>
      </c>
      <c r="K5" s="566"/>
    </row>
    <row r="6" spans="1:11" ht="12.75">
      <c r="A6" s="555"/>
      <c r="B6" s="569"/>
      <c r="C6" s="458"/>
      <c r="D6" s="569"/>
      <c r="E6" s="574"/>
      <c r="F6" s="559"/>
      <c r="G6" s="475"/>
      <c r="H6" s="577"/>
      <c r="I6" s="577"/>
      <c r="J6" s="559"/>
      <c r="K6" s="567"/>
    </row>
    <row r="7" spans="1:11" ht="18.75" customHeight="1">
      <c r="A7" s="555"/>
      <c r="B7" s="569"/>
      <c r="C7" s="458"/>
      <c r="D7" s="569"/>
      <c r="E7" s="574"/>
      <c r="F7" s="559"/>
      <c r="G7" s="475"/>
      <c r="H7" s="577"/>
      <c r="I7" s="577"/>
      <c r="J7" s="559"/>
      <c r="K7" s="567"/>
    </row>
    <row r="8" spans="1:11" ht="20.25" customHeight="1">
      <c r="A8" s="556"/>
      <c r="B8" s="570"/>
      <c r="C8" s="459"/>
      <c r="D8" s="570"/>
      <c r="E8" s="575"/>
      <c r="F8" s="560"/>
      <c r="G8" s="484"/>
      <c r="H8" s="578"/>
      <c r="I8" s="578"/>
      <c r="J8" s="560"/>
      <c r="K8" s="568"/>
    </row>
    <row r="9" spans="1:10" ht="12.75">
      <c r="A9" s="117"/>
      <c r="B9" s="41"/>
      <c r="C9" s="29"/>
      <c r="D9" s="10"/>
      <c r="E9" s="10"/>
      <c r="F9" s="125"/>
      <c r="G9" s="125"/>
      <c r="H9" s="10"/>
      <c r="I9" s="10"/>
      <c r="J9" s="10"/>
    </row>
    <row r="10" spans="1:11" s="17" customFormat="1" ht="12.75">
      <c r="A10" s="120" t="s">
        <v>213</v>
      </c>
      <c r="B10" s="44" t="s">
        <v>495</v>
      </c>
      <c r="C10" s="50"/>
      <c r="D10" s="126">
        <v>121162081</v>
      </c>
      <c r="E10" s="126">
        <v>164473698</v>
      </c>
      <c r="F10" s="159">
        <v>-1.7</v>
      </c>
      <c r="G10" s="124"/>
      <c r="H10" s="126">
        <v>376667631</v>
      </c>
      <c r="I10" s="126">
        <v>498730854</v>
      </c>
      <c r="J10" s="159">
        <v>-6.5</v>
      </c>
      <c r="K10" s="187"/>
    </row>
    <row r="11" spans="1:11" s="17" customFormat="1" ht="24" customHeight="1">
      <c r="A11" s="160">
        <v>1</v>
      </c>
      <c r="B11" s="66" t="s">
        <v>214</v>
      </c>
      <c r="C11" s="50"/>
      <c r="D11" s="126">
        <v>316898</v>
      </c>
      <c r="E11" s="126">
        <v>990820</v>
      </c>
      <c r="F11" s="159">
        <v>-43</v>
      </c>
      <c r="G11" s="124"/>
      <c r="H11" s="126">
        <v>2032751</v>
      </c>
      <c r="I11" s="126">
        <v>4217547</v>
      </c>
      <c r="J11" s="159">
        <v>-54.4</v>
      </c>
      <c r="K11" s="187"/>
    </row>
    <row r="12" spans="1:11" ht="24" customHeight="1">
      <c r="A12" s="161">
        <v>101</v>
      </c>
      <c r="B12" s="39"/>
      <c r="C12" s="30" t="s">
        <v>215</v>
      </c>
      <c r="D12" s="129">
        <v>220</v>
      </c>
      <c r="E12" s="129">
        <v>1862</v>
      </c>
      <c r="F12" s="162" t="s">
        <v>748</v>
      </c>
      <c r="G12" s="123"/>
      <c r="H12" s="129">
        <v>720</v>
      </c>
      <c r="I12" s="129">
        <v>7674</v>
      </c>
      <c r="J12" s="162">
        <v>-78</v>
      </c>
      <c r="K12" s="188"/>
    </row>
    <row r="13" spans="1:11" ht="12.75">
      <c r="A13" s="161">
        <v>102</v>
      </c>
      <c r="B13" s="39"/>
      <c r="C13" s="30" t="s">
        <v>216</v>
      </c>
      <c r="D13" s="129" t="s">
        <v>109</v>
      </c>
      <c r="E13" s="129" t="s">
        <v>109</v>
      </c>
      <c r="F13" s="162" t="s">
        <v>109</v>
      </c>
      <c r="G13" s="123"/>
      <c r="H13" s="129" t="s">
        <v>109</v>
      </c>
      <c r="I13" s="129" t="s">
        <v>109</v>
      </c>
      <c r="J13" s="162" t="s">
        <v>109</v>
      </c>
      <c r="K13" s="188"/>
    </row>
    <row r="14" spans="1:11" ht="12.75">
      <c r="A14" s="161">
        <v>103</v>
      </c>
      <c r="B14" s="39"/>
      <c r="C14" s="30" t="s">
        <v>217</v>
      </c>
      <c r="D14" s="129">
        <v>316628</v>
      </c>
      <c r="E14" s="129">
        <v>985962</v>
      </c>
      <c r="F14" s="162">
        <v>-42.7</v>
      </c>
      <c r="G14" s="123"/>
      <c r="H14" s="129">
        <v>1946818</v>
      </c>
      <c r="I14" s="129">
        <v>4027822</v>
      </c>
      <c r="J14" s="162">
        <v>-55.8</v>
      </c>
      <c r="K14" s="188"/>
    </row>
    <row r="15" spans="1:11" ht="12.75">
      <c r="A15" s="161">
        <v>105</v>
      </c>
      <c r="B15" s="39"/>
      <c r="C15" s="30" t="s">
        <v>218</v>
      </c>
      <c r="D15" s="129" t="s">
        <v>109</v>
      </c>
      <c r="E15" s="129" t="s">
        <v>109</v>
      </c>
      <c r="F15" s="162">
        <v>-100</v>
      </c>
      <c r="G15" s="123"/>
      <c r="H15" s="129">
        <v>85109</v>
      </c>
      <c r="I15" s="129">
        <v>172035</v>
      </c>
      <c r="J15" s="162">
        <v>140.1</v>
      </c>
      <c r="K15" s="188"/>
    </row>
    <row r="16" spans="1:11" ht="12.75">
      <c r="A16" s="161">
        <v>107</v>
      </c>
      <c r="B16" s="39"/>
      <c r="C16" s="30" t="s">
        <v>547</v>
      </c>
      <c r="D16" s="129" t="s">
        <v>109</v>
      </c>
      <c r="E16" s="129" t="s">
        <v>109</v>
      </c>
      <c r="F16" s="296" t="s">
        <v>109</v>
      </c>
      <c r="G16" s="123"/>
      <c r="H16" s="129" t="s">
        <v>109</v>
      </c>
      <c r="I16" s="129" t="s">
        <v>109</v>
      </c>
      <c r="J16" s="162" t="s">
        <v>109</v>
      </c>
      <c r="K16" s="188"/>
    </row>
    <row r="17" spans="1:11" ht="12.75">
      <c r="A17" s="161">
        <v>109</v>
      </c>
      <c r="B17" s="39"/>
      <c r="C17" s="30" t="s">
        <v>219</v>
      </c>
      <c r="D17" s="129">
        <v>50</v>
      </c>
      <c r="E17" s="129">
        <v>2996</v>
      </c>
      <c r="F17" s="296">
        <v>55.5</v>
      </c>
      <c r="G17" s="123"/>
      <c r="H17" s="129">
        <v>104</v>
      </c>
      <c r="I17" s="129">
        <v>10016</v>
      </c>
      <c r="J17" s="296">
        <v>-35.9</v>
      </c>
      <c r="K17" s="188"/>
    </row>
    <row r="18" spans="1:11" s="17" customFormat="1" ht="24" customHeight="1">
      <c r="A18" s="160">
        <v>2</v>
      </c>
      <c r="B18" s="66" t="s">
        <v>220</v>
      </c>
      <c r="C18" s="50"/>
      <c r="D18" s="126">
        <v>13752526</v>
      </c>
      <c r="E18" s="126">
        <v>39522629</v>
      </c>
      <c r="F18" s="159">
        <v>-8.9</v>
      </c>
      <c r="G18" s="124"/>
      <c r="H18" s="126">
        <v>46368692</v>
      </c>
      <c r="I18" s="126">
        <v>121706074</v>
      </c>
      <c r="J18" s="159">
        <v>-7.1</v>
      </c>
      <c r="K18" s="187"/>
    </row>
    <row r="19" spans="1:11" ht="24" customHeight="1">
      <c r="A19" s="161">
        <v>201</v>
      </c>
      <c r="B19" s="39"/>
      <c r="C19" s="30" t="s">
        <v>546</v>
      </c>
      <c r="D19" s="129">
        <v>4480781</v>
      </c>
      <c r="E19" s="129">
        <v>5778267</v>
      </c>
      <c r="F19" s="162">
        <v>-53.1</v>
      </c>
      <c r="G19" s="123"/>
      <c r="H19" s="129">
        <v>15421703</v>
      </c>
      <c r="I19" s="129">
        <v>20523492</v>
      </c>
      <c r="J19" s="162">
        <v>-30.3</v>
      </c>
      <c r="K19" s="188"/>
    </row>
    <row r="20" spans="1:11" ht="12.75">
      <c r="A20" s="161">
        <v>202</v>
      </c>
      <c r="B20" s="39"/>
      <c r="C20" s="30" t="s">
        <v>221</v>
      </c>
      <c r="D20" s="129">
        <v>264345</v>
      </c>
      <c r="E20" s="129">
        <v>785405</v>
      </c>
      <c r="F20" s="162">
        <v>192.5</v>
      </c>
      <c r="G20" s="123"/>
      <c r="H20" s="129">
        <v>1102549</v>
      </c>
      <c r="I20" s="129">
        <v>3317017</v>
      </c>
      <c r="J20" s="162">
        <v>-54.1</v>
      </c>
      <c r="K20" s="188"/>
    </row>
    <row r="21" spans="1:11" ht="12.75">
      <c r="A21" s="161">
        <v>203</v>
      </c>
      <c r="B21" s="39"/>
      <c r="C21" s="30" t="s">
        <v>545</v>
      </c>
      <c r="D21" s="129">
        <v>2772730</v>
      </c>
      <c r="E21" s="129">
        <v>12826870</v>
      </c>
      <c r="F21" s="162">
        <v>21.5</v>
      </c>
      <c r="G21" s="123"/>
      <c r="H21" s="129">
        <v>8788460</v>
      </c>
      <c r="I21" s="129">
        <v>38038052</v>
      </c>
      <c r="J21" s="162">
        <v>8.3</v>
      </c>
      <c r="K21" s="188"/>
    </row>
    <row r="22" spans="1:11" ht="12.75">
      <c r="A22" s="161">
        <v>204</v>
      </c>
      <c r="B22" s="39"/>
      <c r="C22" s="30" t="s">
        <v>223</v>
      </c>
      <c r="D22" s="129">
        <v>5017591</v>
      </c>
      <c r="E22" s="129">
        <v>17087369</v>
      </c>
      <c r="F22" s="162">
        <v>6</v>
      </c>
      <c r="G22" s="123"/>
      <c r="H22" s="129">
        <v>17108120</v>
      </c>
      <c r="I22" s="129">
        <v>49962407</v>
      </c>
      <c r="J22" s="162">
        <v>7.7</v>
      </c>
      <c r="K22" s="188"/>
    </row>
    <row r="23" spans="1:11" ht="12.75">
      <c r="A23" s="161">
        <v>206</v>
      </c>
      <c r="B23" s="39"/>
      <c r="C23" s="30" t="s">
        <v>897</v>
      </c>
      <c r="D23" s="129">
        <v>326782</v>
      </c>
      <c r="E23" s="129">
        <v>1692667</v>
      </c>
      <c r="F23" s="162">
        <v>-26</v>
      </c>
      <c r="G23" s="123"/>
      <c r="H23" s="129">
        <v>1152993</v>
      </c>
      <c r="I23" s="129">
        <v>5562505</v>
      </c>
      <c r="J23" s="162">
        <v>-3.9</v>
      </c>
      <c r="K23" s="188"/>
    </row>
    <row r="24" spans="1:11" ht="12.75">
      <c r="A24" s="161">
        <v>208</v>
      </c>
      <c r="B24" s="39"/>
      <c r="C24" s="30" t="s">
        <v>554</v>
      </c>
      <c r="D24" s="129">
        <v>5531</v>
      </c>
      <c r="E24" s="129">
        <v>5877</v>
      </c>
      <c r="F24" s="162">
        <v>2.3</v>
      </c>
      <c r="G24" s="123"/>
      <c r="H24" s="129">
        <v>13528</v>
      </c>
      <c r="I24" s="129">
        <v>14911</v>
      </c>
      <c r="J24" s="162">
        <v>-16.7</v>
      </c>
      <c r="K24" s="188"/>
    </row>
    <row r="25" spans="1:11" ht="12.75">
      <c r="A25" s="163">
        <v>209</v>
      </c>
      <c r="B25" s="130"/>
      <c r="C25" s="30" t="s">
        <v>555</v>
      </c>
      <c r="D25" s="129">
        <v>831726</v>
      </c>
      <c r="E25" s="129">
        <v>983193</v>
      </c>
      <c r="F25" s="162">
        <v>-32.9</v>
      </c>
      <c r="G25" s="123"/>
      <c r="H25" s="129">
        <v>2427822</v>
      </c>
      <c r="I25" s="129">
        <v>3080930</v>
      </c>
      <c r="J25" s="162">
        <v>-46.1</v>
      </c>
      <c r="K25" s="188"/>
    </row>
    <row r="26" spans="1:11" ht="12.75">
      <c r="A26" s="163">
        <v>211</v>
      </c>
      <c r="B26" s="130"/>
      <c r="C26" s="30" t="s">
        <v>544</v>
      </c>
      <c r="D26" s="129">
        <v>741</v>
      </c>
      <c r="E26" s="129">
        <v>2612</v>
      </c>
      <c r="F26" s="162" t="s">
        <v>748</v>
      </c>
      <c r="G26" s="123"/>
      <c r="H26" s="129">
        <v>741</v>
      </c>
      <c r="I26" s="129">
        <v>2612</v>
      </c>
      <c r="J26" s="162" t="s">
        <v>748</v>
      </c>
      <c r="K26" s="188"/>
    </row>
    <row r="27" spans="1:11" ht="12.75">
      <c r="A27" s="163">
        <v>219</v>
      </c>
      <c r="B27" s="130"/>
      <c r="C27" s="30" t="s">
        <v>224</v>
      </c>
      <c r="D27" s="129">
        <v>52299</v>
      </c>
      <c r="E27" s="129">
        <v>360369</v>
      </c>
      <c r="F27" s="162">
        <v>8.4</v>
      </c>
      <c r="G27" s="123"/>
      <c r="H27" s="129">
        <v>352776</v>
      </c>
      <c r="I27" s="129">
        <v>1204148</v>
      </c>
      <c r="J27" s="162">
        <v>-3.3</v>
      </c>
      <c r="K27" s="188"/>
    </row>
    <row r="28" spans="1:11" s="17" customFormat="1" ht="24" customHeight="1">
      <c r="A28" s="155">
        <v>3</v>
      </c>
      <c r="B28" s="131" t="s">
        <v>225</v>
      </c>
      <c r="C28" s="50"/>
      <c r="D28" s="126">
        <v>86592521</v>
      </c>
      <c r="E28" s="126">
        <v>102526377</v>
      </c>
      <c r="F28" s="159">
        <v>-3.8</v>
      </c>
      <c r="G28" s="124"/>
      <c r="H28" s="126">
        <v>279469025</v>
      </c>
      <c r="I28" s="126">
        <v>321774371</v>
      </c>
      <c r="J28" s="159">
        <v>-7.3</v>
      </c>
      <c r="K28" s="187"/>
    </row>
    <row r="29" spans="1:11" ht="24" customHeight="1">
      <c r="A29" s="163">
        <v>301</v>
      </c>
      <c r="B29" s="130"/>
      <c r="C29" s="30" t="s">
        <v>226</v>
      </c>
      <c r="D29" s="129">
        <v>3405397</v>
      </c>
      <c r="E29" s="129">
        <v>900159</v>
      </c>
      <c r="F29" s="162">
        <v>-88.4</v>
      </c>
      <c r="G29" s="123"/>
      <c r="H29" s="129">
        <v>18040018</v>
      </c>
      <c r="I29" s="129">
        <v>4844749</v>
      </c>
      <c r="J29" s="162">
        <v>-76.5</v>
      </c>
      <c r="K29" s="188"/>
    </row>
    <row r="30" spans="1:11" ht="12.75">
      <c r="A30" s="163">
        <v>302</v>
      </c>
      <c r="B30" s="130"/>
      <c r="C30" s="30" t="s">
        <v>227</v>
      </c>
      <c r="D30" s="129" t="s">
        <v>109</v>
      </c>
      <c r="E30" s="129" t="s">
        <v>109</v>
      </c>
      <c r="F30" s="162">
        <v>-100</v>
      </c>
      <c r="G30" s="123"/>
      <c r="H30" s="129">
        <v>426730</v>
      </c>
      <c r="I30" s="129">
        <v>75920</v>
      </c>
      <c r="J30" s="162">
        <v>-70.2</v>
      </c>
      <c r="K30" s="188"/>
    </row>
    <row r="31" spans="1:11" ht="12.75">
      <c r="A31" s="163">
        <v>303</v>
      </c>
      <c r="B31" s="130"/>
      <c r="C31" s="30" t="s">
        <v>228</v>
      </c>
      <c r="D31" s="129">
        <v>1308126</v>
      </c>
      <c r="E31" s="129">
        <v>288108</v>
      </c>
      <c r="F31" s="162">
        <v>-43.1</v>
      </c>
      <c r="G31" s="123"/>
      <c r="H31" s="129">
        <v>13405632</v>
      </c>
      <c r="I31" s="129">
        <v>2901774</v>
      </c>
      <c r="J31" s="162">
        <v>109.8</v>
      </c>
      <c r="K31" s="188"/>
    </row>
    <row r="32" spans="1:12" ht="12.75">
      <c r="A32" s="163">
        <v>304</v>
      </c>
      <c r="B32" s="130"/>
      <c r="C32" s="30" t="s">
        <v>229</v>
      </c>
      <c r="D32" s="129" t="s">
        <v>109</v>
      </c>
      <c r="E32" s="129" t="s">
        <v>109</v>
      </c>
      <c r="F32" s="162" t="s">
        <v>109</v>
      </c>
      <c r="G32" s="123"/>
      <c r="H32" s="129" t="s">
        <v>109</v>
      </c>
      <c r="I32" s="129" t="s">
        <v>109</v>
      </c>
      <c r="J32" s="300" t="s">
        <v>109</v>
      </c>
      <c r="K32" s="299"/>
      <c r="L32" s="39"/>
    </row>
    <row r="33" spans="1:12" ht="12.75">
      <c r="A33" s="163">
        <v>305</v>
      </c>
      <c r="B33" s="130"/>
      <c r="C33" s="30" t="s">
        <v>230</v>
      </c>
      <c r="D33" s="129">
        <v>1583948</v>
      </c>
      <c r="E33" s="129">
        <v>358640</v>
      </c>
      <c r="F33" s="162">
        <v>695.3</v>
      </c>
      <c r="G33" s="123"/>
      <c r="H33" s="129">
        <v>8807290</v>
      </c>
      <c r="I33" s="129">
        <v>2059199</v>
      </c>
      <c r="J33" s="300">
        <v>149.4</v>
      </c>
      <c r="K33" s="299"/>
      <c r="L33" s="39"/>
    </row>
    <row r="34" spans="1:12" ht="12.75">
      <c r="A34" s="163">
        <v>308</v>
      </c>
      <c r="B34" s="130"/>
      <c r="C34" s="30" t="s">
        <v>898</v>
      </c>
      <c r="D34" s="129">
        <v>542320</v>
      </c>
      <c r="E34" s="129">
        <v>119119</v>
      </c>
      <c r="F34" s="296" t="s">
        <v>748</v>
      </c>
      <c r="G34" s="123"/>
      <c r="H34" s="129">
        <v>646880</v>
      </c>
      <c r="I34" s="129">
        <v>141285</v>
      </c>
      <c r="J34" s="298" t="s">
        <v>748</v>
      </c>
      <c r="K34" s="299"/>
      <c r="L34" s="39"/>
    </row>
    <row r="35" spans="1:12" ht="12.75">
      <c r="A35" s="163">
        <v>309</v>
      </c>
      <c r="B35" s="130"/>
      <c r="C35" s="30" t="s">
        <v>231</v>
      </c>
      <c r="D35" s="129">
        <v>80967</v>
      </c>
      <c r="E35" s="129">
        <v>59609</v>
      </c>
      <c r="F35" s="162">
        <v>-4.1</v>
      </c>
      <c r="G35" s="123"/>
      <c r="H35" s="129">
        <v>1436746</v>
      </c>
      <c r="I35" s="129">
        <v>1218995</v>
      </c>
      <c r="J35" s="300">
        <v>432.3</v>
      </c>
      <c r="K35" s="299"/>
      <c r="L35" s="39"/>
    </row>
    <row r="36" spans="1:12" ht="12.75">
      <c r="A36" s="163">
        <v>310</v>
      </c>
      <c r="B36" s="130"/>
      <c r="C36" s="30" t="s">
        <v>232</v>
      </c>
      <c r="D36" s="129">
        <v>4059435</v>
      </c>
      <c r="E36" s="129">
        <v>1782674</v>
      </c>
      <c r="F36" s="162">
        <v>-17.4</v>
      </c>
      <c r="G36" s="123"/>
      <c r="H36" s="129">
        <v>9426174</v>
      </c>
      <c r="I36" s="129">
        <v>4337543</v>
      </c>
      <c r="J36" s="300">
        <v>-8</v>
      </c>
      <c r="K36" s="299"/>
      <c r="L36" s="39"/>
    </row>
    <row r="37" spans="1:12" ht="12.75">
      <c r="A37" s="163">
        <v>315</v>
      </c>
      <c r="B37" s="130"/>
      <c r="C37" s="30" t="s">
        <v>887</v>
      </c>
      <c r="D37" s="129">
        <v>3909616</v>
      </c>
      <c r="E37" s="129">
        <v>7659873</v>
      </c>
      <c r="F37" s="162">
        <v>293.2</v>
      </c>
      <c r="G37" s="123"/>
      <c r="H37" s="129">
        <v>7732142</v>
      </c>
      <c r="I37" s="129">
        <v>14580528</v>
      </c>
      <c r="J37" s="300">
        <v>128</v>
      </c>
      <c r="K37" s="299"/>
      <c r="L37" s="39"/>
    </row>
    <row r="38" spans="1:11" ht="12.75">
      <c r="A38" s="163">
        <v>316</v>
      </c>
      <c r="B38" s="130"/>
      <c r="C38" s="30" t="s">
        <v>233</v>
      </c>
      <c r="D38" s="129">
        <v>12000</v>
      </c>
      <c r="E38" s="129">
        <v>9840</v>
      </c>
      <c r="F38" s="162">
        <v>6.6</v>
      </c>
      <c r="G38" s="123"/>
      <c r="H38" s="129">
        <v>203640</v>
      </c>
      <c r="I38" s="129">
        <v>83091</v>
      </c>
      <c r="J38" s="162">
        <v>172.3</v>
      </c>
      <c r="K38" s="188"/>
    </row>
    <row r="39" spans="1:11" ht="12.75">
      <c r="A39" s="163">
        <v>320</v>
      </c>
      <c r="B39" s="130"/>
      <c r="C39" s="30" t="s">
        <v>940</v>
      </c>
      <c r="D39" s="129">
        <v>36444</v>
      </c>
      <c r="E39" s="129">
        <v>187340</v>
      </c>
      <c r="F39" s="162">
        <v>10.8</v>
      </c>
      <c r="G39" s="123"/>
      <c r="H39" s="129">
        <v>838075</v>
      </c>
      <c r="I39" s="129">
        <v>1342535</v>
      </c>
      <c r="J39" s="162">
        <v>-16.6</v>
      </c>
      <c r="K39" s="188"/>
    </row>
    <row r="40" spans="1:11" ht="12.75">
      <c r="A40" s="163">
        <v>325</v>
      </c>
      <c r="B40" s="130"/>
      <c r="C40" s="30" t="s">
        <v>931</v>
      </c>
      <c r="D40" s="129">
        <v>930169</v>
      </c>
      <c r="E40" s="129">
        <v>336384</v>
      </c>
      <c r="F40" s="162">
        <v>97.5</v>
      </c>
      <c r="G40" s="123"/>
      <c r="H40" s="129">
        <v>7461711</v>
      </c>
      <c r="I40" s="129">
        <v>2392882</v>
      </c>
      <c r="J40" s="162">
        <v>178.5</v>
      </c>
      <c r="K40" s="188"/>
    </row>
    <row r="41" spans="1:11" ht="12.75">
      <c r="A41" s="163">
        <v>335</v>
      </c>
      <c r="B41" s="130"/>
      <c r="C41" s="30" t="s">
        <v>543</v>
      </c>
      <c r="D41" s="129">
        <v>120486</v>
      </c>
      <c r="E41" s="129">
        <v>22778</v>
      </c>
      <c r="F41" s="162">
        <v>-31.4</v>
      </c>
      <c r="G41" s="123"/>
      <c r="H41" s="129">
        <v>306090</v>
      </c>
      <c r="I41" s="129">
        <v>85037</v>
      </c>
      <c r="J41" s="162">
        <v>-22.3</v>
      </c>
      <c r="K41" s="188"/>
    </row>
    <row r="42" spans="1:11" ht="12.75">
      <c r="A42" s="163">
        <v>340</v>
      </c>
      <c r="B42" s="130"/>
      <c r="C42" s="30" t="s">
        <v>234</v>
      </c>
      <c r="D42" s="129">
        <v>1089651</v>
      </c>
      <c r="E42" s="129">
        <v>975965</v>
      </c>
      <c r="F42" s="162">
        <v>350.5</v>
      </c>
      <c r="G42" s="123"/>
      <c r="H42" s="129">
        <v>1796112</v>
      </c>
      <c r="I42" s="129">
        <v>1461471</v>
      </c>
      <c r="J42" s="162">
        <v>-17.2</v>
      </c>
      <c r="K42" s="188"/>
    </row>
    <row r="43" spans="1:11" ht="12.75">
      <c r="A43" s="163">
        <v>345</v>
      </c>
      <c r="B43" s="130"/>
      <c r="C43" s="30" t="s">
        <v>899</v>
      </c>
      <c r="D43" s="129">
        <v>7055427</v>
      </c>
      <c r="E43" s="129">
        <v>11697088</v>
      </c>
      <c r="F43" s="162">
        <v>10.2</v>
      </c>
      <c r="G43" s="123"/>
      <c r="H43" s="129">
        <v>43603752</v>
      </c>
      <c r="I43" s="129">
        <v>68722615</v>
      </c>
      <c r="J43" s="162">
        <v>-6.9</v>
      </c>
      <c r="K43" s="188"/>
    </row>
    <row r="44" spans="1:11" ht="12.75">
      <c r="A44" s="163">
        <v>350</v>
      </c>
      <c r="B44" s="130"/>
      <c r="C44" s="30" t="s">
        <v>542</v>
      </c>
      <c r="D44" s="129">
        <v>19490118</v>
      </c>
      <c r="E44" s="129">
        <v>19255646</v>
      </c>
      <c r="F44" s="162">
        <v>33.8</v>
      </c>
      <c r="G44" s="123"/>
      <c r="H44" s="129">
        <v>27771508</v>
      </c>
      <c r="I44" s="129">
        <v>29437294</v>
      </c>
      <c r="J44" s="162">
        <v>5.8</v>
      </c>
      <c r="K44" s="188"/>
    </row>
    <row r="45" spans="1:11" ht="12.75">
      <c r="A45" s="163">
        <v>355</v>
      </c>
      <c r="B45" s="130"/>
      <c r="C45" s="30" t="s">
        <v>541</v>
      </c>
      <c r="D45" s="129">
        <v>1689449</v>
      </c>
      <c r="E45" s="129">
        <v>2685816</v>
      </c>
      <c r="F45" s="162">
        <v>217</v>
      </c>
      <c r="G45" s="123"/>
      <c r="H45" s="129">
        <v>11864222</v>
      </c>
      <c r="I45" s="129">
        <v>11635611</v>
      </c>
      <c r="J45" s="162">
        <v>13.3</v>
      </c>
      <c r="K45" s="188"/>
    </row>
    <row r="46" spans="1:11" ht="12.75">
      <c r="A46" s="163">
        <v>360</v>
      </c>
      <c r="B46" s="130"/>
      <c r="C46" s="30" t="s">
        <v>540</v>
      </c>
      <c r="D46" s="129">
        <v>657895</v>
      </c>
      <c r="E46" s="129">
        <v>3510217</v>
      </c>
      <c r="F46" s="162">
        <v>45.3</v>
      </c>
      <c r="G46" s="123"/>
      <c r="H46" s="129">
        <v>2745221</v>
      </c>
      <c r="I46" s="129">
        <v>16349336</v>
      </c>
      <c r="J46" s="162">
        <v>2.1</v>
      </c>
      <c r="K46" s="188"/>
    </row>
    <row r="47" spans="1:11" ht="12.75">
      <c r="A47" s="163">
        <v>370</v>
      </c>
      <c r="B47" s="130"/>
      <c r="C47" s="30" t="s">
        <v>885</v>
      </c>
      <c r="D47" s="129">
        <v>6824023</v>
      </c>
      <c r="E47" s="129">
        <v>6638694</v>
      </c>
      <c r="F47" s="162">
        <v>-26.3</v>
      </c>
      <c r="G47" s="123"/>
      <c r="H47" s="129">
        <v>19714537</v>
      </c>
      <c r="I47" s="129">
        <v>21625786</v>
      </c>
      <c r="J47" s="162">
        <v>-23.9</v>
      </c>
      <c r="K47" s="188"/>
    </row>
    <row r="48" spans="1:11" ht="12.75">
      <c r="A48" s="163">
        <v>372</v>
      </c>
      <c r="B48" s="130"/>
      <c r="C48" s="30" t="s">
        <v>235</v>
      </c>
      <c r="D48" s="129">
        <v>3265709</v>
      </c>
      <c r="E48" s="129">
        <v>4287798</v>
      </c>
      <c r="F48" s="162">
        <v>33.4</v>
      </c>
      <c r="G48" s="123"/>
      <c r="H48" s="129">
        <v>9222546</v>
      </c>
      <c r="I48" s="129">
        <v>11895525</v>
      </c>
      <c r="J48" s="162">
        <v>12.3</v>
      </c>
      <c r="K48" s="188"/>
    </row>
    <row r="49" spans="1:11" ht="12.75">
      <c r="A49" s="163">
        <v>375</v>
      </c>
      <c r="B49" s="130"/>
      <c r="C49" s="30" t="s">
        <v>539</v>
      </c>
      <c r="D49" s="129">
        <v>4444691</v>
      </c>
      <c r="E49" s="129">
        <v>3796327</v>
      </c>
      <c r="F49" s="162">
        <v>-40.7</v>
      </c>
      <c r="G49" s="123"/>
      <c r="H49" s="129">
        <v>17718686</v>
      </c>
      <c r="I49" s="129">
        <v>19506611</v>
      </c>
      <c r="J49" s="162">
        <v>11.3</v>
      </c>
      <c r="K49" s="188"/>
    </row>
    <row r="50" spans="1:11" ht="12.75">
      <c r="A50" s="163">
        <v>377</v>
      </c>
      <c r="B50" s="130"/>
      <c r="C50" s="30" t="s">
        <v>237</v>
      </c>
      <c r="D50" s="129">
        <v>5319894</v>
      </c>
      <c r="E50" s="129">
        <v>19359740</v>
      </c>
      <c r="F50" s="162">
        <v>-23.6</v>
      </c>
      <c r="G50" s="123"/>
      <c r="H50" s="129">
        <v>13061060</v>
      </c>
      <c r="I50" s="129">
        <v>43402878</v>
      </c>
      <c r="J50" s="162">
        <v>-17.7</v>
      </c>
      <c r="K50" s="188"/>
    </row>
    <row r="51" spans="1:11" ht="12.75">
      <c r="A51" s="163">
        <v>379</v>
      </c>
      <c r="B51" s="130"/>
      <c r="C51" s="30" t="s">
        <v>538</v>
      </c>
      <c r="D51" s="129">
        <v>381996</v>
      </c>
      <c r="E51" s="129">
        <v>1128194</v>
      </c>
      <c r="F51" s="162">
        <v>28.8</v>
      </c>
      <c r="G51" s="123"/>
      <c r="H51" s="129">
        <v>1201321</v>
      </c>
      <c r="I51" s="129">
        <v>3502297</v>
      </c>
      <c r="J51" s="162">
        <v>40.9</v>
      </c>
      <c r="K51" s="188"/>
    </row>
    <row r="52" spans="1:11" ht="12.75">
      <c r="A52" s="163">
        <v>381</v>
      </c>
      <c r="B52" s="130"/>
      <c r="C52" s="30" t="s">
        <v>537</v>
      </c>
      <c r="D52" s="129">
        <v>4182999</v>
      </c>
      <c r="E52" s="129">
        <v>3194194</v>
      </c>
      <c r="F52" s="162">
        <v>-35.7</v>
      </c>
      <c r="G52" s="123"/>
      <c r="H52" s="129">
        <v>14247224</v>
      </c>
      <c r="I52" s="129">
        <v>12131319</v>
      </c>
      <c r="J52" s="162">
        <v>-18.2</v>
      </c>
      <c r="K52" s="188"/>
    </row>
    <row r="53" spans="1:11" ht="12.75">
      <c r="A53" s="163">
        <v>383</v>
      </c>
      <c r="B53" s="130"/>
      <c r="C53" s="30" t="s">
        <v>526</v>
      </c>
      <c r="D53" s="129">
        <v>615666</v>
      </c>
      <c r="E53" s="129">
        <v>368237</v>
      </c>
      <c r="F53" s="162">
        <v>-15.8</v>
      </c>
      <c r="G53" s="123"/>
      <c r="H53" s="129">
        <v>2128684</v>
      </c>
      <c r="I53" s="129">
        <v>1200605</v>
      </c>
      <c r="J53" s="162">
        <v>-43.9</v>
      </c>
      <c r="K53" s="188"/>
    </row>
    <row r="54" spans="1:11" ht="12.75">
      <c r="A54" s="163">
        <v>385</v>
      </c>
      <c r="B54" s="130"/>
      <c r="C54" s="30" t="s">
        <v>536</v>
      </c>
      <c r="D54" s="129">
        <v>946985</v>
      </c>
      <c r="E54" s="129">
        <v>1389234</v>
      </c>
      <c r="F54" s="162">
        <v>-41.9</v>
      </c>
      <c r="G54" s="123"/>
      <c r="H54" s="129">
        <v>3106464</v>
      </c>
      <c r="I54" s="129">
        <v>4543550</v>
      </c>
      <c r="J54" s="162">
        <v>-31.2</v>
      </c>
      <c r="K54" s="188"/>
    </row>
    <row r="55" spans="1:11" ht="12.75">
      <c r="A55" s="163">
        <v>389</v>
      </c>
      <c r="B55" s="130"/>
      <c r="C55" s="30" t="s">
        <v>525</v>
      </c>
      <c r="D55" s="129">
        <v>580440</v>
      </c>
      <c r="E55" s="129">
        <v>274441</v>
      </c>
      <c r="F55" s="162">
        <v>-6.2</v>
      </c>
      <c r="G55" s="123"/>
      <c r="H55" s="129">
        <v>2211981</v>
      </c>
      <c r="I55" s="129">
        <v>842119</v>
      </c>
      <c r="J55" s="162">
        <v>25.7</v>
      </c>
      <c r="K55" s="188"/>
    </row>
    <row r="56" spans="1:11" ht="12.75">
      <c r="A56" s="163">
        <v>393</v>
      </c>
      <c r="B56" s="130"/>
      <c r="C56" s="30" t="s">
        <v>548</v>
      </c>
      <c r="D56" s="129">
        <v>5814526</v>
      </c>
      <c r="E56" s="129">
        <v>2014315</v>
      </c>
      <c r="F56" s="162">
        <v>-28.2</v>
      </c>
      <c r="G56" s="123"/>
      <c r="H56" s="129">
        <v>18181106</v>
      </c>
      <c r="I56" s="129">
        <v>6644238</v>
      </c>
      <c r="J56" s="162">
        <v>-24.8</v>
      </c>
      <c r="K56" s="188"/>
    </row>
    <row r="57" spans="1:11" ht="12.75">
      <c r="A57" s="163">
        <v>395</v>
      </c>
      <c r="B57" s="130"/>
      <c r="C57" s="30" t="s">
        <v>888</v>
      </c>
      <c r="D57" s="129">
        <v>6746722</v>
      </c>
      <c r="E57" s="129">
        <v>4369888</v>
      </c>
      <c r="F57" s="162">
        <v>49.4</v>
      </c>
      <c r="G57" s="123"/>
      <c r="H57" s="129">
        <v>15083709</v>
      </c>
      <c r="I57" s="129">
        <v>11139163</v>
      </c>
      <c r="J57" s="162">
        <v>25.9</v>
      </c>
      <c r="K57" s="188"/>
    </row>
    <row r="58" spans="1:11" ht="12.75">
      <c r="A58" s="163">
        <v>396</v>
      </c>
      <c r="B58" s="130"/>
      <c r="C58" s="30" t="s">
        <v>889</v>
      </c>
      <c r="D58" s="129">
        <v>1497422</v>
      </c>
      <c r="E58" s="129">
        <v>5856059</v>
      </c>
      <c r="F58" s="162">
        <v>-9.8</v>
      </c>
      <c r="G58" s="123"/>
      <c r="H58" s="129">
        <v>7079764</v>
      </c>
      <c r="I58" s="129">
        <v>23670415</v>
      </c>
      <c r="J58" s="162">
        <v>-11.9</v>
      </c>
      <c r="K58" s="188"/>
    </row>
    <row r="59" spans="1:11" s="17" customFormat="1" ht="24" customHeight="1">
      <c r="A59" s="155">
        <v>4</v>
      </c>
      <c r="B59" s="131" t="s">
        <v>238</v>
      </c>
      <c r="C59" s="50"/>
      <c r="D59" s="126">
        <v>20500136</v>
      </c>
      <c r="E59" s="126">
        <v>21433872</v>
      </c>
      <c r="F59" s="159">
        <v>37.9</v>
      </c>
      <c r="G59" s="124"/>
      <c r="H59" s="126">
        <v>48797163</v>
      </c>
      <c r="I59" s="126">
        <v>51032862</v>
      </c>
      <c r="J59" s="159">
        <v>11.1</v>
      </c>
      <c r="K59" s="187"/>
    </row>
    <row r="60" spans="1:11" ht="24" customHeight="1">
      <c r="A60" s="163">
        <v>401</v>
      </c>
      <c r="B60" s="130"/>
      <c r="C60" s="30" t="s">
        <v>239</v>
      </c>
      <c r="D60" s="129" t="s">
        <v>109</v>
      </c>
      <c r="E60" s="129" t="s">
        <v>109</v>
      </c>
      <c r="F60" s="162" t="s">
        <v>109</v>
      </c>
      <c r="G60" s="123"/>
      <c r="H60" s="129" t="s">
        <v>109</v>
      </c>
      <c r="I60" s="129" t="s">
        <v>109</v>
      </c>
      <c r="J60" s="162" t="s">
        <v>109</v>
      </c>
      <c r="K60" s="188"/>
    </row>
    <row r="61" spans="1:11" ht="12.75">
      <c r="A61" s="163">
        <v>402</v>
      </c>
      <c r="B61" s="130"/>
      <c r="C61" s="30" t="s">
        <v>240</v>
      </c>
      <c r="D61" s="129">
        <v>70233</v>
      </c>
      <c r="E61" s="129">
        <v>263340</v>
      </c>
      <c r="F61" s="162">
        <v>10.7</v>
      </c>
      <c r="G61" s="123"/>
      <c r="H61" s="129">
        <v>253535</v>
      </c>
      <c r="I61" s="129">
        <v>932226</v>
      </c>
      <c r="J61" s="162">
        <v>45.5</v>
      </c>
      <c r="K61" s="188"/>
    </row>
    <row r="62" spans="1:11" ht="12.75">
      <c r="A62" s="163">
        <v>403</v>
      </c>
      <c r="B62" s="130"/>
      <c r="C62" s="30" t="s">
        <v>241</v>
      </c>
      <c r="D62" s="129" t="s">
        <v>109</v>
      </c>
      <c r="E62" s="129">
        <v>106</v>
      </c>
      <c r="F62" s="162">
        <v>-95.2</v>
      </c>
      <c r="G62" s="123"/>
      <c r="H62" s="129">
        <v>637</v>
      </c>
      <c r="I62" s="129">
        <v>15182</v>
      </c>
      <c r="J62" s="162">
        <v>-61.8</v>
      </c>
      <c r="K62" s="188"/>
    </row>
    <row r="63" spans="1:11" ht="12.75">
      <c r="A63" s="163">
        <v>411</v>
      </c>
      <c r="B63" s="130"/>
      <c r="C63" s="30" t="s">
        <v>242</v>
      </c>
      <c r="D63" s="129">
        <v>543949</v>
      </c>
      <c r="E63" s="129">
        <v>6155922</v>
      </c>
      <c r="F63" s="162">
        <v>144.8</v>
      </c>
      <c r="G63" s="123"/>
      <c r="H63" s="129">
        <v>1138604</v>
      </c>
      <c r="I63" s="129">
        <v>13913844</v>
      </c>
      <c r="J63" s="162">
        <v>96</v>
      </c>
      <c r="K63" s="188"/>
    </row>
    <row r="64" spans="1:11" ht="12.75">
      <c r="A64" s="163">
        <v>421</v>
      </c>
      <c r="B64" s="130"/>
      <c r="C64" s="30" t="s">
        <v>243</v>
      </c>
      <c r="D64" s="129">
        <v>8558361</v>
      </c>
      <c r="E64" s="129">
        <v>4976753</v>
      </c>
      <c r="F64" s="162">
        <v>18.2</v>
      </c>
      <c r="G64" s="123"/>
      <c r="H64" s="129">
        <v>24716616</v>
      </c>
      <c r="I64" s="129">
        <v>13739508</v>
      </c>
      <c r="J64" s="162">
        <v>16.3</v>
      </c>
      <c r="K64" s="188"/>
    </row>
    <row r="65" spans="1:11" ht="12.75">
      <c r="A65" s="163">
        <v>423</v>
      </c>
      <c r="B65" s="130"/>
      <c r="C65" s="30" t="s">
        <v>244</v>
      </c>
      <c r="D65" s="129">
        <v>2744803</v>
      </c>
      <c r="E65" s="129">
        <v>4580419</v>
      </c>
      <c r="F65" s="162">
        <v>-20.4</v>
      </c>
      <c r="G65" s="123"/>
      <c r="H65" s="129">
        <v>7510888</v>
      </c>
      <c r="I65" s="129">
        <v>11595183</v>
      </c>
      <c r="J65" s="162">
        <v>-25.8</v>
      </c>
      <c r="K65" s="188"/>
    </row>
    <row r="66" spans="1:11" ht="12.75">
      <c r="A66" s="163">
        <v>425</v>
      </c>
      <c r="B66" s="130"/>
      <c r="C66" s="30" t="s">
        <v>245</v>
      </c>
      <c r="D66" s="129">
        <v>8582790</v>
      </c>
      <c r="E66" s="129">
        <v>5457332</v>
      </c>
      <c r="F66" s="162">
        <v>93.1</v>
      </c>
      <c r="G66" s="123"/>
      <c r="H66" s="129">
        <v>15176883</v>
      </c>
      <c r="I66" s="129">
        <v>10836919</v>
      </c>
      <c r="J66" s="162">
        <v>1.1</v>
      </c>
      <c r="K66" s="188"/>
    </row>
    <row r="67" spans="1:11" ht="16.5">
      <c r="A67" s="549" t="s">
        <v>70</v>
      </c>
      <c r="B67" s="549"/>
      <c r="C67" s="549"/>
      <c r="D67" s="549"/>
      <c r="E67" s="549"/>
      <c r="F67" s="549"/>
      <c r="G67" s="549"/>
      <c r="H67" s="549"/>
      <c r="I67" s="549"/>
      <c r="J67" s="549"/>
      <c r="K67" s="550"/>
    </row>
    <row r="68" spans="3:10" ht="12.75">
      <c r="C68" s="1"/>
      <c r="D68" s="10"/>
      <c r="E68" s="10"/>
      <c r="F68" s="125"/>
      <c r="G68" s="125"/>
      <c r="H68" s="15"/>
      <c r="I68" s="15"/>
      <c r="J68" s="15"/>
    </row>
    <row r="69" spans="1:11" ht="18" customHeight="1">
      <c r="A69" s="554" t="s">
        <v>1163</v>
      </c>
      <c r="B69" s="571" t="s">
        <v>764</v>
      </c>
      <c r="C69" s="572"/>
      <c r="D69" s="551" t="s">
        <v>1192</v>
      </c>
      <c r="E69" s="552"/>
      <c r="F69" s="552"/>
      <c r="G69" s="553"/>
      <c r="H69" s="512" t="s">
        <v>1204</v>
      </c>
      <c r="I69" s="561"/>
      <c r="J69" s="561"/>
      <c r="K69" s="562"/>
    </row>
    <row r="70" spans="1:11" ht="16.5" customHeight="1">
      <c r="A70" s="555"/>
      <c r="B70" s="569"/>
      <c r="C70" s="458"/>
      <c r="D70" s="62" t="s">
        <v>486</v>
      </c>
      <c r="E70" s="563" t="s">
        <v>487</v>
      </c>
      <c r="F70" s="564"/>
      <c r="G70" s="565"/>
      <c r="H70" s="158" t="s">
        <v>486</v>
      </c>
      <c r="I70" s="580" t="s">
        <v>487</v>
      </c>
      <c r="J70" s="581"/>
      <c r="K70" s="550"/>
    </row>
    <row r="71" spans="1:11" ht="15" customHeight="1">
      <c r="A71" s="555"/>
      <c r="B71" s="569"/>
      <c r="C71" s="458"/>
      <c r="D71" s="569" t="s">
        <v>114</v>
      </c>
      <c r="E71" s="573" t="s">
        <v>110</v>
      </c>
      <c r="F71" s="557" t="s">
        <v>1211</v>
      </c>
      <c r="G71" s="558"/>
      <c r="H71" s="576" t="s">
        <v>114</v>
      </c>
      <c r="I71" s="576" t="s">
        <v>110</v>
      </c>
      <c r="J71" s="557" t="s">
        <v>1212</v>
      </c>
      <c r="K71" s="566"/>
    </row>
    <row r="72" spans="1:11" ht="12.75">
      <c r="A72" s="555"/>
      <c r="B72" s="569"/>
      <c r="C72" s="458"/>
      <c r="D72" s="569"/>
      <c r="E72" s="574"/>
      <c r="F72" s="559"/>
      <c r="G72" s="475"/>
      <c r="H72" s="577"/>
      <c r="I72" s="577"/>
      <c r="J72" s="559"/>
      <c r="K72" s="567"/>
    </row>
    <row r="73" spans="1:11" ht="18.75" customHeight="1">
      <c r="A73" s="555"/>
      <c r="B73" s="569"/>
      <c r="C73" s="458"/>
      <c r="D73" s="569"/>
      <c r="E73" s="574"/>
      <c r="F73" s="559"/>
      <c r="G73" s="475"/>
      <c r="H73" s="577"/>
      <c r="I73" s="577"/>
      <c r="J73" s="559"/>
      <c r="K73" s="567"/>
    </row>
    <row r="74" spans="1:11" ht="20.25" customHeight="1">
      <c r="A74" s="556"/>
      <c r="B74" s="570"/>
      <c r="C74" s="459"/>
      <c r="D74" s="570"/>
      <c r="E74" s="575"/>
      <c r="F74" s="560"/>
      <c r="G74" s="484"/>
      <c r="H74" s="578"/>
      <c r="I74" s="578"/>
      <c r="J74" s="560"/>
      <c r="K74" s="568"/>
    </row>
    <row r="75" spans="1:11" ht="12.75">
      <c r="A75" s="116"/>
      <c r="B75" s="115"/>
      <c r="C75" s="29"/>
      <c r="D75" s="4"/>
      <c r="E75" s="4"/>
      <c r="H75" s="4"/>
      <c r="I75" s="4"/>
      <c r="J75" s="27"/>
      <c r="K75" s="1"/>
    </row>
    <row r="76" spans="1:11" s="17" customFormat="1" ht="12.75">
      <c r="A76" s="120" t="s">
        <v>246</v>
      </c>
      <c r="B76" s="66" t="s">
        <v>202</v>
      </c>
      <c r="C76" s="50"/>
      <c r="D76" s="126">
        <v>722517875</v>
      </c>
      <c r="E76" s="126">
        <v>1664938880</v>
      </c>
      <c r="F76" s="159">
        <v>-4.3</v>
      </c>
      <c r="G76" s="124"/>
      <c r="H76" s="126">
        <v>2340829347</v>
      </c>
      <c r="I76" s="126">
        <v>5119214928</v>
      </c>
      <c r="J76" s="159">
        <v>-1</v>
      </c>
      <c r="K76" s="187"/>
    </row>
    <row r="77" spans="1:11" s="17" customFormat="1" ht="24" customHeight="1">
      <c r="A77" s="160">
        <v>5</v>
      </c>
      <c r="B77" s="66" t="s">
        <v>203</v>
      </c>
      <c r="C77" s="50"/>
      <c r="D77" s="126">
        <v>164796362</v>
      </c>
      <c r="E77" s="126">
        <v>51982317</v>
      </c>
      <c r="F77" s="159">
        <v>-33.7</v>
      </c>
      <c r="G77" s="124"/>
      <c r="H77" s="126">
        <v>638879414</v>
      </c>
      <c r="I77" s="126">
        <v>220015665</v>
      </c>
      <c r="J77" s="159">
        <v>-13.7</v>
      </c>
      <c r="K77" s="187"/>
    </row>
    <row r="78" spans="1:11" ht="24" customHeight="1">
      <c r="A78" s="161">
        <v>502</v>
      </c>
      <c r="B78" s="39"/>
      <c r="C78" s="30" t="s">
        <v>900</v>
      </c>
      <c r="D78" s="129">
        <v>216699</v>
      </c>
      <c r="E78" s="129">
        <v>564228</v>
      </c>
      <c r="F78" s="162">
        <v>-67.1</v>
      </c>
      <c r="G78" s="123"/>
      <c r="H78" s="129">
        <v>1928698</v>
      </c>
      <c r="I78" s="129">
        <v>3940450</v>
      </c>
      <c r="J78" s="162">
        <v>-15.4</v>
      </c>
      <c r="K78" s="188"/>
    </row>
    <row r="79" spans="1:11" ht="12.75">
      <c r="A79" s="161">
        <v>503</v>
      </c>
      <c r="B79" s="39"/>
      <c r="C79" s="30" t="s">
        <v>247</v>
      </c>
      <c r="D79" s="129">
        <v>2459</v>
      </c>
      <c r="E79" s="129">
        <v>121369</v>
      </c>
      <c r="F79" s="162">
        <v>-87.5</v>
      </c>
      <c r="G79" s="123"/>
      <c r="H79" s="129">
        <v>18804</v>
      </c>
      <c r="I79" s="129">
        <v>849579</v>
      </c>
      <c r="J79" s="162">
        <v>-66.9</v>
      </c>
      <c r="K79" s="188"/>
    </row>
    <row r="80" spans="1:11" ht="12.75">
      <c r="A80" s="161">
        <v>504</v>
      </c>
      <c r="B80" s="39"/>
      <c r="C80" s="49" t="s">
        <v>901</v>
      </c>
      <c r="D80" s="129">
        <v>118047</v>
      </c>
      <c r="E80" s="129">
        <v>320696</v>
      </c>
      <c r="F80" s="162">
        <v>-72.9</v>
      </c>
      <c r="G80" s="123"/>
      <c r="H80" s="129">
        <v>676790</v>
      </c>
      <c r="I80" s="129">
        <v>1837759</v>
      </c>
      <c r="J80" s="162">
        <v>-43</v>
      </c>
      <c r="K80" s="188"/>
    </row>
    <row r="81" spans="1:11" ht="12.75">
      <c r="A81" s="161">
        <v>505</v>
      </c>
      <c r="B81" s="39"/>
      <c r="C81" s="30" t="s">
        <v>249</v>
      </c>
      <c r="D81" s="129">
        <v>423242</v>
      </c>
      <c r="E81" s="129">
        <v>402647</v>
      </c>
      <c r="F81" s="162">
        <v>8.4</v>
      </c>
      <c r="G81" s="123"/>
      <c r="H81" s="129">
        <v>1546465</v>
      </c>
      <c r="I81" s="129">
        <v>1358114</v>
      </c>
      <c r="J81" s="296">
        <v>2.6</v>
      </c>
      <c r="K81" s="188"/>
    </row>
    <row r="82" spans="1:11" ht="12.75">
      <c r="A82" s="161">
        <v>506</v>
      </c>
      <c r="B82" s="39"/>
      <c r="C82" s="30" t="s">
        <v>883</v>
      </c>
      <c r="D82" s="129">
        <v>1192471</v>
      </c>
      <c r="E82" s="129">
        <v>543116</v>
      </c>
      <c r="F82" s="162">
        <v>7</v>
      </c>
      <c r="G82" s="123"/>
      <c r="H82" s="129">
        <v>3471219</v>
      </c>
      <c r="I82" s="129">
        <v>1517228</v>
      </c>
      <c r="J82" s="162">
        <v>9</v>
      </c>
      <c r="K82" s="188"/>
    </row>
    <row r="83" spans="1:11" ht="12.75">
      <c r="A83" s="161">
        <v>507</v>
      </c>
      <c r="B83" s="39"/>
      <c r="C83" s="30" t="s">
        <v>250</v>
      </c>
      <c r="D83" s="129" t="s">
        <v>109</v>
      </c>
      <c r="E83" s="129" t="s">
        <v>109</v>
      </c>
      <c r="F83" s="162" t="s">
        <v>109</v>
      </c>
      <c r="G83" s="123"/>
      <c r="H83" s="129" t="s">
        <v>109</v>
      </c>
      <c r="I83" s="129" t="s">
        <v>109</v>
      </c>
      <c r="J83" s="162" t="s">
        <v>109</v>
      </c>
      <c r="K83" s="188"/>
    </row>
    <row r="84" spans="1:11" ht="12.75">
      <c r="A84" s="161">
        <v>508</v>
      </c>
      <c r="B84" s="39"/>
      <c r="C84" s="30" t="s">
        <v>524</v>
      </c>
      <c r="D84" s="129" t="s">
        <v>109</v>
      </c>
      <c r="E84" s="129" t="s">
        <v>109</v>
      </c>
      <c r="F84" s="162">
        <v>-100</v>
      </c>
      <c r="G84" s="123"/>
      <c r="H84" s="129">
        <v>118</v>
      </c>
      <c r="I84" s="129">
        <v>1033</v>
      </c>
      <c r="J84" s="162">
        <v>-98.7</v>
      </c>
      <c r="K84" s="188"/>
    </row>
    <row r="85" spans="1:11" ht="12.75">
      <c r="A85" s="161">
        <v>511</v>
      </c>
      <c r="B85" s="39"/>
      <c r="C85" s="30" t="s">
        <v>251</v>
      </c>
      <c r="D85" s="129">
        <v>28197072</v>
      </c>
      <c r="E85" s="129">
        <v>2654572</v>
      </c>
      <c r="F85" s="162">
        <v>-42</v>
      </c>
      <c r="G85" s="123"/>
      <c r="H85" s="129">
        <v>76659712</v>
      </c>
      <c r="I85" s="129">
        <v>8727727</v>
      </c>
      <c r="J85" s="162">
        <v>-32.1</v>
      </c>
      <c r="K85" s="188"/>
    </row>
    <row r="86" spans="1:11" ht="12.75">
      <c r="A86" s="161">
        <v>513</v>
      </c>
      <c r="B86" s="39"/>
      <c r="C86" s="30" t="s">
        <v>252</v>
      </c>
      <c r="D86" s="127">
        <v>3176554</v>
      </c>
      <c r="E86" s="127">
        <v>8211195</v>
      </c>
      <c r="F86" s="162">
        <v>-5.1</v>
      </c>
      <c r="G86" s="123"/>
      <c r="H86" s="129">
        <v>10884309</v>
      </c>
      <c r="I86" s="129">
        <v>28571557</v>
      </c>
      <c r="J86" s="162">
        <v>-26.6</v>
      </c>
      <c r="K86" s="188"/>
    </row>
    <row r="87" spans="1:11" ht="12.75">
      <c r="A87" s="161">
        <v>516</v>
      </c>
      <c r="B87" s="39"/>
      <c r="C87" s="30" t="s">
        <v>253</v>
      </c>
      <c r="D87" s="129">
        <v>820845</v>
      </c>
      <c r="E87" s="129">
        <v>128839</v>
      </c>
      <c r="F87" s="296" t="s">
        <v>748</v>
      </c>
      <c r="G87" s="123"/>
      <c r="H87" s="129">
        <v>1324845</v>
      </c>
      <c r="I87" s="129">
        <v>217039</v>
      </c>
      <c r="J87" s="162" t="s">
        <v>748</v>
      </c>
      <c r="K87" s="188"/>
    </row>
    <row r="88" spans="1:12" ht="12.75">
      <c r="A88" s="161">
        <v>517</v>
      </c>
      <c r="B88" s="39"/>
      <c r="C88" s="30" t="s">
        <v>254</v>
      </c>
      <c r="D88" s="129" t="s">
        <v>109</v>
      </c>
      <c r="E88" s="129" t="s">
        <v>109</v>
      </c>
      <c r="F88" s="162" t="s">
        <v>109</v>
      </c>
      <c r="G88" s="123"/>
      <c r="H88" s="129" t="s">
        <v>109</v>
      </c>
      <c r="I88" s="129" t="s">
        <v>109</v>
      </c>
      <c r="J88" s="300" t="s">
        <v>109</v>
      </c>
      <c r="K88" s="299"/>
      <c r="L88" s="39"/>
    </row>
    <row r="89" spans="1:11" ht="12.75">
      <c r="A89" s="161">
        <v>518</v>
      </c>
      <c r="B89" s="39"/>
      <c r="C89" s="30" t="s">
        <v>496</v>
      </c>
      <c r="D89" s="129">
        <v>102215826</v>
      </c>
      <c r="E89" s="129">
        <v>35398352</v>
      </c>
      <c r="F89" s="162">
        <v>-36.3</v>
      </c>
      <c r="G89" s="123"/>
      <c r="H89" s="129">
        <v>463814484</v>
      </c>
      <c r="I89" s="129">
        <v>159050239</v>
      </c>
      <c r="J89" s="162">
        <v>-9.3</v>
      </c>
      <c r="K89" s="188"/>
    </row>
    <row r="90" spans="1:11" ht="12.75">
      <c r="A90" s="161">
        <v>519</v>
      </c>
      <c r="B90" s="39"/>
      <c r="C90" s="30" t="s">
        <v>255</v>
      </c>
      <c r="D90" s="129" t="s">
        <v>109</v>
      </c>
      <c r="E90" s="129" t="s">
        <v>109</v>
      </c>
      <c r="F90" s="296" t="s">
        <v>109</v>
      </c>
      <c r="G90" s="123"/>
      <c r="H90" s="129" t="s">
        <v>109</v>
      </c>
      <c r="I90" s="129" t="s">
        <v>109</v>
      </c>
      <c r="J90" s="162" t="s">
        <v>109</v>
      </c>
      <c r="K90" s="188"/>
    </row>
    <row r="91" spans="1:11" ht="12.75">
      <c r="A91" s="161">
        <v>520</v>
      </c>
      <c r="B91" s="39"/>
      <c r="C91" s="30" t="s">
        <v>523</v>
      </c>
      <c r="D91" s="129" t="s">
        <v>109</v>
      </c>
      <c r="E91" s="129" t="s">
        <v>109</v>
      </c>
      <c r="F91" s="162">
        <v>-100</v>
      </c>
      <c r="G91" s="123"/>
      <c r="H91" s="129">
        <v>161340</v>
      </c>
      <c r="I91" s="129">
        <v>11302</v>
      </c>
      <c r="J91" s="162">
        <v>-88</v>
      </c>
      <c r="K91" s="188"/>
    </row>
    <row r="92" spans="1:11" ht="12.75">
      <c r="A92" s="161">
        <v>522</v>
      </c>
      <c r="B92" s="39"/>
      <c r="C92" s="30" t="s">
        <v>256</v>
      </c>
      <c r="D92" s="129" t="s">
        <v>109</v>
      </c>
      <c r="E92" s="129" t="s">
        <v>109</v>
      </c>
      <c r="F92" s="162" t="s">
        <v>109</v>
      </c>
      <c r="G92" s="123"/>
      <c r="H92" s="129" t="s">
        <v>109</v>
      </c>
      <c r="I92" s="129" t="s">
        <v>109</v>
      </c>
      <c r="J92" s="162">
        <v>-100</v>
      </c>
      <c r="K92" s="188"/>
    </row>
    <row r="93" spans="1:11" ht="12.75">
      <c r="A93" s="161">
        <v>523</v>
      </c>
      <c r="B93" s="39"/>
      <c r="C93" s="30" t="s">
        <v>257</v>
      </c>
      <c r="D93" s="129" t="s">
        <v>109</v>
      </c>
      <c r="E93" s="129" t="s">
        <v>109</v>
      </c>
      <c r="F93" s="162" t="s">
        <v>109</v>
      </c>
      <c r="G93" s="123"/>
      <c r="H93" s="129" t="s">
        <v>109</v>
      </c>
      <c r="I93" s="129" t="s">
        <v>109</v>
      </c>
      <c r="J93" s="162" t="s">
        <v>109</v>
      </c>
      <c r="K93" s="188"/>
    </row>
    <row r="94" spans="1:11" ht="12.75">
      <c r="A94" s="161">
        <v>524</v>
      </c>
      <c r="B94" s="39"/>
      <c r="C94" s="30" t="s">
        <v>258</v>
      </c>
      <c r="D94" s="129" t="s">
        <v>109</v>
      </c>
      <c r="E94" s="129" t="s">
        <v>109</v>
      </c>
      <c r="F94" s="162" t="s">
        <v>109</v>
      </c>
      <c r="G94" s="123"/>
      <c r="H94" s="129" t="s">
        <v>109</v>
      </c>
      <c r="I94" s="129" t="s">
        <v>109</v>
      </c>
      <c r="J94" s="162" t="s">
        <v>109</v>
      </c>
      <c r="K94" s="188"/>
    </row>
    <row r="95" spans="1:11" ht="12.75">
      <c r="A95" s="161">
        <v>526</v>
      </c>
      <c r="B95" s="39"/>
      <c r="C95" s="30" t="s">
        <v>259</v>
      </c>
      <c r="D95" s="129" t="s">
        <v>109</v>
      </c>
      <c r="E95" s="129" t="s">
        <v>109</v>
      </c>
      <c r="F95" s="162" t="s">
        <v>109</v>
      </c>
      <c r="G95" s="123"/>
      <c r="H95" s="129" t="s">
        <v>109</v>
      </c>
      <c r="I95" s="129" t="s">
        <v>109</v>
      </c>
      <c r="J95" s="162" t="s">
        <v>109</v>
      </c>
      <c r="K95" s="188"/>
    </row>
    <row r="96" spans="1:11" ht="12.75">
      <c r="A96" s="161">
        <v>528</v>
      </c>
      <c r="B96" s="39"/>
      <c r="C96" s="30" t="s">
        <v>930</v>
      </c>
      <c r="D96" s="127">
        <v>862282</v>
      </c>
      <c r="E96" s="127">
        <v>362078</v>
      </c>
      <c r="F96" s="162">
        <v>-26.3</v>
      </c>
      <c r="G96" s="123"/>
      <c r="H96" s="129">
        <v>3238837</v>
      </c>
      <c r="I96" s="129">
        <v>1300031</v>
      </c>
      <c r="J96" s="162">
        <v>-23</v>
      </c>
      <c r="K96" s="188"/>
    </row>
    <row r="97" spans="1:11" ht="12.75">
      <c r="A97" s="161">
        <v>529</v>
      </c>
      <c r="B97" s="39"/>
      <c r="C97" s="30" t="s">
        <v>262</v>
      </c>
      <c r="D97" s="129">
        <v>1963940</v>
      </c>
      <c r="E97" s="129">
        <v>450480</v>
      </c>
      <c r="F97" s="162">
        <v>-17.7</v>
      </c>
      <c r="G97" s="123"/>
      <c r="H97" s="129">
        <v>7284380</v>
      </c>
      <c r="I97" s="129">
        <v>1338452</v>
      </c>
      <c r="J97" s="162">
        <v>3.3</v>
      </c>
      <c r="K97" s="188"/>
    </row>
    <row r="98" spans="1:11" ht="12.75">
      <c r="A98" s="161">
        <v>530</v>
      </c>
      <c r="B98" s="39"/>
      <c r="C98" s="30" t="s">
        <v>263</v>
      </c>
      <c r="D98" s="127">
        <v>689239</v>
      </c>
      <c r="E98" s="127">
        <v>110227</v>
      </c>
      <c r="F98" s="162">
        <v>-48.5</v>
      </c>
      <c r="G98" s="123"/>
      <c r="H98" s="129">
        <v>2115447</v>
      </c>
      <c r="I98" s="129">
        <v>332657</v>
      </c>
      <c r="J98" s="162">
        <v>-53.6</v>
      </c>
      <c r="K98" s="188"/>
    </row>
    <row r="99" spans="1:11" ht="12.75">
      <c r="A99" s="161">
        <v>532</v>
      </c>
      <c r="B99" s="39"/>
      <c r="C99" s="30" t="s">
        <v>264</v>
      </c>
      <c r="D99" s="129">
        <v>10181611</v>
      </c>
      <c r="E99" s="129">
        <v>1089308</v>
      </c>
      <c r="F99" s="162">
        <v>-16.9</v>
      </c>
      <c r="G99" s="123"/>
      <c r="H99" s="129">
        <v>25801770</v>
      </c>
      <c r="I99" s="129">
        <v>5462640</v>
      </c>
      <c r="J99" s="162">
        <v>21</v>
      </c>
      <c r="K99" s="188"/>
    </row>
    <row r="100" spans="1:11" ht="12.75">
      <c r="A100" s="161">
        <v>534</v>
      </c>
      <c r="B100" s="39"/>
      <c r="C100" s="30" t="s">
        <v>549</v>
      </c>
      <c r="D100" s="129">
        <v>520947</v>
      </c>
      <c r="E100" s="129">
        <v>443433</v>
      </c>
      <c r="F100" s="162">
        <v>24.6</v>
      </c>
      <c r="G100" s="123"/>
      <c r="H100" s="129">
        <v>1050589</v>
      </c>
      <c r="I100" s="129">
        <v>1223176</v>
      </c>
      <c r="J100" s="162">
        <v>43.8</v>
      </c>
      <c r="K100" s="188"/>
    </row>
    <row r="101" spans="1:11" ht="12.75">
      <c r="A101" s="161">
        <v>537</v>
      </c>
      <c r="B101" s="39"/>
      <c r="C101" s="30" t="s">
        <v>265</v>
      </c>
      <c r="D101" s="129">
        <v>23999</v>
      </c>
      <c r="E101" s="129">
        <v>376263</v>
      </c>
      <c r="F101" s="162">
        <v>-30.9</v>
      </c>
      <c r="G101" s="123"/>
      <c r="H101" s="129">
        <v>34640</v>
      </c>
      <c r="I101" s="129">
        <v>1240036</v>
      </c>
      <c r="J101" s="162">
        <v>0.5</v>
      </c>
      <c r="K101" s="188"/>
    </row>
    <row r="102" spans="1:11" ht="12.75">
      <c r="A102" s="161">
        <v>590</v>
      </c>
      <c r="B102" s="39"/>
      <c r="C102" s="30" t="s">
        <v>522</v>
      </c>
      <c r="D102" s="129">
        <v>14191129</v>
      </c>
      <c r="E102" s="129">
        <v>805514</v>
      </c>
      <c r="F102" s="162">
        <v>-42.8</v>
      </c>
      <c r="G102" s="123"/>
      <c r="H102" s="129">
        <v>38866967</v>
      </c>
      <c r="I102" s="129">
        <v>3036646</v>
      </c>
      <c r="J102" s="162">
        <v>-28.1</v>
      </c>
      <c r="K102" s="188"/>
    </row>
    <row r="103" spans="1:11" s="17" customFormat="1" ht="24" customHeight="1">
      <c r="A103" s="160">
        <v>6</v>
      </c>
      <c r="B103" s="66" t="s">
        <v>204</v>
      </c>
      <c r="C103" s="50"/>
      <c r="D103" s="126">
        <v>103415560</v>
      </c>
      <c r="E103" s="126">
        <v>106609812</v>
      </c>
      <c r="F103" s="159">
        <v>-21.2</v>
      </c>
      <c r="G103" s="124"/>
      <c r="H103" s="126">
        <v>373639023</v>
      </c>
      <c r="I103" s="126">
        <v>342382694</v>
      </c>
      <c r="J103" s="159">
        <v>-5</v>
      </c>
      <c r="K103" s="187"/>
    </row>
    <row r="104" spans="1:11" ht="24" customHeight="1">
      <c r="A104" s="161">
        <v>602</v>
      </c>
      <c r="B104" s="39"/>
      <c r="C104" s="30" t="s">
        <v>521</v>
      </c>
      <c r="D104" s="129">
        <v>396590</v>
      </c>
      <c r="E104" s="129">
        <v>1912387</v>
      </c>
      <c r="F104" s="162">
        <v>-27.9</v>
      </c>
      <c r="G104" s="123"/>
      <c r="H104" s="129">
        <v>1477908</v>
      </c>
      <c r="I104" s="129">
        <v>7133132</v>
      </c>
      <c r="J104" s="162">
        <v>-32.1</v>
      </c>
      <c r="K104" s="188"/>
    </row>
    <row r="105" spans="1:11" ht="12.75">
      <c r="A105" s="161">
        <v>603</v>
      </c>
      <c r="B105" s="39"/>
      <c r="C105" s="30" t="s">
        <v>266</v>
      </c>
      <c r="D105" s="129">
        <v>39111</v>
      </c>
      <c r="E105" s="129">
        <v>107055</v>
      </c>
      <c r="F105" s="162">
        <v>63.5</v>
      </c>
      <c r="G105" s="123"/>
      <c r="H105" s="129">
        <v>80115</v>
      </c>
      <c r="I105" s="129">
        <v>227130</v>
      </c>
      <c r="J105" s="162">
        <v>-42.6</v>
      </c>
      <c r="K105" s="188"/>
    </row>
    <row r="106" spans="1:11" ht="12.75">
      <c r="A106" s="161">
        <v>604</v>
      </c>
      <c r="B106" s="39"/>
      <c r="C106" s="30" t="s">
        <v>941</v>
      </c>
      <c r="D106" s="129" t="s">
        <v>109</v>
      </c>
      <c r="E106" s="129" t="s">
        <v>109</v>
      </c>
      <c r="F106" s="162" t="s">
        <v>109</v>
      </c>
      <c r="G106" s="123"/>
      <c r="H106" s="129">
        <v>1134</v>
      </c>
      <c r="I106" s="129">
        <v>27764</v>
      </c>
      <c r="J106" s="162">
        <v>-56.9</v>
      </c>
      <c r="K106" s="188"/>
    </row>
    <row r="107" spans="1:11" ht="12.75">
      <c r="A107" s="161">
        <v>605</v>
      </c>
      <c r="B107" s="39"/>
      <c r="C107" s="30" t="s">
        <v>267</v>
      </c>
      <c r="D107" s="129">
        <v>269214</v>
      </c>
      <c r="E107" s="129">
        <v>1848912</v>
      </c>
      <c r="F107" s="162">
        <v>1.4</v>
      </c>
      <c r="G107" s="123"/>
      <c r="H107" s="129">
        <v>902639</v>
      </c>
      <c r="I107" s="129">
        <v>6121453</v>
      </c>
      <c r="J107" s="162">
        <v>-14.6</v>
      </c>
      <c r="K107" s="188"/>
    </row>
    <row r="108" spans="1:11" ht="12.75">
      <c r="A108" s="161">
        <v>606</v>
      </c>
      <c r="B108" s="39"/>
      <c r="C108" s="30" t="s">
        <v>268</v>
      </c>
      <c r="D108" s="129">
        <v>11</v>
      </c>
      <c r="E108" s="129">
        <v>77</v>
      </c>
      <c r="F108" s="162">
        <v>-99.7</v>
      </c>
      <c r="G108" s="123"/>
      <c r="H108" s="129">
        <v>32607</v>
      </c>
      <c r="I108" s="129">
        <v>44960</v>
      </c>
      <c r="J108" s="162">
        <v>-51.9</v>
      </c>
      <c r="K108" s="188"/>
    </row>
    <row r="109" spans="1:11" ht="12.75">
      <c r="A109" s="161">
        <v>607</v>
      </c>
      <c r="B109" s="39"/>
      <c r="C109" s="30" t="s">
        <v>269</v>
      </c>
      <c r="D109" s="129">
        <v>14339540</v>
      </c>
      <c r="E109" s="129">
        <v>8165173</v>
      </c>
      <c r="F109" s="162">
        <v>-22.2</v>
      </c>
      <c r="G109" s="123"/>
      <c r="H109" s="129">
        <v>45927044</v>
      </c>
      <c r="I109" s="129">
        <v>27492613</v>
      </c>
      <c r="J109" s="162">
        <v>-9.6</v>
      </c>
      <c r="K109" s="188"/>
    </row>
    <row r="110" spans="1:11" ht="12.75">
      <c r="A110" s="161">
        <v>608</v>
      </c>
      <c r="B110" s="39"/>
      <c r="C110" s="30" t="s">
        <v>271</v>
      </c>
      <c r="D110" s="129">
        <v>10608319</v>
      </c>
      <c r="E110" s="129">
        <v>6630360</v>
      </c>
      <c r="F110" s="162" t="s">
        <v>748</v>
      </c>
      <c r="G110" s="123"/>
      <c r="H110" s="129">
        <v>25104530</v>
      </c>
      <c r="I110" s="129">
        <v>14517917</v>
      </c>
      <c r="J110" s="162">
        <v>130.4</v>
      </c>
      <c r="K110" s="188"/>
    </row>
    <row r="111" spans="1:11" ht="12.75">
      <c r="A111" s="161">
        <v>609</v>
      </c>
      <c r="B111" s="39"/>
      <c r="C111" s="30" t="s">
        <v>272</v>
      </c>
      <c r="D111" s="129">
        <v>1169763</v>
      </c>
      <c r="E111" s="129">
        <v>4245477</v>
      </c>
      <c r="F111" s="162">
        <v>158.5</v>
      </c>
      <c r="G111" s="123"/>
      <c r="H111" s="129">
        <v>2670057</v>
      </c>
      <c r="I111" s="129">
        <v>9700448</v>
      </c>
      <c r="J111" s="162">
        <v>67.6</v>
      </c>
      <c r="K111" s="188"/>
    </row>
    <row r="112" spans="1:11" ht="12.75">
      <c r="A112" s="161">
        <v>611</v>
      </c>
      <c r="B112" s="39"/>
      <c r="C112" s="30" t="s">
        <v>273</v>
      </c>
      <c r="D112" s="129">
        <v>268622</v>
      </c>
      <c r="E112" s="129">
        <v>53048</v>
      </c>
      <c r="F112" s="162">
        <v>8.4</v>
      </c>
      <c r="G112" s="123"/>
      <c r="H112" s="129">
        <v>651424</v>
      </c>
      <c r="I112" s="129">
        <v>111982</v>
      </c>
      <c r="J112" s="162">
        <v>3.6</v>
      </c>
      <c r="K112" s="188"/>
    </row>
    <row r="113" spans="1:11" ht="12.75">
      <c r="A113" s="161">
        <v>612</v>
      </c>
      <c r="B113" s="39"/>
      <c r="C113" s="30" t="s">
        <v>274</v>
      </c>
      <c r="D113" s="129">
        <v>6653438</v>
      </c>
      <c r="E113" s="129">
        <v>4536643</v>
      </c>
      <c r="F113" s="162">
        <v>-27.3</v>
      </c>
      <c r="G113" s="123"/>
      <c r="H113" s="129">
        <v>21820558</v>
      </c>
      <c r="I113" s="129">
        <v>18717280</v>
      </c>
      <c r="J113" s="162">
        <v>19.9</v>
      </c>
      <c r="K113" s="188"/>
    </row>
    <row r="114" spans="1:11" ht="12.75">
      <c r="A114" s="161">
        <v>641</v>
      </c>
      <c r="B114" s="39"/>
      <c r="C114" s="30" t="s">
        <v>275</v>
      </c>
      <c r="D114" s="129">
        <v>50100</v>
      </c>
      <c r="E114" s="129">
        <v>21221</v>
      </c>
      <c r="F114" s="162">
        <v>-75.9</v>
      </c>
      <c r="G114" s="123"/>
      <c r="H114" s="129">
        <v>50100</v>
      </c>
      <c r="I114" s="129">
        <v>21221</v>
      </c>
      <c r="J114" s="162">
        <v>-96.4</v>
      </c>
      <c r="K114" s="188"/>
    </row>
    <row r="115" spans="1:11" ht="12.75">
      <c r="A115" s="161">
        <v>642</v>
      </c>
      <c r="B115" s="39"/>
      <c r="C115" s="30" t="s">
        <v>494</v>
      </c>
      <c r="D115" s="129">
        <v>4136869</v>
      </c>
      <c r="E115" s="129">
        <v>1518560</v>
      </c>
      <c r="F115" s="162">
        <v>-91.3</v>
      </c>
      <c r="G115" s="123"/>
      <c r="H115" s="129">
        <v>74471860</v>
      </c>
      <c r="I115" s="129">
        <v>24231514</v>
      </c>
      <c r="J115" s="162">
        <v>-41.1</v>
      </c>
      <c r="K115" s="188"/>
    </row>
    <row r="116" spans="1:11" ht="12.75">
      <c r="A116" s="161">
        <v>643</v>
      </c>
      <c r="B116" s="39"/>
      <c r="C116" s="30" t="s">
        <v>276</v>
      </c>
      <c r="D116" s="129">
        <v>1366348</v>
      </c>
      <c r="E116" s="129">
        <v>1827955</v>
      </c>
      <c r="F116" s="162">
        <v>-41.7</v>
      </c>
      <c r="G116" s="123"/>
      <c r="H116" s="129">
        <v>5182881</v>
      </c>
      <c r="I116" s="129">
        <v>7037180</v>
      </c>
      <c r="J116" s="162">
        <v>-22.1</v>
      </c>
      <c r="K116" s="188"/>
    </row>
    <row r="117" spans="1:11" ht="12.75">
      <c r="A117" s="161">
        <v>644</v>
      </c>
      <c r="B117" s="39"/>
      <c r="C117" s="30" t="s">
        <v>277</v>
      </c>
      <c r="D117" s="129">
        <v>138020</v>
      </c>
      <c r="E117" s="129">
        <v>132411</v>
      </c>
      <c r="F117" s="162">
        <v>55.8</v>
      </c>
      <c r="G117" s="123"/>
      <c r="H117" s="129">
        <v>422143</v>
      </c>
      <c r="I117" s="129">
        <v>355649</v>
      </c>
      <c r="J117" s="162">
        <v>48.5</v>
      </c>
      <c r="K117" s="188"/>
    </row>
    <row r="118" spans="1:11" ht="12.75">
      <c r="A118" s="161">
        <v>645</v>
      </c>
      <c r="B118" s="39"/>
      <c r="C118" s="30" t="s">
        <v>278</v>
      </c>
      <c r="D118" s="129">
        <v>14431485</v>
      </c>
      <c r="E118" s="129">
        <v>26074862</v>
      </c>
      <c r="F118" s="162">
        <v>-23.1</v>
      </c>
      <c r="G118" s="123"/>
      <c r="H118" s="129">
        <v>43635802</v>
      </c>
      <c r="I118" s="129">
        <v>80734235</v>
      </c>
      <c r="J118" s="162">
        <v>-3.6</v>
      </c>
      <c r="K118" s="188"/>
    </row>
    <row r="119" spans="1:11" ht="12.75">
      <c r="A119" s="161">
        <v>646</v>
      </c>
      <c r="B119" s="39"/>
      <c r="C119" s="30" t="s">
        <v>279</v>
      </c>
      <c r="D119" s="129">
        <v>4428339</v>
      </c>
      <c r="E119" s="129">
        <v>22328419</v>
      </c>
      <c r="F119" s="162">
        <v>25.7</v>
      </c>
      <c r="G119" s="123"/>
      <c r="H119" s="129">
        <v>10683279</v>
      </c>
      <c r="I119" s="129">
        <v>54881936</v>
      </c>
      <c r="J119" s="162">
        <v>19.9</v>
      </c>
      <c r="K119" s="188"/>
    </row>
    <row r="120" spans="1:11" ht="12.75">
      <c r="A120" s="161">
        <v>647</v>
      </c>
      <c r="B120" s="39"/>
      <c r="C120" s="30" t="s">
        <v>280</v>
      </c>
      <c r="D120" s="129">
        <v>1991</v>
      </c>
      <c r="E120" s="129">
        <v>29244</v>
      </c>
      <c r="F120" s="162">
        <v>-80.8</v>
      </c>
      <c r="G120" s="123"/>
      <c r="H120" s="129">
        <v>20953</v>
      </c>
      <c r="I120" s="129">
        <v>286825</v>
      </c>
      <c r="J120" s="162">
        <v>-36.3</v>
      </c>
      <c r="K120" s="188"/>
    </row>
    <row r="121" spans="1:11" ht="12.75">
      <c r="A121" s="161">
        <v>648</v>
      </c>
      <c r="B121" s="39"/>
      <c r="C121" s="30" t="s">
        <v>281</v>
      </c>
      <c r="D121" s="129" t="s">
        <v>109</v>
      </c>
      <c r="E121" s="129" t="s">
        <v>109</v>
      </c>
      <c r="F121" s="296">
        <v>-100</v>
      </c>
      <c r="G121" s="123"/>
      <c r="H121" s="129">
        <v>643993</v>
      </c>
      <c r="I121" s="129">
        <v>1074878</v>
      </c>
      <c r="J121" s="162">
        <v>-12.7</v>
      </c>
      <c r="K121" s="188"/>
    </row>
    <row r="122" spans="1:11" ht="12.75">
      <c r="A122" s="161">
        <v>649</v>
      </c>
      <c r="B122" s="39"/>
      <c r="C122" s="30" t="s">
        <v>282</v>
      </c>
      <c r="D122" s="129" t="s">
        <v>109</v>
      </c>
      <c r="E122" s="129" t="s">
        <v>109</v>
      </c>
      <c r="F122" s="162">
        <v>-100</v>
      </c>
      <c r="G122" s="123"/>
      <c r="H122" s="129">
        <v>29001</v>
      </c>
      <c r="I122" s="129">
        <v>600664</v>
      </c>
      <c r="J122" s="162">
        <v>-69.6</v>
      </c>
      <c r="K122" s="188"/>
    </row>
    <row r="123" spans="1:11" ht="12.75">
      <c r="A123" s="161">
        <v>650</v>
      </c>
      <c r="B123" s="39"/>
      <c r="C123" s="30" t="s">
        <v>283</v>
      </c>
      <c r="D123" s="129">
        <v>391470</v>
      </c>
      <c r="E123" s="129">
        <v>687892</v>
      </c>
      <c r="F123" s="162">
        <v>-24.1</v>
      </c>
      <c r="G123" s="123"/>
      <c r="H123" s="129">
        <v>1414427</v>
      </c>
      <c r="I123" s="129">
        <v>2493130</v>
      </c>
      <c r="J123" s="162">
        <v>4.4</v>
      </c>
      <c r="K123" s="188"/>
    </row>
    <row r="124" spans="1:11" ht="12.75">
      <c r="A124" s="161">
        <v>656</v>
      </c>
      <c r="B124" s="39"/>
      <c r="C124" s="30" t="s">
        <v>284</v>
      </c>
      <c r="D124" s="129">
        <v>100</v>
      </c>
      <c r="E124" s="129">
        <v>84787</v>
      </c>
      <c r="F124" s="162">
        <v>90.1</v>
      </c>
      <c r="G124" s="123"/>
      <c r="H124" s="129">
        <v>100</v>
      </c>
      <c r="I124" s="129">
        <v>220095</v>
      </c>
      <c r="J124" s="162">
        <v>10.6</v>
      </c>
      <c r="K124" s="188"/>
    </row>
    <row r="125" spans="1:11" ht="12.75">
      <c r="A125" s="161">
        <v>659</v>
      </c>
      <c r="B125" s="39"/>
      <c r="C125" s="30" t="s">
        <v>285</v>
      </c>
      <c r="D125" s="129">
        <v>72500</v>
      </c>
      <c r="E125" s="129">
        <v>3403965</v>
      </c>
      <c r="F125" s="162">
        <v>-54.6</v>
      </c>
      <c r="G125" s="123"/>
      <c r="H125" s="129">
        <v>242657</v>
      </c>
      <c r="I125" s="129">
        <v>13046520</v>
      </c>
      <c r="J125" s="162">
        <v>-24.1</v>
      </c>
      <c r="K125" s="188"/>
    </row>
    <row r="126" spans="1:11" ht="12.75">
      <c r="A126" s="161">
        <v>661</v>
      </c>
      <c r="B126" s="39"/>
      <c r="C126" s="30" t="s">
        <v>520</v>
      </c>
      <c r="D126" s="129">
        <v>1189976</v>
      </c>
      <c r="E126" s="129">
        <v>1239938</v>
      </c>
      <c r="F126" s="162">
        <v>-11.9</v>
      </c>
      <c r="G126" s="123"/>
      <c r="H126" s="129">
        <v>3685560</v>
      </c>
      <c r="I126" s="129">
        <v>3849387</v>
      </c>
      <c r="J126" s="162">
        <v>-1.3</v>
      </c>
      <c r="K126" s="188"/>
    </row>
    <row r="127" spans="1:11" ht="12.75">
      <c r="A127" s="161">
        <v>665</v>
      </c>
      <c r="B127" s="39"/>
      <c r="C127" s="30" t="s">
        <v>929</v>
      </c>
      <c r="D127" s="129">
        <v>5452596</v>
      </c>
      <c r="E127" s="129">
        <v>2044522</v>
      </c>
      <c r="F127" s="162">
        <v>-49.6</v>
      </c>
      <c r="G127" s="123"/>
      <c r="H127" s="129">
        <v>23643389</v>
      </c>
      <c r="I127" s="129">
        <v>9165314</v>
      </c>
      <c r="J127" s="162">
        <v>-20.8</v>
      </c>
      <c r="K127" s="188"/>
    </row>
    <row r="128" spans="1:11" ht="12.75">
      <c r="A128" s="161">
        <v>667</v>
      </c>
      <c r="B128" s="39"/>
      <c r="C128" s="30" t="s">
        <v>928</v>
      </c>
      <c r="D128" s="129">
        <v>941082</v>
      </c>
      <c r="E128" s="129">
        <v>524891</v>
      </c>
      <c r="F128" s="296">
        <v>-40.2</v>
      </c>
      <c r="G128" s="123"/>
      <c r="H128" s="129">
        <v>2311012</v>
      </c>
      <c r="I128" s="129">
        <v>1265656</v>
      </c>
      <c r="J128" s="162">
        <v>-35.6</v>
      </c>
      <c r="K128" s="188"/>
    </row>
    <row r="129" spans="1:11" ht="12.75">
      <c r="A129" s="161">
        <v>669</v>
      </c>
      <c r="B129" s="39"/>
      <c r="C129" s="30" t="s">
        <v>550</v>
      </c>
      <c r="D129" s="127">
        <v>3589198</v>
      </c>
      <c r="E129" s="127">
        <v>3169786</v>
      </c>
      <c r="F129" s="162">
        <v>-35.3</v>
      </c>
      <c r="G129" s="123"/>
      <c r="H129" s="129">
        <v>13406835</v>
      </c>
      <c r="I129" s="129">
        <v>12296271</v>
      </c>
      <c r="J129" s="162">
        <v>-12.7</v>
      </c>
      <c r="K129" s="188"/>
    </row>
    <row r="130" spans="1:11" ht="12.75">
      <c r="A130" s="161">
        <v>671</v>
      </c>
      <c r="B130" s="39"/>
      <c r="C130" s="30" t="s">
        <v>286</v>
      </c>
      <c r="D130" s="129" t="s">
        <v>109</v>
      </c>
      <c r="E130" s="129" t="s">
        <v>109</v>
      </c>
      <c r="F130" s="162" t="s">
        <v>109</v>
      </c>
      <c r="G130" s="123"/>
      <c r="H130" s="129">
        <v>544</v>
      </c>
      <c r="I130" s="129">
        <v>775</v>
      </c>
      <c r="J130" s="162" t="s">
        <v>748</v>
      </c>
      <c r="K130" s="188"/>
    </row>
    <row r="131" spans="1:11" ht="12.75">
      <c r="A131" s="161">
        <v>673</v>
      </c>
      <c r="B131" s="39"/>
      <c r="C131" s="30" t="s">
        <v>519</v>
      </c>
      <c r="D131" s="129">
        <v>19540667</v>
      </c>
      <c r="E131" s="129">
        <v>5165139</v>
      </c>
      <c r="F131" s="162">
        <v>-21.7</v>
      </c>
      <c r="G131" s="123"/>
      <c r="H131" s="129">
        <v>55901779</v>
      </c>
      <c r="I131" s="129">
        <v>15384302</v>
      </c>
      <c r="J131" s="162">
        <v>1.8</v>
      </c>
      <c r="K131" s="188"/>
    </row>
    <row r="132" spans="1:11" ht="12.75">
      <c r="A132" s="161">
        <v>679</v>
      </c>
      <c r="B132" s="39"/>
      <c r="C132" s="30" t="s">
        <v>287</v>
      </c>
      <c r="D132" s="129">
        <v>13752716</v>
      </c>
      <c r="E132" s="129">
        <v>10093229</v>
      </c>
      <c r="F132" s="162">
        <v>5.7</v>
      </c>
      <c r="G132" s="123"/>
      <c r="H132" s="129">
        <v>38439925</v>
      </c>
      <c r="I132" s="129">
        <v>27686078</v>
      </c>
      <c r="J132" s="162">
        <v>-1.3</v>
      </c>
      <c r="K132" s="188"/>
    </row>
    <row r="133" spans="1:11" ht="12.75">
      <c r="A133" s="161">
        <v>683</v>
      </c>
      <c r="B133" s="39"/>
      <c r="C133" s="30" t="s">
        <v>518</v>
      </c>
      <c r="D133" s="129">
        <v>1</v>
      </c>
      <c r="E133" s="129">
        <v>12000</v>
      </c>
      <c r="F133" s="296">
        <v>-58.6</v>
      </c>
      <c r="G133" s="123"/>
      <c r="H133" s="129">
        <v>3</v>
      </c>
      <c r="I133" s="129">
        <v>40531</v>
      </c>
      <c r="J133" s="162">
        <v>-68.3</v>
      </c>
      <c r="K133" s="188"/>
    </row>
    <row r="134" spans="1:11" ht="12.75">
      <c r="A134" s="161">
        <v>690</v>
      </c>
      <c r="B134" s="39"/>
      <c r="C134" s="30" t="s">
        <v>288</v>
      </c>
      <c r="D134" s="129">
        <v>187494</v>
      </c>
      <c r="E134" s="129">
        <v>751859</v>
      </c>
      <c r="F134" s="162">
        <v>-61.1</v>
      </c>
      <c r="G134" s="123"/>
      <c r="H134" s="129">
        <v>784764</v>
      </c>
      <c r="I134" s="129">
        <v>3615854</v>
      </c>
      <c r="J134" s="162">
        <v>-31.8</v>
      </c>
      <c r="K134" s="188"/>
    </row>
    <row r="135" spans="1:11" ht="12.75">
      <c r="A135" s="25"/>
      <c r="B135" s="25"/>
      <c r="C135" s="1"/>
      <c r="D135" s="129"/>
      <c r="E135" s="129"/>
      <c r="H135" s="4"/>
      <c r="I135" s="4"/>
      <c r="J135" s="27"/>
      <c r="K135" s="1"/>
    </row>
    <row r="136" spans="1:11" ht="12.75">
      <c r="A136" s="25"/>
      <c r="B136" s="25"/>
      <c r="C136" s="1"/>
      <c r="D136" s="129"/>
      <c r="E136" s="129"/>
      <c r="H136" s="4"/>
      <c r="I136" s="4"/>
      <c r="J136" s="27"/>
      <c r="K136" s="1"/>
    </row>
    <row r="137" spans="1:11" ht="16.5">
      <c r="A137" s="549" t="s">
        <v>70</v>
      </c>
      <c r="B137" s="549"/>
      <c r="C137" s="549"/>
      <c r="D137" s="549"/>
      <c r="E137" s="549"/>
      <c r="F137" s="549"/>
      <c r="G137" s="549"/>
      <c r="H137" s="549"/>
      <c r="I137" s="549"/>
      <c r="J137" s="549"/>
      <c r="K137" s="550"/>
    </row>
    <row r="138" spans="3:10" ht="12.75">
      <c r="C138" s="1"/>
      <c r="D138" s="10"/>
      <c r="E138" s="10"/>
      <c r="F138" s="125"/>
      <c r="G138" s="125"/>
      <c r="H138" s="15"/>
      <c r="I138" s="15"/>
      <c r="J138" s="15"/>
    </row>
    <row r="139" spans="1:11" ht="18" customHeight="1">
      <c r="A139" s="554" t="s">
        <v>1163</v>
      </c>
      <c r="B139" s="571" t="s">
        <v>764</v>
      </c>
      <c r="C139" s="572"/>
      <c r="D139" s="551" t="s">
        <v>1192</v>
      </c>
      <c r="E139" s="552"/>
      <c r="F139" s="552"/>
      <c r="G139" s="553"/>
      <c r="H139" s="512" t="s">
        <v>1204</v>
      </c>
      <c r="I139" s="561"/>
      <c r="J139" s="561"/>
      <c r="K139" s="562"/>
    </row>
    <row r="140" spans="1:11" ht="16.5" customHeight="1">
      <c r="A140" s="555"/>
      <c r="B140" s="569"/>
      <c r="C140" s="458"/>
      <c r="D140" s="62" t="s">
        <v>486</v>
      </c>
      <c r="E140" s="563" t="s">
        <v>487</v>
      </c>
      <c r="F140" s="564"/>
      <c r="G140" s="565"/>
      <c r="H140" s="158" t="s">
        <v>486</v>
      </c>
      <c r="I140" s="580" t="s">
        <v>487</v>
      </c>
      <c r="J140" s="581"/>
      <c r="K140" s="550"/>
    </row>
    <row r="141" spans="1:11" ht="15" customHeight="1">
      <c r="A141" s="555"/>
      <c r="B141" s="569"/>
      <c r="C141" s="458"/>
      <c r="D141" s="569" t="s">
        <v>114</v>
      </c>
      <c r="E141" s="573" t="s">
        <v>110</v>
      </c>
      <c r="F141" s="557" t="s">
        <v>1211</v>
      </c>
      <c r="G141" s="558"/>
      <c r="H141" s="576" t="s">
        <v>114</v>
      </c>
      <c r="I141" s="576" t="s">
        <v>110</v>
      </c>
      <c r="J141" s="557" t="s">
        <v>1212</v>
      </c>
      <c r="K141" s="566"/>
    </row>
    <row r="142" spans="1:11" ht="12.75">
      <c r="A142" s="555"/>
      <c r="B142" s="569"/>
      <c r="C142" s="458"/>
      <c r="D142" s="569"/>
      <c r="E142" s="574"/>
      <c r="F142" s="559"/>
      <c r="G142" s="475"/>
      <c r="H142" s="577"/>
      <c r="I142" s="577"/>
      <c r="J142" s="559"/>
      <c r="K142" s="567"/>
    </row>
    <row r="143" spans="1:11" ht="18.75" customHeight="1">
      <c r="A143" s="555"/>
      <c r="B143" s="569"/>
      <c r="C143" s="458"/>
      <c r="D143" s="569"/>
      <c r="E143" s="574"/>
      <c r="F143" s="559"/>
      <c r="G143" s="475"/>
      <c r="H143" s="577"/>
      <c r="I143" s="577"/>
      <c r="J143" s="559"/>
      <c r="K143" s="567"/>
    </row>
    <row r="144" spans="1:11" ht="20.25" customHeight="1">
      <c r="A144" s="556"/>
      <c r="B144" s="570"/>
      <c r="C144" s="459"/>
      <c r="D144" s="570"/>
      <c r="E144" s="575"/>
      <c r="F144" s="560"/>
      <c r="G144" s="484"/>
      <c r="H144" s="578"/>
      <c r="I144" s="578"/>
      <c r="J144" s="560"/>
      <c r="K144" s="568"/>
    </row>
    <row r="145" spans="1:11" ht="12.75">
      <c r="A145" s="116"/>
      <c r="B145" s="115"/>
      <c r="C145" s="29"/>
      <c r="D145" s="4"/>
      <c r="E145" s="4"/>
      <c r="H145" s="16"/>
      <c r="I145" s="16"/>
      <c r="J145" s="16"/>
      <c r="K145" s="1"/>
    </row>
    <row r="146" spans="1:11" s="17" customFormat="1" ht="12.75">
      <c r="A146" s="120" t="s">
        <v>289</v>
      </c>
      <c r="B146" s="66" t="s">
        <v>205</v>
      </c>
      <c r="C146" s="50"/>
      <c r="D146" s="126">
        <v>454305953</v>
      </c>
      <c r="E146" s="126">
        <v>1506346751</v>
      </c>
      <c r="F146" s="159">
        <v>-1.3</v>
      </c>
      <c r="G146" s="124"/>
      <c r="H146" s="126">
        <v>1328310910</v>
      </c>
      <c r="I146" s="126">
        <v>4556816569</v>
      </c>
      <c r="J146" s="159">
        <v>0.1</v>
      </c>
      <c r="K146" s="187"/>
    </row>
    <row r="147" spans="1:11" s="17" customFormat="1" ht="24" customHeight="1">
      <c r="A147" s="160">
        <v>7</v>
      </c>
      <c r="B147" s="66" t="s">
        <v>290</v>
      </c>
      <c r="C147" s="50"/>
      <c r="D147" s="126">
        <v>235341020</v>
      </c>
      <c r="E147" s="126">
        <v>298702153</v>
      </c>
      <c r="F147" s="159">
        <v>-13.5</v>
      </c>
      <c r="G147" s="124"/>
      <c r="H147" s="126">
        <v>693271119</v>
      </c>
      <c r="I147" s="126">
        <v>925730550</v>
      </c>
      <c r="J147" s="159">
        <v>-13.8</v>
      </c>
      <c r="K147" s="187"/>
    </row>
    <row r="148" spans="1:11" ht="24" customHeight="1">
      <c r="A148" s="161">
        <v>701</v>
      </c>
      <c r="B148" s="39"/>
      <c r="C148" s="30" t="s">
        <v>902</v>
      </c>
      <c r="D148" s="129">
        <v>773010</v>
      </c>
      <c r="E148" s="129">
        <v>3893090</v>
      </c>
      <c r="F148" s="162">
        <v>-15.5</v>
      </c>
      <c r="G148" s="123"/>
      <c r="H148" s="129">
        <v>2421301</v>
      </c>
      <c r="I148" s="129">
        <v>12096150</v>
      </c>
      <c r="J148" s="162">
        <v>-22.3</v>
      </c>
      <c r="K148" s="188"/>
    </row>
    <row r="149" spans="1:11" ht="12.75">
      <c r="A149" s="161">
        <v>702</v>
      </c>
      <c r="B149" s="39"/>
      <c r="C149" s="30" t="s">
        <v>903</v>
      </c>
      <c r="D149" s="129">
        <v>311438</v>
      </c>
      <c r="E149" s="129">
        <v>1472370</v>
      </c>
      <c r="F149" s="162">
        <v>-10.1</v>
      </c>
      <c r="G149" s="123"/>
      <c r="H149" s="129">
        <v>1095529</v>
      </c>
      <c r="I149" s="129">
        <v>5167430</v>
      </c>
      <c r="J149" s="162">
        <v>-18</v>
      </c>
      <c r="K149" s="188"/>
    </row>
    <row r="150" spans="1:11" ht="12.75">
      <c r="A150" s="161">
        <v>703</v>
      </c>
      <c r="B150" s="39"/>
      <c r="C150" s="30" t="s">
        <v>904</v>
      </c>
      <c r="D150" s="129">
        <v>1212</v>
      </c>
      <c r="E150" s="129">
        <v>48295</v>
      </c>
      <c r="F150" s="162">
        <v>23</v>
      </c>
      <c r="G150" s="123"/>
      <c r="H150" s="129">
        <v>3545</v>
      </c>
      <c r="I150" s="129">
        <v>128651</v>
      </c>
      <c r="J150" s="162">
        <v>-31.5</v>
      </c>
      <c r="K150" s="188"/>
    </row>
    <row r="151" spans="1:11" ht="12.75">
      <c r="A151" s="161">
        <v>704</v>
      </c>
      <c r="B151" s="39"/>
      <c r="C151" s="30" t="s">
        <v>905</v>
      </c>
      <c r="D151" s="129">
        <v>8299</v>
      </c>
      <c r="E151" s="129">
        <v>110986</v>
      </c>
      <c r="F151" s="162">
        <v>-38</v>
      </c>
      <c r="G151" s="123"/>
      <c r="H151" s="129">
        <v>73391</v>
      </c>
      <c r="I151" s="129">
        <v>622023</v>
      </c>
      <c r="J151" s="162">
        <v>-18.3</v>
      </c>
      <c r="K151" s="188"/>
    </row>
    <row r="152" spans="1:11" ht="12.75">
      <c r="A152" s="161">
        <v>705</v>
      </c>
      <c r="B152" s="39"/>
      <c r="C152" s="30" t="s">
        <v>943</v>
      </c>
      <c r="D152" s="129">
        <v>6127</v>
      </c>
      <c r="E152" s="129">
        <v>215930</v>
      </c>
      <c r="F152" s="162">
        <v>-50.1</v>
      </c>
      <c r="G152" s="123"/>
      <c r="H152" s="129">
        <v>36486</v>
      </c>
      <c r="I152" s="129">
        <v>1211999</v>
      </c>
      <c r="J152" s="162">
        <v>-26.5</v>
      </c>
      <c r="K152" s="188"/>
    </row>
    <row r="153" spans="1:11" ht="12.75">
      <c r="A153" s="161">
        <v>706</v>
      </c>
      <c r="B153" s="39"/>
      <c r="C153" s="30" t="s">
        <v>291</v>
      </c>
      <c r="D153" s="129">
        <v>46248</v>
      </c>
      <c r="E153" s="129">
        <v>1420374</v>
      </c>
      <c r="F153" s="162">
        <v>-45</v>
      </c>
      <c r="G153" s="123"/>
      <c r="H153" s="129">
        <v>197422</v>
      </c>
      <c r="I153" s="129">
        <v>6180156</v>
      </c>
      <c r="J153" s="162">
        <v>-13.7</v>
      </c>
      <c r="K153" s="188"/>
    </row>
    <row r="154" spans="1:11" ht="12.75">
      <c r="A154" s="161">
        <v>707</v>
      </c>
      <c r="B154" s="39"/>
      <c r="C154" s="30" t="s">
        <v>927</v>
      </c>
      <c r="D154" s="129">
        <v>34150</v>
      </c>
      <c r="E154" s="129">
        <v>768838</v>
      </c>
      <c r="F154" s="296">
        <v>46.7</v>
      </c>
      <c r="G154" s="123"/>
      <c r="H154" s="129">
        <v>138998</v>
      </c>
      <c r="I154" s="129">
        <v>3585746</v>
      </c>
      <c r="J154" s="162">
        <v>140.2</v>
      </c>
      <c r="K154" s="188"/>
    </row>
    <row r="155" spans="1:11" ht="12.75">
      <c r="A155" s="161">
        <v>708</v>
      </c>
      <c r="B155" s="39"/>
      <c r="C155" s="30" t="s">
        <v>293</v>
      </c>
      <c r="D155" s="129">
        <v>54830815</v>
      </c>
      <c r="E155" s="129">
        <v>54672799</v>
      </c>
      <c r="F155" s="162">
        <v>16.9</v>
      </c>
      <c r="G155" s="123"/>
      <c r="H155" s="129">
        <v>139512378</v>
      </c>
      <c r="I155" s="129">
        <v>142744008</v>
      </c>
      <c r="J155" s="162">
        <v>-4.1</v>
      </c>
      <c r="K155" s="188"/>
    </row>
    <row r="156" spans="1:11" ht="12.75">
      <c r="A156" s="161">
        <v>709</v>
      </c>
      <c r="B156" s="39"/>
      <c r="C156" s="30" t="s">
        <v>294</v>
      </c>
      <c r="D156" s="127">
        <v>12008738</v>
      </c>
      <c r="E156" s="127">
        <v>4848879</v>
      </c>
      <c r="F156" s="162">
        <v>9.7</v>
      </c>
      <c r="G156" s="123"/>
      <c r="H156" s="129">
        <v>39445909</v>
      </c>
      <c r="I156" s="129">
        <v>15856270</v>
      </c>
      <c r="J156" s="162">
        <v>21.3</v>
      </c>
      <c r="K156" s="188"/>
    </row>
    <row r="157" spans="1:11" ht="12.75">
      <c r="A157" s="161">
        <v>711</v>
      </c>
      <c r="B157" s="39"/>
      <c r="C157" s="30" t="s">
        <v>295</v>
      </c>
      <c r="D157" s="129">
        <v>13983736</v>
      </c>
      <c r="E157" s="129">
        <v>8758385</v>
      </c>
      <c r="F157" s="162">
        <v>-1.1</v>
      </c>
      <c r="G157" s="123"/>
      <c r="H157" s="129">
        <v>43501491</v>
      </c>
      <c r="I157" s="129">
        <v>24436478</v>
      </c>
      <c r="J157" s="162">
        <v>-0.4</v>
      </c>
      <c r="K157" s="188"/>
    </row>
    <row r="158" spans="1:11" ht="12.75">
      <c r="A158" s="161">
        <v>732</v>
      </c>
      <c r="B158" s="39"/>
      <c r="C158" s="30" t="s">
        <v>297</v>
      </c>
      <c r="D158" s="129">
        <v>52380972</v>
      </c>
      <c r="E158" s="129">
        <v>71518150</v>
      </c>
      <c r="F158" s="162">
        <v>1.7</v>
      </c>
      <c r="G158" s="123"/>
      <c r="H158" s="129">
        <v>146072340</v>
      </c>
      <c r="I158" s="129">
        <v>215247430</v>
      </c>
      <c r="J158" s="162">
        <v>3</v>
      </c>
      <c r="K158" s="188"/>
    </row>
    <row r="159" spans="1:11" ht="12.75">
      <c r="A159" s="161">
        <v>734</v>
      </c>
      <c r="B159" s="39"/>
      <c r="C159" s="30" t="s">
        <v>301</v>
      </c>
      <c r="D159" s="129">
        <v>1541412</v>
      </c>
      <c r="E159" s="129">
        <v>8010287</v>
      </c>
      <c r="F159" s="162">
        <v>-10.9</v>
      </c>
      <c r="G159" s="123"/>
      <c r="H159" s="129">
        <v>4863245</v>
      </c>
      <c r="I159" s="129">
        <v>23785363</v>
      </c>
      <c r="J159" s="162">
        <v>-40</v>
      </c>
      <c r="K159" s="188"/>
    </row>
    <row r="160" spans="1:11" ht="12.75">
      <c r="A160" s="161">
        <v>736</v>
      </c>
      <c r="B160" s="39"/>
      <c r="C160" s="30" t="s">
        <v>302</v>
      </c>
      <c r="D160" s="129">
        <v>1966286</v>
      </c>
      <c r="E160" s="129">
        <v>4357095</v>
      </c>
      <c r="F160" s="162">
        <v>18.2</v>
      </c>
      <c r="G160" s="123"/>
      <c r="H160" s="129">
        <v>6706404</v>
      </c>
      <c r="I160" s="129">
        <v>12663834</v>
      </c>
      <c r="J160" s="162">
        <v>14.8</v>
      </c>
      <c r="K160" s="188"/>
    </row>
    <row r="161" spans="1:11" ht="12.75">
      <c r="A161" s="161">
        <v>738</v>
      </c>
      <c r="B161" s="39"/>
      <c r="C161" s="30" t="s">
        <v>517</v>
      </c>
      <c r="D161" s="129">
        <v>321613</v>
      </c>
      <c r="E161" s="129">
        <v>801762</v>
      </c>
      <c r="F161" s="162">
        <v>78.7</v>
      </c>
      <c r="G161" s="123"/>
      <c r="H161" s="129">
        <v>509127</v>
      </c>
      <c r="I161" s="129">
        <v>1428910</v>
      </c>
      <c r="J161" s="162">
        <v>-36.6</v>
      </c>
      <c r="K161" s="188"/>
    </row>
    <row r="162" spans="1:11" ht="12.75">
      <c r="A162" s="161">
        <v>740</v>
      </c>
      <c r="B162" s="39"/>
      <c r="C162" s="30" t="s">
        <v>303</v>
      </c>
      <c r="D162" s="129">
        <v>167614</v>
      </c>
      <c r="E162" s="129">
        <v>2440550</v>
      </c>
      <c r="F162" s="162">
        <v>-4.6</v>
      </c>
      <c r="G162" s="123"/>
      <c r="H162" s="129">
        <v>658317</v>
      </c>
      <c r="I162" s="129">
        <v>7367087</v>
      </c>
      <c r="J162" s="162">
        <v>-15.6</v>
      </c>
      <c r="K162" s="188"/>
    </row>
    <row r="163" spans="1:11" ht="12.75">
      <c r="A163" s="161">
        <v>749</v>
      </c>
      <c r="B163" s="39"/>
      <c r="C163" s="30" t="s">
        <v>304</v>
      </c>
      <c r="D163" s="129">
        <v>14434595</v>
      </c>
      <c r="E163" s="129">
        <v>43696636</v>
      </c>
      <c r="F163" s="162">
        <v>-52.5</v>
      </c>
      <c r="G163" s="123"/>
      <c r="H163" s="129">
        <v>44759705</v>
      </c>
      <c r="I163" s="129">
        <v>155917686</v>
      </c>
      <c r="J163" s="162">
        <v>-44.1</v>
      </c>
      <c r="K163" s="188"/>
    </row>
    <row r="164" spans="1:11" ht="12.75">
      <c r="A164" s="161">
        <v>751</v>
      </c>
      <c r="B164" s="39"/>
      <c r="C164" s="30" t="s">
        <v>305</v>
      </c>
      <c r="D164" s="129">
        <v>8190141</v>
      </c>
      <c r="E164" s="129">
        <v>14768169</v>
      </c>
      <c r="F164" s="162">
        <v>17</v>
      </c>
      <c r="G164" s="123"/>
      <c r="H164" s="129">
        <v>22987346</v>
      </c>
      <c r="I164" s="129">
        <v>42915814</v>
      </c>
      <c r="J164" s="162">
        <v>24.1</v>
      </c>
      <c r="K164" s="188"/>
    </row>
    <row r="165" spans="1:11" ht="12.75">
      <c r="A165" s="161">
        <v>753</v>
      </c>
      <c r="B165" s="39"/>
      <c r="C165" s="30" t="s">
        <v>516</v>
      </c>
      <c r="D165" s="129">
        <v>9756217</v>
      </c>
      <c r="E165" s="129">
        <v>8262844</v>
      </c>
      <c r="F165" s="162">
        <v>17</v>
      </c>
      <c r="G165" s="123"/>
      <c r="H165" s="129">
        <v>27814808</v>
      </c>
      <c r="I165" s="129">
        <v>24506286</v>
      </c>
      <c r="J165" s="162">
        <v>21.4</v>
      </c>
      <c r="K165" s="188"/>
    </row>
    <row r="166" spans="1:11" ht="12.75">
      <c r="A166" s="161">
        <v>755</v>
      </c>
      <c r="B166" s="39"/>
      <c r="C166" s="30" t="s">
        <v>306</v>
      </c>
      <c r="D166" s="127">
        <v>54152167</v>
      </c>
      <c r="E166" s="127">
        <v>41559436</v>
      </c>
      <c r="F166" s="162">
        <v>-3.1</v>
      </c>
      <c r="G166" s="123"/>
      <c r="H166" s="129">
        <v>174834481</v>
      </c>
      <c r="I166" s="129">
        <v>136349364</v>
      </c>
      <c r="J166" s="162">
        <v>-7.6</v>
      </c>
      <c r="K166" s="188"/>
    </row>
    <row r="167" spans="1:11" ht="12.75">
      <c r="A167" s="161">
        <v>757</v>
      </c>
      <c r="B167" s="39"/>
      <c r="C167" s="30" t="s">
        <v>307</v>
      </c>
      <c r="D167" s="129">
        <v>4829872</v>
      </c>
      <c r="E167" s="129">
        <v>5668420</v>
      </c>
      <c r="F167" s="162">
        <v>-54.9</v>
      </c>
      <c r="G167" s="123"/>
      <c r="H167" s="129">
        <v>18494241</v>
      </c>
      <c r="I167" s="129">
        <v>22092327</v>
      </c>
      <c r="J167" s="162">
        <v>-42.2</v>
      </c>
      <c r="K167" s="188"/>
    </row>
    <row r="168" spans="1:11" ht="12.75">
      <c r="A168" s="161">
        <v>759</v>
      </c>
      <c r="B168" s="39"/>
      <c r="C168" s="30" t="s">
        <v>308</v>
      </c>
      <c r="D168" s="127">
        <v>247057</v>
      </c>
      <c r="E168" s="127">
        <v>556049</v>
      </c>
      <c r="F168" s="162">
        <v>155.3</v>
      </c>
      <c r="G168" s="123"/>
      <c r="H168" s="129">
        <v>681604</v>
      </c>
      <c r="I168" s="129">
        <v>1412355</v>
      </c>
      <c r="J168" s="162">
        <v>114.5</v>
      </c>
      <c r="K168" s="188"/>
    </row>
    <row r="169" spans="1:11" ht="12.75">
      <c r="A169" s="161">
        <v>771</v>
      </c>
      <c r="B169" s="39"/>
      <c r="C169" s="30" t="s">
        <v>309</v>
      </c>
      <c r="D169" s="129">
        <v>327578</v>
      </c>
      <c r="E169" s="129">
        <v>2719312</v>
      </c>
      <c r="F169" s="162">
        <v>-9.4</v>
      </c>
      <c r="G169" s="123"/>
      <c r="H169" s="129">
        <v>1039861</v>
      </c>
      <c r="I169" s="129">
        <v>8217637</v>
      </c>
      <c r="J169" s="162">
        <v>-16.6</v>
      </c>
      <c r="K169" s="188"/>
    </row>
    <row r="170" spans="1:11" ht="12.75">
      <c r="A170" s="161">
        <v>772</v>
      </c>
      <c r="B170" s="39"/>
      <c r="C170" s="30" t="s">
        <v>310</v>
      </c>
      <c r="D170" s="129">
        <v>4828638</v>
      </c>
      <c r="E170" s="129">
        <v>14979389</v>
      </c>
      <c r="F170" s="162">
        <v>-2.6</v>
      </c>
      <c r="G170" s="123"/>
      <c r="H170" s="129">
        <v>16853956</v>
      </c>
      <c r="I170" s="129">
        <v>52233926</v>
      </c>
      <c r="J170" s="162">
        <v>16.8</v>
      </c>
      <c r="K170" s="188"/>
    </row>
    <row r="171" spans="1:11" ht="12.75">
      <c r="A171" s="161">
        <v>779</v>
      </c>
      <c r="B171" s="39"/>
      <c r="C171" s="30" t="s">
        <v>313</v>
      </c>
      <c r="D171" s="129">
        <v>146318</v>
      </c>
      <c r="E171" s="129">
        <v>2756593</v>
      </c>
      <c r="F171" s="162">
        <v>-16.7</v>
      </c>
      <c r="G171" s="123"/>
      <c r="H171" s="129">
        <v>378161</v>
      </c>
      <c r="I171" s="129">
        <v>6939957</v>
      </c>
      <c r="J171" s="162">
        <v>-21.1</v>
      </c>
      <c r="K171" s="188"/>
    </row>
    <row r="172" spans="1:11" ht="12.75">
      <c r="A172" s="161">
        <v>781</v>
      </c>
      <c r="B172" s="39"/>
      <c r="C172" s="30" t="s">
        <v>314</v>
      </c>
      <c r="D172" s="129">
        <v>184</v>
      </c>
      <c r="E172" s="129">
        <v>111232</v>
      </c>
      <c r="F172" s="162">
        <v>-48.8</v>
      </c>
      <c r="G172" s="123"/>
      <c r="H172" s="129">
        <v>1232</v>
      </c>
      <c r="I172" s="129">
        <v>1410731</v>
      </c>
      <c r="J172" s="162">
        <v>84</v>
      </c>
      <c r="K172" s="188"/>
    </row>
    <row r="173" spans="1:11" ht="12.75">
      <c r="A173" s="161">
        <v>790</v>
      </c>
      <c r="B173" s="39"/>
      <c r="C173" s="30" t="s">
        <v>315</v>
      </c>
      <c r="D173" s="129">
        <v>46583</v>
      </c>
      <c r="E173" s="129">
        <v>286283</v>
      </c>
      <c r="F173" s="162">
        <v>132.1</v>
      </c>
      <c r="G173" s="123"/>
      <c r="H173" s="129">
        <v>189841</v>
      </c>
      <c r="I173" s="129">
        <v>1212932</v>
      </c>
      <c r="J173" s="162">
        <v>551.6</v>
      </c>
      <c r="K173" s="188"/>
    </row>
    <row r="174" spans="1:11" s="17" customFormat="1" ht="24" customHeight="1">
      <c r="A174" s="160">
        <v>8</v>
      </c>
      <c r="B174" s="66" t="s">
        <v>316</v>
      </c>
      <c r="C174" s="50"/>
      <c r="D174" s="126">
        <v>218964933</v>
      </c>
      <c r="E174" s="126">
        <v>1207644598</v>
      </c>
      <c r="F174" s="159">
        <v>2.2</v>
      </c>
      <c r="G174" s="124"/>
      <c r="H174" s="126">
        <v>635039791</v>
      </c>
      <c r="I174" s="126">
        <v>3631086019</v>
      </c>
      <c r="J174" s="159">
        <v>4.3</v>
      </c>
      <c r="K174" s="187"/>
    </row>
    <row r="175" spans="1:11" ht="24" customHeight="1">
      <c r="A175" s="161">
        <v>801</v>
      </c>
      <c r="B175" s="39"/>
      <c r="C175" s="30" t="s">
        <v>944</v>
      </c>
      <c r="D175" s="129">
        <v>348160</v>
      </c>
      <c r="E175" s="129">
        <v>5919530</v>
      </c>
      <c r="F175" s="162">
        <v>25.5</v>
      </c>
      <c r="G175" s="123"/>
      <c r="H175" s="129">
        <v>517665</v>
      </c>
      <c r="I175" s="129">
        <v>9323026</v>
      </c>
      <c r="J175" s="162">
        <v>12.4</v>
      </c>
      <c r="K175" s="188"/>
    </row>
    <row r="176" spans="1:11" ht="12.75">
      <c r="A176" s="161">
        <v>802</v>
      </c>
      <c r="B176" s="39"/>
      <c r="C176" s="30" t="s">
        <v>906</v>
      </c>
      <c r="D176" s="129">
        <v>20297</v>
      </c>
      <c r="E176" s="129">
        <v>674695</v>
      </c>
      <c r="F176" s="162">
        <v>-9.7</v>
      </c>
      <c r="G176" s="123"/>
      <c r="H176" s="129">
        <v>26256</v>
      </c>
      <c r="I176" s="129">
        <v>921522</v>
      </c>
      <c r="J176" s="162">
        <v>-6.2</v>
      </c>
      <c r="K176" s="188"/>
    </row>
    <row r="177" spans="1:11" ht="12.75">
      <c r="A177" s="161">
        <v>803</v>
      </c>
      <c r="B177" s="39"/>
      <c r="C177" s="30" t="s">
        <v>907</v>
      </c>
      <c r="D177" s="129">
        <v>216206</v>
      </c>
      <c r="E177" s="129">
        <v>3363631</v>
      </c>
      <c r="F177" s="162">
        <v>-32.7</v>
      </c>
      <c r="G177" s="123"/>
      <c r="H177" s="129">
        <v>583555</v>
      </c>
      <c r="I177" s="129">
        <v>9333304</v>
      </c>
      <c r="J177" s="162">
        <v>-27</v>
      </c>
      <c r="K177" s="188"/>
    </row>
    <row r="178" spans="1:11" ht="12.75">
      <c r="A178" s="161">
        <v>804</v>
      </c>
      <c r="B178" s="39"/>
      <c r="C178" s="30" t="s">
        <v>908</v>
      </c>
      <c r="D178" s="129">
        <v>278291</v>
      </c>
      <c r="E178" s="129">
        <v>7321219</v>
      </c>
      <c r="F178" s="162">
        <v>-9.7</v>
      </c>
      <c r="G178" s="123"/>
      <c r="H178" s="129">
        <v>515289</v>
      </c>
      <c r="I178" s="129">
        <v>14048803</v>
      </c>
      <c r="J178" s="162">
        <v>-21.7</v>
      </c>
      <c r="K178" s="188"/>
    </row>
    <row r="179" spans="1:11" ht="12.75">
      <c r="A179" s="161">
        <v>805</v>
      </c>
      <c r="B179" s="39"/>
      <c r="C179" s="30" t="s">
        <v>909</v>
      </c>
      <c r="D179" s="129">
        <v>112487</v>
      </c>
      <c r="E179" s="129">
        <v>3316071</v>
      </c>
      <c r="F179" s="296">
        <v>22.6</v>
      </c>
      <c r="G179" s="123"/>
      <c r="H179" s="129">
        <v>138057</v>
      </c>
      <c r="I179" s="129">
        <v>4446386</v>
      </c>
      <c r="J179" s="162">
        <v>42</v>
      </c>
      <c r="K179" s="188"/>
    </row>
    <row r="180" spans="1:11" ht="12.75">
      <c r="A180" s="161">
        <v>806</v>
      </c>
      <c r="B180" s="39"/>
      <c r="C180" s="30" t="s">
        <v>910</v>
      </c>
      <c r="D180" s="129">
        <v>252607</v>
      </c>
      <c r="E180" s="129">
        <v>5191384</v>
      </c>
      <c r="F180" s="162">
        <v>14.6</v>
      </c>
      <c r="G180" s="123"/>
      <c r="H180" s="129">
        <v>564675</v>
      </c>
      <c r="I180" s="129">
        <v>12789449</v>
      </c>
      <c r="J180" s="162">
        <v>6.8</v>
      </c>
      <c r="K180" s="188"/>
    </row>
    <row r="181" spans="1:11" ht="12.75">
      <c r="A181" s="161">
        <v>807</v>
      </c>
      <c r="B181" s="39"/>
      <c r="C181" s="30" t="s">
        <v>317</v>
      </c>
      <c r="D181" s="129">
        <v>46453</v>
      </c>
      <c r="E181" s="129">
        <v>1298896</v>
      </c>
      <c r="F181" s="162">
        <v>2.1</v>
      </c>
      <c r="G181" s="123"/>
      <c r="H181" s="129">
        <v>112558</v>
      </c>
      <c r="I181" s="129">
        <v>3475381</v>
      </c>
      <c r="J181" s="162">
        <v>51.6</v>
      </c>
      <c r="K181" s="188"/>
    </row>
    <row r="182" spans="1:11" ht="12.75">
      <c r="A182" s="161">
        <v>808</v>
      </c>
      <c r="B182" s="39"/>
      <c r="C182" s="30" t="s">
        <v>318</v>
      </c>
      <c r="D182" s="129">
        <v>22413</v>
      </c>
      <c r="E182" s="129">
        <v>391180</v>
      </c>
      <c r="F182" s="162">
        <v>30</v>
      </c>
      <c r="G182" s="123"/>
      <c r="H182" s="129">
        <v>37100</v>
      </c>
      <c r="I182" s="129">
        <v>634479</v>
      </c>
      <c r="J182" s="162">
        <v>30.5</v>
      </c>
      <c r="K182" s="188"/>
    </row>
    <row r="183" spans="1:11" ht="12.75">
      <c r="A183" s="161">
        <v>809</v>
      </c>
      <c r="B183" s="39"/>
      <c r="C183" s="30" t="s">
        <v>319</v>
      </c>
      <c r="D183" s="129">
        <v>5101156</v>
      </c>
      <c r="E183" s="129">
        <v>25404366</v>
      </c>
      <c r="F183" s="162">
        <v>-18.4</v>
      </c>
      <c r="G183" s="123"/>
      <c r="H183" s="129">
        <v>19058795</v>
      </c>
      <c r="I183" s="129">
        <v>86019027</v>
      </c>
      <c r="J183" s="162">
        <v>-1.7</v>
      </c>
      <c r="K183" s="188"/>
    </row>
    <row r="184" spans="1:11" ht="12.75">
      <c r="A184" s="161">
        <v>810</v>
      </c>
      <c r="B184" s="39"/>
      <c r="C184" s="30" t="s">
        <v>320</v>
      </c>
      <c r="D184" s="129">
        <v>559</v>
      </c>
      <c r="E184" s="129">
        <v>57497</v>
      </c>
      <c r="F184" s="162">
        <v>25.6</v>
      </c>
      <c r="G184" s="123"/>
      <c r="H184" s="129">
        <v>1884</v>
      </c>
      <c r="I184" s="129">
        <v>119909</v>
      </c>
      <c r="J184" s="162">
        <v>-48.7</v>
      </c>
      <c r="K184" s="188"/>
    </row>
    <row r="185" spans="1:11" ht="12.75">
      <c r="A185" s="161">
        <v>811</v>
      </c>
      <c r="B185" s="39"/>
      <c r="C185" s="30" t="s">
        <v>321</v>
      </c>
      <c r="D185" s="129">
        <v>267741</v>
      </c>
      <c r="E185" s="129">
        <v>3315769</v>
      </c>
      <c r="F185" s="162">
        <v>-28.5</v>
      </c>
      <c r="G185" s="123"/>
      <c r="H185" s="129">
        <v>820019</v>
      </c>
      <c r="I185" s="129">
        <v>10226967</v>
      </c>
      <c r="J185" s="162">
        <v>-17</v>
      </c>
      <c r="K185" s="188"/>
    </row>
    <row r="186" spans="1:11" ht="12.75">
      <c r="A186" s="161">
        <v>812</v>
      </c>
      <c r="B186" s="39"/>
      <c r="C186" s="30" t="s">
        <v>945</v>
      </c>
      <c r="D186" s="129">
        <v>44920</v>
      </c>
      <c r="E186" s="129">
        <v>732396</v>
      </c>
      <c r="F186" s="162">
        <v>-16.5</v>
      </c>
      <c r="G186" s="123"/>
      <c r="H186" s="129">
        <v>143710</v>
      </c>
      <c r="I186" s="129">
        <v>2266983</v>
      </c>
      <c r="J186" s="162">
        <v>-13</v>
      </c>
      <c r="K186" s="188"/>
    </row>
    <row r="187" spans="1:11" ht="12.75">
      <c r="A187" s="161">
        <v>813</v>
      </c>
      <c r="B187" s="39"/>
      <c r="C187" s="30" t="s">
        <v>322</v>
      </c>
      <c r="D187" s="129">
        <v>10514404</v>
      </c>
      <c r="E187" s="129">
        <v>14381611</v>
      </c>
      <c r="F187" s="162">
        <v>-8.5</v>
      </c>
      <c r="G187" s="123"/>
      <c r="H187" s="129">
        <v>33013847</v>
      </c>
      <c r="I187" s="129">
        <v>45746902</v>
      </c>
      <c r="J187" s="162">
        <v>-11.5</v>
      </c>
      <c r="K187" s="188"/>
    </row>
    <row r="188" spans="1:11" ht="12.75">
      <c r="A188" s="161">
        <v>814</v>
      </c>
      <c r="B188" s="39"/>
      <c r="C188" s="30" t="s">
        <v>323</v>
      </c>
      <c r="D188" s="129">
        <v>553278</v>
      </c>
      <c r="E188" s="129">
        <v>1606193</v>
      </c>
      <c r="F188" s="162">
        <v>-10.9</v>
      </c>
      <c r="G188" s="123"/>
      <c r="H188" s="129">
        <v>1969128</v>
      </c>
      <c r="I188" s="129">
        <v>5108317</v>
      </c>
      <c r="J188" s="162">
        <v>18</v>
      </c>
      <c r="K188" s="188"/>
    </row>
    <row r="189" spans="1:11" ht="12.75">
      <c r="A189" s="161">
        <v>815</v>
      </c>
      <c r="B189" s="39"/>
      <c r="C189" s="30" t="s">
        <v>515</v>
      </c>
      <c r="D189" s="129">
        <v>13417964</v>
      </c>
      <c r="E189" s="129">
        <v>11000021</v>
      </c>
      <c r="F189" s="162">
        <v>0</v>
      </c>
      <c r="G189" s="123"/>
      <c r="H189" s="129">
        <v>34188714</v>
      </c>
      <c r="I189" s="129">
        <v>30073475</v>
      </c>
      <c r="J189" s="162">
        <v>-10.8</v>
      </c>
      <c r="K189" s="188"/>
    </row>
    <row r="190" spans="1:11" ht="12.75">
      <c r="A190" s="161">
        <v>816</v>
      </c>
      <c r="B190" s="39"/>
      <c r="C190" s="30" t="s">
        <v>324</v>
      </c>
      <c r="D190" s="129">
        <v>5252844</v>
      </c>
      <c r="E190" s="129">
        <v>29398811</v>
      </c>
      <c r="F190" s="162">
        <v>-13.7</v>
      </c>
      <c r="G190" s="123"/>
      <c r="H190" s="129">
        <v>16304837</v>
      </c>
      <c r="I190" s="129">
        <v>90746118</v>
      </c>
      <c r="J190" s="162">
        <v>-2.5</v>
      </c>
      <c r="K190" s="188"/>
    </row>
    <row r="191" spans="1:11" ht="12.75">
      <c r="A191" s="161">
        <v>817</v>
      </c>
      <c r="B191" s="39"/>
      <c r="C191" s="30" t="s">
        <v>325</v>
      </c>
      <c r="D191" s="129">
        <v>663342</v>
      </c>
      <c r="E191" s="129">
        <v>870216</v>
      </c>
      <c r="F191" s="162">
        <v>-56.1</v>
      </c>
      <c r="G191" s="123"/>
      <c r="H191" s="129">
        <v>2188751</v>
      </c>
      <c r="I191" s="129">
        <v>3097294</v>
      </c>
      <c r="J191" s="162">
        <v>-45.8</v>
      </c>
      <c r="K191" s="188"/>
    </row>
    <row r="192" spans="1:11" ht="12.75">
      <c r="A192" s="161">
        <v>818</v>
      </c>
      <c r="B192" s="39"/>
      <c r="C192" s="30" t="s">
        <v>326</v>
      </c>
      <c r="D192" s="129">
        <v>3484073</v>
      </c>
      <c r="E192" s="129">
        <v>4906930</v>
      </c>
      <c r="F192" s="162">
        <v>-10.7</v>
      </c>
      <c r="G192" s="123"/>
      <c r="H192" s="129">
        <v>10461330</v>
      </c>
      <c r="I192" s="129">
        <v>14148813</v>
      </c>
      <c r="J192" s="162">
        <v>-10.5</v>
      </c>
      <c r="K192" s="188"/>
    </row>
    <row r="193" spans="1:11" ht="12.75">
      <c r="A193" s="161">
        <v>819</v>
      </c>
      <c r="B193" s="39"/>
      <c r="C193" s="30" t="s">
        <v>327</v>
      </c>
      <c r="D193" s="129">
        <v>31346340</v>
      </c>
      <c r="E193" s="129">
        <v>30343301</v>
      </c>
      <c r="F193" s="162">
        <v>6.3</v>
      </c>
      <c r="G193" s="123"/>
      <c r="H193" s="129">
        <v>82182016</v>
      </c>
      <c r="I193" s="129">
        <v>87917215</v>
      </c>
      <c r="J193" s="162">
        <v>-3.2</v>
      </c>
      <c r="K193" s="188"/>
    </row>
    <row r="194" spans="1:11" ht="12.75">
      <c r="A194" s="161">
        <v>820</v>
      </c>
      <c r="B194" s="39"/>
      <c r="C194" s="30" t="s">
        <v>911</v>
      </c>
      <c r="D194" s="129">
        <v>975361</v>
      </c>
      <c r="E194" s="129">
        <v>13291601</v>
      </c>
      <c r="F194" s="162">
        <v>16.2</v>
      </c>
      <c r="G194" s="123"/>
      <c r="H194" s="129">
        <v>2560289</v>
      </c>
      <c r="I194" s="129">
        <v>35688100</v>
      </c>
      <c r="J194" s="162">
        <v>7.3</v>
      </c>
      <c r="K194" s="188"/>
    </row>
    <row r="195" spans="1:11" ht="12.75">
      <c r="A195" s="161">
        <v>823</v>
      </c>
      <c r="B195" s="39"/>
      <c r="C195" s="30" t="s">
        <v>328</v>
      </c>
      <c r="D195" s="129">
        <v>76288</v>
      </c>
      <c r="E195" s="129">
        <v>1224096</v>
      </c>
      <c r="F195" s="162">
        <v>-13.7</v>
      </c>
      <c r="G195" s="123"/>
      <c r="H195" s="129">
        <v>191318</v>
      </c>
      <c r="I195" s="129">
        <v>3194723</v>
      </c>
      <c r="J195" s="162">
        <v>-13.2</v>
      </c>
      <c r="K195" s="188"/>
    </row>
    <row r="196" spans="1:11" ht="12.75">
      <c r="A196" s="161">
        <v>829</v>
      </c>
      <c r="B196" s="39"/>
      <c r="C196" s="30" t="s">
        <v>329</v>
      </c>
      <c r="D196" s="129">
        <v>15999879</v>
      </c>
      <c r="E196" s="129">
        <v>56337336</v>
      </c>
      <c r="F196" s="162">
        <v>-9.4</v>
      </c>
      <c r="G196" s="123"/>
      <c r="H196" s="129">
        <v>48766147</v>
      </c>
      <c r="I196" s="129">
        <v>171904199</v>
      </c>
      <c r="J196" s="162">
        <v>-5.5</v>
      </c>
      <c r="K196" s="188"/>
    </row>
    <row r="197" spans="1:11" ht="12.75">
      <c r="A197" s="161">
        <v>831</v>
      </c>
      <c r="B197" s="39"/>
      <c r="C197" s="30" t="s">
        <v>330</v>
      </c>
      <c r="D197" s="127">
        <v>725167</v>
      </c>
      <c r="E197" s="127">
        <v>1514928</v>
      </c>
      <c r="F197" s="162">
        <v>14.6</v>
      </c>
      <c r="G197" s="123"/>
      <c r="H197" s="129">
        <v>2021372</v>
      </c>
      <c r="I197" s="129">
        <v>4390916</v>
      </c>
      <c r="J197" s="162">
        <v>-52.6</v>
      </c>
      <c r="K197" s="188"/>
    </row>
    <row r="198" spans="1:11" ht="12.75">
      <c r="A198" s="161">
        <v>832</v>
      </c>
      <c r="B198" s="39"/>
      <c r="C198" s="30" t="s">
        <v>331</v>
      </c>
      <c r="D198" s="129">
        <v>27554870</v>
      </c>
      <c r="E198" s="129">
        <v>86106885</v>
      </c>
      <c r="F198" s="162">
        <v>31.3</v>
      </c>
      <c r="G198" s="123"/>
      <c r="H198" s="129">
        <v>67384460</v>
      </c>
      <c r="I198" s="129">
        <v>218257156</v>
      </c>
      <c r="J198" s="162">
        <v>13.6</v>
      </c>
      <c r="K198" s="188"/>
    </row>
    <row r="199" spans="1:11" ht="12.75">
      <c r="A199" s="161">
        <v>833</v>
      </c>
      <c r="B199" s="39"/>
      <c r="C199" s="30" t="s">
        <v>332</v>
      </c>
      <c r="D199" s="127">
        <v>221115</v>
      </c>
      <c r="E199" s="127">
        <v>2135500</v>
      </c>
      <c r="F199" s="162">
        <v>-19</v>
      </c>
      <c r="G199" s="123"/>
      <c r="H199" s="129">
        <v>453793</v>
      </c>
      <c r="I199" s="129">
        <v>5140162</v>
      </c>
      <c r="J199" s="162">
        <v>-19.3</v>
      </c>
      <c r="K199" s="188"/>
    </row>
    <row r="200" spans="1:11" ht="12.75">
      <c r="A200" s="161">
        <v>834</v>
      </c>
      <c r="B200" s="39"/>
      <c r="C200" s="30" t="s">
        <v>333</v>
      </c>
      <c r="D200" s="129">
        <v>46316</v>
      </c>
      <c r="E200" s="129">
        <v>5786339</v>
      </c>
      <c r="F200" s="162">
        <v>94.8</v>
      </c>
      <c r="G200" s="123"/>
      <c r="H200" s="129">
        <v>142463</v>
      </c>
      <c r="I200" s="129">
        <v>16877083</v>
      </c>
      <c r="J200" s="162">
        <v>87.9</v>
      </c>
      <c r="K200" s="188"/>
    </row>
    <row r="201" spans="1:11" ht="12.75">
      <c r="A201" s="161">
        <v>835</v>
      </c>
      <c r="B201" s="39"/>
      <c r="C201" s="30" t="s">
        <v>514</v>
      </c>
      <c r="D201" s="129">
        <v>266464</v>
      </c>
      <c r="E201" s="129">
        <v>1073930</v>
      </c>
      <c r="F201" s="162">
        <v>-28.7</v>
      </c>
      <c r="G201" s="123"/>
      <c r="H201" s="129">
        <v>792990</v>
      </c>
      <c r="I201" s="129">
        <v>3073333</v>
      </c>
      <c r="J201" s="162">
        <v>-25.8</v>
      </c>
      <c r="K201" s="188"/>
    </row>
    <row r="202" spans="1:11" ht="12.75">
      <c r="A202" s="161">
        <v>839</v>
      </c>
      <c r="B202" s="39"/>
      <c r="C202" s="30" t="s">
        <v>334</v>
      </c>
      <c r="D202" s="129">
        <v>5418758</v>
      </c>
      <c r="E202" s="129">
        <v>19545390</v>
      </c>
      <c r="F202" s="162">
        <v>-11.9</v>
      </c>
      <c r="G202" s="123"/>
      <c r="H202" s="129">
        <v>14328781</v>
      </c>
      <c r="I202" s="129">
        <v>61555047</v>
      </c>
      <c r="J202" s="162">
        <v>10</v>
      </c>
      <c r="K202" s="188"/>
    </row>
    <row r="203" spans="1:11" ht="12.75">
      <c r="A203" s="161">
        <v>841</v>
      </c>
      <c r="B203" s="39"/>
      <c r="C203" s="30" t="s">
        <v>912</v>
      </c>
      <c r="D203" s="129">
        <v>166089</v>
      </c>
      <c r="E203" s="129">
        <v>1749339</v>
      </c>
      <c r="F203" s="162">
        <v>27.8</v>
      </c>
      <c r="G203" s="123"/>
      <c r="H203" s="129">
        <v>526798</v>
      </c>
      <c r="I203" s="129">
        <v>5422845</v>
      </c>
      <c r="J203" s="162">
        <v>24.6</v>
      </c>
      <c r="K203" s="188"/>
    </row>
    <row r="204" spans="1:11" ht="12.75">
      <c r="A204" s="161">
        <v>842</v>
      </c>
      <c r="B204" s="39"/>
      <c r="C204" s="30" t="s">
        <v>335</v>
      </c>
      <c r="D204" s="129">
        <v>1060634</v>
      </c>
      <c r="E204" s="129">
        <v>26872526</v>
      </c>
      <c r="F204" s="162">
        <v>25</v>
      </c>
      <c r="G204" s="123"/>
      <c r="H204" s="129">
        <v>3273833</v>
      </c>
      <c r="I204" s="129">
        <v>71474409</v>
      </c>
      <c r="J204" s="162">
        <v>20.5</v>
      </c>
      <c r="K204" s="188"/>
    </row>
    <row r="205" spans="1:11" ht="12.75">
      <c r="A205" s="161">
        <v>843</v>
      </c>
      <c r="B205" s="39"/>
      <c r="C205" s="30" t="s">
        <v>336</v>
      </c>
      <c r="D205" s="129">
        <v>600628</v>
      </c>
      <c r="E205" s="129">
        <v>4325587</v>
      </c>
      <c r="F205" s="162">
        <v>-15</v>
      </c>
      <c r="G205" s="123"/>
      <c r="H205" s="129">
        <v>1775370</v>
      </c>
      <c r="I205" s="129">
        <v>14014233</v>
      </c>
      <c r="J205" s="162">
        <v>-1.5</v>
      </c>
      <c r="K205" s="188"/>
    </row>
    <row r="206" spans="1:11" ht="12.75">
      <c r="A206" s="161">
        <v>844</v>
      </c>
      <c r="B206" s="39"/>
      <c r="C206" s="30" t="s">
        <v>913</v>
      </c>
      <c r="D206" s="129">
        <v>2981333</v>
      </c>
      <c r="E206" s="129">
        <v>14033200</v>
      </c>
      <c r="F206" s="162">
        <v>-20.6</v>
      </c>
      <c r="G206" s="123"/>
      <c r="H206" s="129">
        <v>10946993</v>
      </c>
      <c r="I206" s="129">
        <v>42977131</v>
      </c>
      <c r="J206" s="162">
        <v>-9.1</v>
      </c>
      <c r="K206" s="188"/>
    </row>
    <row r="207" spans="1:11" ht="16.5">
      <c r="A207" s="549" t="s">
        <v>70</v>
      </c>
      <c r="B207" s="549"/>
      <c r="C207" s="549"/>
      <c r="D207" s="549"/>
      <c r="E207" s="549"/>
      <c r="F207" s="549"/>
      <c r="G207" s="549"/>
      <c r="H207" s="549"/>
      <c r="I207" s="549"/>
      <c r="J207" s="549"/>
      <c r="K207" s="550"/>
    </row>
    <row r="208" spans="3:11" ht="12.75">
      <c r="C208" s="1"/>
      <c r="D208" s="10"/>
      <c r="E208" s="10"/>
      <c r="F208" s="125"/>
      <c r="G208" s="125"/>
      <c r="H208" s="15"/>
      <c r="I208" s="15"/>
      <c r="J208" s="195"/>
      <c r="K208" s="188"/>
    </row>
    <row r="209" spans="1:11" ht="18" customHeight="1">
      <c r="A209" s="554" t="s">
        <v>1163</v>
      </c>
      <c r="B209" s="571" t="s">
        <v>764</v>
      </c>
      <c r="C209" s="572"/>
      <c r="D209" s="551" t="s">
        <v>1192</v>
      </c>
      <c r="E209" s="552"/>
      <c r="F209" s="552"/>
      <c r="G209" s="553"/>
      <c r="H209" s="512" t="s">
        <v>1204</v>
      </c>
      <c r="I209" s="561"/>
      <c r="J209" s="561"/>
      <c r="K209" s="562"/>
    </row>
    <row r="210" spans="1:11" ht="16.5" customHeight="1">
      <c r="A210" s="555"/>
      <c r="B210" s="569"/>
      <c r="C210" s="458"/>
      <c r="D210" s="62" t="s">
        <v>486</v>
      </c>
      <c r="E210" s="563" t="s">
        <v>487</v>
      </c>
      <c r="F210" s="564"/>
      <c r="G210" s="565"/>
      <c r="H210" s="158" t="s">
        <v>486</v>
      </c>
      <c r="I210" s="580" t="s">
        <v>487</v>
      </c>
      <c r="J210" s="581"/>
      <c r="K210" s="550"/>
    </row>
    <row r="211" spans="1:11" ht="15" customHeight="1">
      <c r="A211" s="555"/>
      <c r="B211" s="569"/>
      <c r="C211" s="458"/>
      <c r="D211" s="569" t="s">
        <v>114</v>
      </c>
      <c r="E211" s="573" t="s">
        <v>110</v>
      </c>
      <c r="F211" s="557" t="s">
        <v>1211</v>
      </c>
      <c r="G211" s="558"/>
      <c r="H211" s="576" t="s">
        <v>114</v>
      </c>
      <c r="I211" s="576" t="s">
        <v>110</v>
      </c>
      <c r="J211" s="557" t="s">
        <v>1212</v>
      </c>
      <c r="K211" s="566"/>
    </row>
    <row r="212" spans="1:11" ht="12.75">
      <c r="A212" s="555"/>
      <c r="B212" s="569"/>
      <c r="C212" s="458"/>
      <c r="D212" s="569"/>
      <c r="E212" s="574"/>
      <c r="F212" s="559"/>
      <c r="G212" s="475"/>
      <c r="H212" s="577"/>
      <c r="I212" s="577"/>
      <c r="J212" s="559"/>
      <c r="K212" s="567"/>
    </row>
    <row r="213" spans="1:11" ht="18.75" customHeight="1">
      <c r="A213" s="555"/>
      <c r="B213" s="569"/>
      <c r="C213" s="458"/>
      <c r="D213" s="569"/>
      <c r="E213" s="574"/>
      <c r="F213" s="559"/>
      <c r="G213" s="475"/>
      <c r="H213" s="577"/>
      <c r="I213" s="577"/>
      <c r="J213" s="559"/>
      <c r="K213" s="567"/>
    </row>
    <row r="214" spans="1:11" ht="20.25" customHeight="1">
      <c r="A214" s="556"/>
      <c r="B214" s="570"/>
      <c r="C214" s="459"/>
      <c r="D214" s="570"/>
      <c r="E214" s="575"/>
      <c r="F214" s="560"/>
      <c r="G214" s="484"/>
      <c r="H214" s="578"/>
      <c r="I214" s="578"/>
      <c r="J214" s="560"/>
      <c r="K214" s="568"/>
    </row>
    <row r="215" spans="1:11" ht="12.75">
      <c r="A215" s="196"/>
      <c r="B215" s="197"/>
      <c r="C215" s="29"/>
      <c r="D215" s="4"/>
      <c r="E215" s="4"/>
      <c r="H215" s="4"/>
      <c r="I215" s="4"/>
      <c r="J215" s="27"/>
      <c r="K215" s="1"/>
    </row>
    <row r="216" spans="1:11" ht="12.75">
      <c r="A216" s="161"/>
      <c r="B216" s="32" t="s">
        <v>300</v>
      </c>
      <c r="C216" s="43"/>
      <c r="D216" s="4"/>
      <c r="E216" s="4"/>
      <c r="H216" s="4"/>
      <c r="I216" s="4"/>
      <c r="J216" s="27"/>
      <c r="K216" s="1"/>
    </row>
    <row r="217" spans="1:11" ht="12.75">
      <c r="A217" s="161"/>
      <c r="B217" s="163"/>
      <c r="C217" s="30"/>
      <c r="D217" s="4"/>
      <c r="E217" s="4"/>
      <c r="H217" s="4"/>
      <c r="I217" s="4"/>
      <c r="J217" s="27"/>
      <c r="K217" s="1"/>
    </row>
    <row r="218" spans="1:11" ht="12.75">
      <c r="A218" s="161">
        <v>845</v>
      </c>
      <c r="B218" s="163"/>
      <c r="C218" s="30" t="s">
        <v>882</v>
      </c>
      <c r="D218" s="129">
        <v>798323</v>
      </c>
      <c r="E218" s="129">
        <v>8004517</v>
      </c>
      <c r="F218" s="162">
        <v>82.8</v>
      </c>
      <c r="G218" s="123"/>
      <c r="H218" s="129">
        <v>2847965</v>
      </c>
      <c r="I218" s="129">
        <v>17774922</v>
      </c>
      <c r="J218" s="162">
        <v>12.2</v>
      </c>
      <c r="K218" s="188"/>
    </row>
    <row r="219" spans="1:11" ht="12.75">
      <c r="A219" s="161">
        <v>846</v>
      </c>
      <c r="B219" s="163"/>
      <c r="C219" s="30" t="s">
        <v>337</v>
      </c>
      <c r="D219" s="127">
        <v>506932</v>
      </c>
      <c r="E219" s="127">
        <v>4268411</v>
      </c>
      <c r="F219" s="162">
        <v>-39.8</v>
      </c>
      <c r="G219" s="123"/>
      <c r="H219" s="129">
        <v>2320937</v>
      </c>
      <c r="I219" s="129">
        <v>15128852</v>
      </c>
      <c r="J219" s="162">
        <v>-6.1</v>
      </c>
      <c r="K219" s="188"/>
    </row>
    <row r="220" spans="1:11" ht="12.75">
      <c r="A220" s="161">
        <v>847</v>
      </c>
      <c r="B220" s="163"/>
      <c r="C220" s="30" t="s">
        <v>914</v>
      </c>
      <c r="D220" s="129">
        <v>83272</v>
      </c>
      <c r="E220" s="129">
        <v>999386</v>
      </c>
      <c r="F220" s="162">
        <v>41.3</v>
      </c>
      <c r="G220" s="123"/>
      <c r="H220" s="129">
        <v>230457</v>
      </c>
      <c r="I220" s="129">
        <v>3038043</v>
      </c>
      <c r="J220" s="162">
        <v>38.5</v>
      </c>
      <c r="K220" s="188"/>
    </row>
    <row r="221" spans="1:11" ht="12.75">
      <c r="A221" s="161">
        <v>848</v>
      </c>
      <c r="B221" s="163"/>
      <c r="C221" s="30" t="s">
        <v>915</v>
      </c>
      <c r="D221" s="127">
        <v>25050</v>
      </c>
      <c r="E221" s="127">
        <v>733871</v>
      </c>
      <c r="F221" s="162">
        <v>-77.1</v>
      </c>
      <c r="G221" s="123"/>
      <c r="H221" s="129">
        <v>169712</v>
      </c>
      <c r="I221" s="129">
        <v>3998772</v>
      </c>
      <c r="J221" s="162">
        <v>-47.1</v>
      </c>
      <c r="K221" s="188"/>
    </row>
    <row r="222" spans="1:11" ht="12.75">
      <c r="A222" s="161">
        <v>849</v>
      </c>
      <c r="B222" s="163"/>
      <c r="C222" s="30" t="s">
        <v>338</v>
      </c>
      <c r="D222" s="129">
        <v>1288698</v>
      </c>
      <c r="E222" s="129">
        <v>7706158</v>
      </c>
      <c r="F222" s="162">
        <v>4.6</v>
      </c>
      <c r="G222" s="123"/>
      <c r="H222" s="129">
        <v>4685379</v>
      </c>
      <c r="I222" s="129">
        <v>23006099</v>
      </c>
      <c r="J222" s="162">
        <v>-9</v>
      </c>
      <c r="K222" s="188"/>
    </row>
    <row r="223" spans="1:11" ht="12.75">
      <c r="A223" s="161">
        <v>850</v>
      </c>
      <c r="B223" s="163"/>
      <c r="C223" s="30" t="s">
        <v>339</v>
      </c>
      <c r="D223" s="129">
        <v>57092</v>
      </c>
      <c r="E223" s="129">
        <v>818016</v>
      </c>
      <c r="F223" s="162">
        <v>144.1</v>
      </c>
      <c r="G223" s="123"/>
      <c r="H223" s="129">
        <v>123312</v>
      </c>
      <c r="I223" s="129">
        <v>1264906</v>
      </c>
      <c r="J223" s="162">
        <v>49.3</v>
      </c>
      <c r="K223" s="188"/>
    </row>
    <row r="224" spans="1:11" ht="12.75">
      <c r="A224" s="161">
        <v>851</v>
      </c>
      <c r="B224" s="163"/>
      <c r="C224" s="30" t="s">
        <v>932</v>
      </c>
      <c r="D224" s="129">
        <v>255940</v>
      </c>
      <c r="E224" s="129">
        <v>4944793</v>
      </c>
      <c r="F224" s="162">
        <v>-12.3</v>
      </c>
      <c r="G224" s="123"/>
      <c r="H224" s="129">
        <v>755355</v>
      </c>
      <c r="I224" s="129">
        <v>11269541</v>
      </c>
      <c r="J224" s="162">
        <v>-23.6</v>
      </c>
      <c r="K224" s="188"/>
    </row>
    <row r="225" spans="1:11" ht="12.75">
      <c r="A225" s="161">
        <v>852</v>
      </c>
      <c r="B225" s="163"/>
      <c r="C225" s="30" t="s">
        <v>340</v>
      </c>
      <c r="D225" s="129">
        <v>1607268</v>
      </c>
      <c r="E225" s="129">
        <v>14845411</v>
      </c>
      <c r="F225" s="162">
        <v>16.3</v>
      </c>
      <c r="G225" s="123"/>
      <c r="H225" s="129">
        <v>4850975</v>
      </c>
      <c r="I225" s="129">
        <v>42442743</v>
      </c>
      <c r="J225" s="162">
        <v>1.3</v>
      </c>
      <c r="K225" s="188"/>
    </row>
    <row r="226" spans="1:11" ht="12.75">
      <c r="A226" s="161">
        <v>853</v>
      </c>
      <c r="B226" s="163"/>
      <c r="C226" s="30" t="s">
        <v>749</v>
      </c>
      <c r="D226" s="129">
        <v>349530</v>
      </c>
      <c r="E226" s="129">
        <v>26902308</v>
      </c>
      <c r="F226" s="162">
        <v>25.1</v>
      </c>
      <c r="G226" s="123"/>
      <c r="H226" s="129">
        <v>1311323</v>
      </c>
      <c r="I226" s="129">
        <v>82118595</v>
      </c>
      <c r="J226" s="162">
        <v>26.2</v>
      </c>
      <c r="K226" s="188"/>
    </row>
    <row r="227" spans="1:11" ht="12.75">
      <c r="A227" s="161">
        <v>854</v>
      </c>
      <c r="B227" s="163"/>
      <c r="C227" s="30" t="s">
        <v>551</v>
      </c>
      <c r="D227" s="129">
        <v>25241</v>
      </c>
      <c r="E227" s="129">
        <v>719077</v>
      </c>
      <c r="F227" s="162">
        <v>-37.4</v>
      </c>
      <c r="G227" s="123"/>
      <c r="H227" s="129">
        <v>163449</v>
      </c>
      <c r="I227" s="129">
        <v>10455775</v>
      </c>
      <c r="J227" s="162">
        <v>84.5</v>
      </c>
      <c r="K227" s="188"/>
    </row>
    <row r="228" spans="1:11" ht="12.75">
      <c r="A228" s="161">
        <v>859</v>
      </c>
      <c r="B228" s="163"/>
      <c r="C228" s="30" t="s">
        <v>341</v>
      </c>
      <c r="D228" s="127">
        <v>2890695</v>
      </c>
      <c r="E228" s="127">
        <v>44768911</v>
      </c>
      <c r="F228" s="162">
        <v>42.4</v>
      </c>
      <c r="G228" s="123"/>
      <c r="H228" s="129">
        <v>7999074</v>
      </c>
      <c r="I228" s="129">
        <v>111029103</v>
      </c>
      <c r="J228" s="162">
        <v>7.7</v>
      </c>
      <c r="K228" s="188"/>
    </row>
    <row r="229" spans="1:11" ht="12.75">
      <c r="A229" s="161">
        <v>860</v>
      </c>
      <c r="B229" s="163"/>
      <c r="C229" s="30" t="s">
        <v>896</v>
      </c>
      <c r="D229" s="129">
        <v>67871</v>
      </c>
      <c r="E229" s="129">
        <v>1262944</v>
      </c>
      <c r="F229" s="162">
        <v>-9.3</v>
      </c>
      <c r="G229" s="123"/>
      <c r="H229" s="129">
        <v>413230</v>
      </c>
      <c r="I229" s="129">
        <v>4766815</v>
      </c>
      <c r="J229" s="162">
        <v>2.3</v>
      </c>
      <c r="K229" s="188"/>
    </row>
    <row r="230" spans="1:11" ht="12.75">
      <c r="A230" s="161">
        <v>861</v>
      </c>
      <c r="B230" s="163"/>
      <c r="C230" s="30" t="s">
        <v>925</v>
      </c>
      <c r="D230" s="127">
        <v>3615143</v>
      </c>
      <c r="E230" s="127">
        <v>58640776</v>
      </c>
      <c r="F230" s="162">
        <v>-14.7</v>
      </c>
      <c r="G230" s="123"/>
      <c r="H230" s="129">
        <v>13909104</v>
      </c>
      <c r="I230" s="129">
        <v>201405328</v>
      </c>
      <c r="J230" s="162">
        <v>2.2</v>
      </c>
      <c r="K230" s="188"/>
    </row>
    <row r="231" spans="1:11" ht="12.75">
      <c r="A231" s="161">
        <v>862</v>
      </c>
      <c r="B231" s="163"/>
      <c r="C231" s="30" t="s">
        <v>342</v>
      </c>
      <c r="D231" s="129">
        <v>3003213</v>
      </c>
      <c r="E231" s="129">
        <v>19907973</v>
      </c>
      <c r="F231" s="162">
        <v>17.8</v>
      </c>
      <c r="G231" s="123"/>
      <c r="H231" s="129">
        <v>7306709</v>
      </c>
      <c r="I231" s="129">
        <v>46390415</v>
      </c>
      <c r="J231" s="162">
        <v>9.5</v>
      </c>
      <c r="K231" s="188"/>
    </row>
    <row r="232" spans="1:11" ht="12.75">
      <c r="A232" s="161">
        <v>863</v>
      </c>
      <c r="B232" s="163"/>
      <c r="C232" s="30" t="s">
        <v>513</v>
      </c>
      <c r="D232" s="129">
        <v>247388</v>
      </c>
      <c r="E232" s="129">
        <v>42414862</v>
      </c>
      <c r="F232" s="162">
        <v>-2.1</v>
      </c>
      <c r="G232" s="123"/>
      <c r="H232" s="129">
        <v>945376</v>
      </c>
      <c r="I232" s="129">
        <v>139718115</v>
      </c>
      <c r="J232" s="162">
        <v>34.4</v>
      </c>
      <c r="K232" s="188"/>
    </row>
    <row r="233" spans="1:11" ht="12.75">
      <c r="A233" s="161">
        <v>864</v>
      </c>
      <c r="B233" s="163"/>
      <c r="C233" s="30" t="s">
        <v>926</v>
      </c>
      <c r="D233" s="129">
        <v>858685</v>
      </c>
      <c r="E233" s="129">
        <v>27048765</v>
      </c>
      <c r="F233" s="162">
        <v>35.4</v>
      </c>
      <c r="G233" s="123"/>
      <c r="H233" s="129">
        <v>2673376</v>
      </c>
      <c r="I233" s="129">
        <v>83354443</v>
      </c>
      <c r="J233" s="162">
        <v>87.1</v>
      </c>
      <c r="K233" s="188"/>
    </row>
    <row r="234" spans="1:11" ht="12.75">
      <c r="A234" s="161">
        <v>865</v>
      </c>
      <c r="B234" s="163"/>
      <c r="C234" s="30" t="s">
        <v>343</v>
      </c>
      <c r="D234" s="129">
        <v>1230413</v>
      </c>
      <c r="E234" s="129">
        <v>45276260</v>
      </c>
      <c r="F234" s="162">
        <v>23</v>
      </c>
      <c r="G234" s="123"/>
      <c r="H234" s="129">
        <v>4154659</v>
      </c>
      <c r="I234" s="129">
        <v>147280359</v>
      </c>
      <c r="J234" s="162">
        <v>5.5</v>
      </c>
      <c r="K234" s="188"/>
    </row>
    <row r="235" spans="1:11" ht="12.75">
      <c r="A235" s="161">
        <v>869</v>
      </c>
      <c r="B235" s="163"/>
      <c r="C235" s="30" t="s">
        <v>344</v>
      </c>
      <c r="D235" s="129">
        <v>3455532</v>
      </c>
      <c r="E235" s="129">
        <v>36947348</v>
      </c>
      <c r="F235" s="162">
        <v>-8.4</v>
      </c>
      <c r="G235" s="123"/>
      <c r="H235" s="129">
        <v>9888317</v>
      </c>
      <c r="I235" s="129">
        <v>127358421</v>
      </c>
      <c r="J235" s="162">
        <v>22.8</v>
      </c>
      <c r="K235" s="188"/>
    </row>
    <row r="236" spans="1:11" ht="12.75">
      <c r="A236" s="161">
        <v>871</v>
      </c>
      <c r="B236" s="163"/>
      <c r="C236" s="30" t="s">
        <v>512</v>
      </c>
      <c r="D236" s="129">
        <v>558034</v>
      </c>
      <c r="E236" s="129">
        <v>29778011</v>
      </c>
      <c r="F236" s="162">
        <v>24.4</v>
      </c>
      <c r="G236" s="123"/>
      <c r="H236" s="129">
        <v>1686089</v>
      </c>
      <c r="I236" s="129">
        <v>91025131</v>
      </c>
      <c r="J236" s="162">
        <v>16.6</v>
      </c>
      <c r="K236" s="188"/>
    </row>
    <row r="237" spans="1:11" ht="12.75">
      <c r="A237" s="161">
        <v>872</v>
      </c>
      <c r="B237" s="163"/>
      <c r="C237" s="30" t="s">
        <v>884</v>
      </c>
      <c r="D237" s="129">
        <v>488076</v>
      </c>
      <c r="E237" s="129">
        <v>18888281</v>
      </c>
      <c r="F237" s="162">
        <v>15.1</v>
      </c>
      <c r="G237" s="123"/>
      <c r="H237" s="129">
        <v>1507595</v>
      </c>
      <c r="I237" s="129">
        <v>59291999</v>
      </c>
      <c r="J237" s="162">
        <v>13.8</v>
      </c>
      <c r="K237" s="188"/>
    </row>
    <row r="238" spans="1:11" ht="12.75">
      <c r="A238" s="161">
        <v>873</v>
      </c>
      <c r="B238" s="163"/>
      <c r="C238" s="30" t="s">
        <v>511</v>
      </c>
      <c r="D238" s="129">
        <v>185126</v>
      </c>
      <c r="E238" s="129">
        <v>20090647</v>
      </c>
      <c r="F238" s="162">
        <v>-13.9</v>
      </c>
      <c r="G238" s="123"/>
      <c r="H238" s="129">
        <v>535233</v>
      </c>
      <c r="I238" s="129">
        <v>62725068</v>
      </c>
      <c r="J238" s="162">
        <v>-6.1</v>
      </c>
      <c r="K238" s="188"/>
    </row>
    <row r="239" spans="1:11" ht="12.75">
      <c r="A239" s="161">
        <v>874</v>
      </c>
      <c r="B239" s="163"/>
      <c r="C239" s="30" t="s">
        <v>345</v>
      </c>
      <c r="D239" s="129">
        <v>57665</v>
      </c>
      <c r="E239" s="129">
        <v>1148076</v>
      </c>
      <c r="F239" s="162">
        <v>18.5</v>
      </c>
      <c r="G239" s="123"/>
      <c r="H239" s="129">
        <v>170575</v>
      </c>
      <c r="I239" s="129">
        <v>3165629</v>
      </c>
      <c r="J239" s="162">
        <v>30.3</v>
      </c>
      <c r="K239" s="188"/>
    </row>
    <row r="240" spans="1:11" ht="12.75">
      <c r="A240" s="161">
        <v>875</v>
      </c>
      <c r="B240" s="163"/>
      <c r="C240" s="30" t="s">
        <v>886</v>
      </c>
      <c r="D240" s="127">
        <v>42954273</v>
      </c>
      <c r="E240" s="127">
        <v>73819581</v>
      </c>
      <c r="F240" s="162">
        <v>-8.7</v>
      </c>
      <c r="G240" s="123"/>
      <c r="H240" s="129">
        <v>121693791</v>
      </c>
      <c r="I240" s="129">
        <v>226013989</v>
      </c>
      <c r="J240" s="162">
        <v>-9.4</v>
      </c>
      <c r="K240" s="188"/>
    </row>
    <row r="241" spans="1:11" ht="12.75">
      <c r="A241" s="161">
        <v>876</v>
      </c>
      <c r="B241" s="163"/>
      <c r="C241" s="30" t="s">
        <v>346</v>
      </c>
      <c r="D241" s="129">
        <v>20865</v>
      </c>
      <c r="E241" s="129">
        <v>205250</v>
      </c>
      <c r="F241" s="162">
        <v>-40.8</v>
      </c>
      <c r="G241" s="123"/>
      <c r="H241" s="129">
        <v>130482</v>
      </c>
      <c r="I241" s="129">
        <v>1004837</v>
      </c>
      <c r="J241" s="162">
        <v>25.6</v>
      </c>
      <c r="K241" s="188"/>
    </row>
    <row r="242" spans="1:11" ht="12.75">
      <c r="A242" s="161">
        <v>877</v>
      </c>
      <c r="B242" s="163"/>
      <c r="C242" s="30" t="s">
        <v>347</v>
      </c>
      <c r="D242" s="127">
        <v>1273814</v>
      </c>
      <c r="E242" s="127">
        <v>13808514</v>
      </c>
      <c r="F242" s="162">
        <v>59.8</v>
      </c>
      <c r="G242" s="123"/>
      <c r="H242" s="129">
        <v>3131363</v>
      </c>
      <c r="I242" s="129">
        <v>33564669</v>
      </c>
      <c r="J242" s="162">
        <v>59.1</v>
      </c>
      <c r="K242" s="188"/>
    </row>
    <row r="243" spans="1:11" ht="12.75">
      <c r="A243" s="161">
        <v>878</v>
      </c>
      <c r="B243" s="163"/>
      <c r="C243" s="30" t="s">
        <v>348</v>
      </c>
      <c r="D243" s="129">
        <v>21653</v>
      </c>
      <c r="E243" s="129">
        <v>532227</v>
      </c>
      <c r="F243" s="162">
        <v>202.8</v>
      </c>
      <c r="G243" s="123"/>
      <c r="H243" s="129">
        <v>35842</v>
      </c>
      <c r="I243" s="129">
        <v>1076566</v>
      </c>
      <c r="J243" s="162">
        <v>5.7</v>
      </c>
      <c r="K243" s="188"/>
    </row>
    <row r="244" spans="1:11" ht="12.75">
      <c r="A244" s="161">
        <v>881</v>
      </c>
      <c r="B244" s="163"/>
      <c r="C244" s="30" t="s">
        <v>349</v>
      </c>
      <c r="D244" s="129">
        <v>206505</v>
      </c>
      <c r="E244" s="129">
        <v>773781</v>
      </c>
      <c r="F244" s="162">
        <v>-0.7</v>
      </c>
      <c r="G244" s="123"/>
      <c r="H244" s="129">
        <v>888325</v>
      </c>
      <c r="I244" s="129">
        <v>2731999</v>
      </c>
      <c r="J244" s="162">
        <v>-1.7</v>
      </c>
      <c r="K244" s="188"/>
    </row>
    <row r="245" spans="1:11" ht="12.75">
      <c r="A245" s="161">
        <v>882</v>
      </c>
      <c r="B245" s="163"/>
      <c r="C245" s="30" t="s">
        <v>350</v>
      </c>
      <c r="D245" s="129">
        <v>1695</v>
      </c>
      <c r="E245" s="129">
        <v>15241</v>
      </c>
      <c r="F245" s="162">
        <v>-36.2</v>
      </c>
      <c r="G245" s="123"/>
      <c r="H245" s="129">
        <v>19732</v>
      </c>
      <c r="I245" s="129">
        <v>129296</v>
      </c>
      <c r="J245" s="162">
        <v>97.7</v>
      </c>
      <c r="K245" s="188"/>
    </row>
    <row r="246" spans="1:11" ht="12.75">
      <c r="A246" s="161">
        <v>883</v>
      </c>
      <c r="B246" s="163"/>
      <c r="C246" s="30" t="s">
        <v>351</v>
      </c>
      <c r="D246" s="129">
        <v>11995</v>
      </c>
      <c r="E246" s="129">
        <v>108077999</v>
      </c>
      <c r="F246" s="162">
        <v>30.6</v>
      </c>
      <c r="G246" s="123"/>
      <c r="H246" s="129">
        <v>40767</v>
      </c>
      <c r="I246" s="129">
        <v>283123742</v>
      </c>
      <c r="J246" s="162">
        <v>41</v>
      </c>
      <c r="K246" s="188"/>
    </row>
    <row r="247" spans="1:11" ht="12.75">
      <c r="A247" s="161">
        <v>884</v>
      </c>
      <c r="B247" s="163"/>
      <c r="C247" s="30" t="s">
        <v>352</v>
      </c>
      <c r="D247" s="129">
        <v>19117201</v>
      </c>
      <c r="E247" s="129">
        <v>172401150</v>
      </c>
      <c r="F247" s="162">
        <v>-11.8</v>
      </c>
      <c r="G247" s="123"/>
      <c r="H247" s="129">
        <v>65493174</v>
      </c>
      <c r="I247" s="129">
        <v>582386008</v>
      </c>
      <c r="J247" s="162">
        <v>-11.7</v>
      </c>
      <c r="K247" s="188"/>
    </row>
    <row r="248" spans="1:11" ht="12.75">
      <c r="A248" s="161">
        <v>885</v>
      </c>
      <c r="B248" s="163"/>
      <c r="C248" s="30" t="s">
        <v>353</v>
      </c>
      <c r="D248" s="129">
        <v>1697564</v>
      </c>
      <c r="E248" s="129">
        <v>11893211</v>
      </c>
      <c r="F248" s="162">
        <v>-14.4</v>
      </c>
      <c r="G248" s="123"/>
      <c r="H248" s="129">
        <v>5711317</v>
      </c>
      <c r="I248" s="129">
        <v>42560787</v>
      </c>
      <c r="J248" s="162">
        <v>-16.6</v>
      </c>
      <c r="K248" s="188"/>
    </row>
    <row r="249" spans="1:11" ht="12.75">
      <c r="A249" s="161">
        <v>886</v>
      </c>
      <c r="B249" s="163"/>
      <c r="C249" s="30" t="s">
        <v>354</v>
      </c>
      <c r="D249" s="129" t="s">
        <v>109</v>
      </c>
      <c r="E249" s="129" t="s">
        <v>109</v>
      </c>
      <c r="F249" s="162" t="s">
        <v>109</v>
      </c>
      <c r="G249" s="123"/>
      <c r="H249" s="129" t="s">
        <v>109</v>
      </c>
      <c r="I249" s="129" t="s">
        <v>109</v>
      </c>
      <c r="J249" s="162">
        <v>-100</v>
      </c>
      <c r="K249" s="188"/>
    </row>
    <row r="250" spans="1:11" ht="12.75">
      <c r="A250" s="161">
        <v>887</v>
      </c>
      <c r="B250" s="163"/>
      <c r="C250" s="30" t="s">
        <v>355</v>
      </c>
      <c r="D250" s="129">
        <v>455132</v>
      </c>
      <c r="E250" s="129">
        <v>2819343</v>
      </c>
      <c r="F250" s="162">
        <v>-31.7</v>
      </c>
      <c r="G250" s="123"/>
      <c r="H250" s="129">
        <v>1262605</v>
      </c>
      <c r="I250" s="129">
        <v>8047392</v>
      </c>
      <c r="J250" s="162">
        <v>-47</v>
      </c>
      <c r="K250" s="188"/>
    </row>
    <row r="251" spans="1:11" ht="12.75">
      <c r="A251" s="161">
        <v>888</v>
      </c>
      <c r="B251" s="163"/>
      <c r="C251" s="30" t="s">
        <v>510</v>
      </c>
      <c r="D251" s="129">
        <v>122786</v>
      </c>
      <c r="E251" s="129">
        <v>2173356</v>
      </c>
      <c r="F251" s="162">
        <v>1.9</v>
      </c>
      <c r="G251" s="123"/>
      <c r="H251" s="129">
        <v>682273</v>
      </c>
      <c r="I251" s="129">
        <v>9624113</v>
      </c>
      <c r="J251" s="162">
        <v>50.3</v>
      </c>
      <c r="K251" s="188"/>
    </row>
    <row r="252" spans="1:11" ht="12.75">
      <c r="A252" s="161">
        <v>889</v>
      </c>
      <c r="B252" s="163"/>
      <c r="C252" s="30" t="s">
        <v>356</v>
      </c>
      <c r="D252" s="129">
        <v>2102451</v>
      </c>
      <c r="E252" s="129">
        <v>9389743</v>
      </c>
      <c r="F252" s="162">
        <v>-8</v>
      </c>
      <c r="G252" s="123"/>
      <c r="H252" s="129">
        <v>7920325</v>
      </c>
      <c r="I252" s="129">
        <v>37119570</v>
      </c>
      <c r="J252" s="162">
        <v>21.3</v>
      </c>
      <c r="K252" s="188"/>
    </row>
    <row r="253" spans="1:11" ht="12.75">
      <c r="A253" s="161">
        <v>891</v>
      </c>
      <c r="B253" s="163"/>
      <c r="C253" s="30" t="s">
        <v>493</v>
      </c>
      <c r="D253" s="129" t="s">
        <v>109</v>
      </c>
      <c r="E253" s="129" t="s">
        <v>109</v>
      </c>
      <c r="F253" s="162">
        <v>-100</v>
      </c>
      <c r="G253" s="123"/>
      <c r="H253" s="129" t="s">
        <v>109</v>
      </c>
      <c r="I253" s="129" t="s">
        <v>109</v>
      </c>
      <c r="J253" s="162">
        <v>-100</v>
      </c>
      <c r="K253" s="188"/>
    </row>
    <row r="254" spans="1:11" ht="12.75">
      <c r="A254" s="161">
        <v>896</v>
      </c>
      <c r="B254" s="163"/>
      <c r="C254" s="30" t="s">
        <v>357</v>
      </c>
      <c r="D254" s="129">
        <v>1287375</v>
      </c>
      <c r="E254" s="129">
        <v>12130026</v>
      </c>
      <c r="F254" s="162">
        <v>-16.8</v>
      </c>
      <c r="G254" s="123"/>
      <c r="H254" s="129">
        <v>3388801</v>
      </c>
      <c r="I254" s="129">
        <v>31281270</v>
      </c>
      <c r="J254" s="162">
        <v>2.9</v>
      </c>
      <c r="K254" s="188"/>
    </row>
    <row r="255" spans="1:11" s="17" customFormat="1" ht="24" customHeight="1">
      <c r="A255" s="72"/>
      <c r="B255" s="66" t="s">
        <v>206</v>
      </c>
      <c r="C255" s="50"/>
      <c r="D255" s="126">
        <v>1006837538</v>
      </c>
      <c r="E255" s="126">
        <v>2096595501</v>
      </c>
      <c r="F255" s="159">
        <v>4.5</v>
      </c>
      <c r="G255" s="124"/>
      <c r="H255" s="126">
        <v>3081115925</v>
      </c>
      <c r="I255" s="126">
        <v>6227627124</v>
      </c>
      <c r="J255" s="159">
        <v>4</v>
      </c>
      <c r="K255" s="187"/>
    </row>
    <row r="256" spans="1:10" ht="12.75">
      <c r="A256" s="36"/>
      <c r="D256" s="129"/>
      <c r="E256" s="129"/>
      <c r="H256" s="4"/>
      <c r="I256" s="4"/>
      <c r="J256" s="27"/>
    </row>
    <row r="257" spans="1:10" ht="12.75">
      <c r="A257" s="39"/>
      <c r="D257" s="129"/>
      <c r="E257" s="129"/>
      <c r="F257" s="123"/>
      <c r="G257" s="123"/>
      <c r="H257" s="4"/>
      <c r="I257" s="4"/>
      <c r="J257" s="123"/>
    </row>
    <row r="258" spans="1:10" ht="12.75">
      <c r="A258" s="51"/>
      <c r="D258" s="129"/>
      <c r="E258" s="129"/>
      <c r="F258" s="123"/>
      <c r="G258" s="123"/>
      <c r="H258" s="5"/>
      <c r="I258" s="4"/>
      <c r="J258" s="123"/>
    </row>
    <row r="259" spans="4:10" ht="12.75">
      <c r="D259" s="129"/>
      <c r="E259" s="129"/>
      <c r="H259" s="4"/>
      <c r="I259" s="4"/>
      <c r="J259" s="27"/>
    </row>
    <row r="260" spans="4:10" ht="12.75">
      <c r="D260" s="129"/>
      <c r="E260" s="129"/>
      <c r="H260" s="4"/>
      <c r="I260" s="4"/>
      <c r="J260" s="27"/>
    </row>
    <row r="261" spans="4:10" ht="12.75">
      <c r="D261" s="129"/>
      <c r="E261" s="129"/>
      <c r="H261" s="4"/>
      <c r="I261" s="4"/>
      <c r="J261" s="27"/>
    </row>
    <row r="262" spans="4:10" ht="12.75">
      <c r="D262" s="129"/>
      <c r="E262" s="129"/>
      <c r="H262" s="4"/>
      <c r="I262" s="4"/>
      <c r="J262" s="27"/>
    </row>
    <row r="263" spans="4:10" ht="12.75">
      <c r="D263" s="129"/>
      <c r="E263" s="129"/>
      <c r="H263" s="4"/>
      <c r="I263" s="4"/>
      <c r="J263" s="27"/>
    </row>
    <row r="264" spans="4:10" ht="12.75">
      <c r="D264" s="129"/>
      <c r="E264" s="129"/>
      <c r="H264" s="4"/>
      <c r="I264" s="4"/>
      <c r="J264" s="27"/>
    </row>
    <row r="265" spans="4:10" ht="12.75">
      <c r="D265" s="129"/>
      <c r="E265" s="129"/>
      <c r="H265" s="4"/>
      <c r="I265" s="4"/>
      <c r="J265" s="27"/>
    </row>
    <row r="266" spans="4:10" ht="12.75">
      <c r="D266" s="129"/>
      <c r="E266" s="129"/>
      <c r="H266" s="4"/>
      <c r="I266" s="4"/>
      <c r="J266" s="27"/>
    </row>
    <row r="267" spans="4:10" ht="12.75">
      <c r="D267" s="129"/>
      <c r="E267" s="129"/>
      <c r="H267" s="4"/>
      <c r="I267" s="4"/>
      <c r="J267" s="27"/>
    </row>
    <row r="268" spans="4:10" ht="12.75">
      <c r="D268" s="129"/>
      <c r="E268" s="129"/>
      <c r="H268" s="4"/>
      <c r="I268" s="4"/>
      <c r="J268" s="27"/>
    </row>
    <row r="269" spans="4:10" ht="12.75">
      <c r="D269" s="129"/>
      <c r="E269" s="129"/>
      <c r="H269" s="4"/>
      <c r="I269" s="4"/>
      <c r="J269" s="27"/>
    </row>
    <row r="270" spans="4:10" ht="12.75">
      <c r="D270" s="129"/>
      <c r="E270" s="129"/>
      <c r="H270" s="4"/>
      <c r="I270" s="2"/>
      <c r="J270" s="27"/>
    </row>
    <row r="271" spans="4:10" ht="12.75">
      <c r="D271" s="129"/>
      <c r="E271" s="129"/>
      <c r="H271" s="18"/>
      <c r="I271" s="18"/>
      <c r="J271" s="19"/>
    </row>
    <row r="272" spans="4:5" ht="12.75">
      <c r="D272" s="127"/>
      <c r="E272" s="127"/>
    </row>
    <row r="273" spans="4:5" ht="12.75">
      <c r="D273" s="129"/>
      <c r="E273" s="129"/>
    </row>
    <row r="274" spans="4:5" ht="12.75">
      <c r="D274" s="127"/>
      <c r="E274" s="127"/>
    </row>
    <row r="275" spans="4:5" ht="12.75">
      <c r="D275" s="129"/>
      <c r="E275" s="129"/>
    </row>
    <row r="276" spans="4:5" ht="12.75">
      <c r="D276" s="129"/>
      <c r="E276" s="129"/>
    </row>
    <row r="277" spans="4:5" ht="12.75">
      <c r="D277" s="129"/>
      <c r="E277" s="129"/>
    </row>
    <row r="278" spans="4:5" ht="12.75">
      <c r="D278" s="129"/>
      <c r="E278" s="129"/>
    </row>
    <row r="279" spans="4:5" ht="12.75">
      <c r="D279" s="129"/>
      <c r="E279" s="129"/>
    </row>
    <row r="280" spans="4:5" ht="12.75">
      <c r="D280" s="129"/>
      <c r="E280" s="129"/>
    </row>
    <row r="281" spans="4:5" ht="12.75">
      <c r="D281" s="129"/>
      <c r="E281" s="129"/>
    </row>
  </sheetData>
  <sheetProtection/>
  <mergeCells count="52">
    <mergeCell ref="E210:G210"/>
    <mergeCell ref="I210:K210"/>
    <mergeCell ref="D141:D144"/>
    <mergeCell ref="E141:E144"/>
    <mergeCell ref="H211:H214"/>
    <mergeCell ref="I211:I214"/>
    <mergeCell ref="J211:K214"/>
    <mergeCell ref="A207:K207"/>
    <mergeCell ref="A209:A214"/>
    <mergeCell ref="B209:C214"/>
    <mergeCell ref="D209:G209"/>
    <mergeCell ref="H209:K209"/>
    <mergeCell ref="B3:C8"/>
    <mergeCell ref="H5:H8"/>
    <mergeCell ref="E5:E8"/>
    <mergeCell ref="F5:G8"/>
    <mergeCell ref="D5:D8"/>
    <mergeCell ref="J141:K144"/>
    <mergeCell ref="A67:K67"/>
    <mergeCell ref="A69:A74"/>
    <mergeCell ref="D211:D214"/>
    <mergeCell ref="E211:E214"/>
    <mergeCell ref="F211:G214"/>
    <mergeCell ref="E71:E74"/>
    <mergeCell ref="F71:G74"/>
    <mergeCell ref="I70:K70"/>
    <mergeCell ref="D71:D74"/>
    <mergeCell ref="J71:K74"/>
    <mergeCell ref="H141:H144"/>
    <mergeCell ref="I141:I144"/>
    <mergeCell ref="A1:K1"/>
    <mergeCell ref="D3:G3"/>
    <mergeCell ref="H3:K3"/>
    <mergeCell ref="E4:G4"/>
    <mergeCell ref="I4:K4"/>
    <mergeCell ref="I5:I8"/>
    <mergeCell ref="A3:A8"/>
    <mergeCell ref="J5:K8"/>
    <mergeCell ref="B69:C74"/>
    <mergeCell ref="D69:G69"/>
    <mergeCell ref="H69:K69"/>
    <mergeCell ref="E70:G70"/>
    <mergeCell ref="H71:H74"/>
    <mergeCell ref="I71:I74"/>
    <mergeCell ref="F141:G144"/>
    <mergeCell ref="A137:K137"/>
    <mergeCell ref="A139:A144"/>
    <mergeCell ref="B139:C144"/>
    <mergeCell ref="D139:G139"/>
    <mergeCell ref="H139:K139"/>
    <mergeCell ref="E140:G140"/>
    <mergeCell ref="I140:K140"/>
  </mergeCells>
  <printOptions horizontalCentered="1"/>
  <pageMargins left="0.5905511811023623" right="0.5511811023622047" top="0.984251968503937" bottom="0.4724409448818898" header="0.5118110236220472" footer="0.15748031496062992"/>
  <pageSetup firstPageNumber="26" useFirstPageNumber="1" horizontalDpi="600" verticalDpi="600" orientation="portrait" paperSize="9" scale="75" r:id="rId1"/>
  <headerFooter>
    <oddHeader>&amp;C&amp;12- &amp;P -</oddHeader>
    <oddFooter>&amp;L&amp;X_______________&amp;X
*) Für Antwortausfälle und Befreiungen sind Zuschätzungen (EGW-Position 904) im Insgesamt enthalten, ab 2009 auch Rückwaren
(EGW-Position 901) und Ersatzlieferungen (EGW-Position 903).
</oddFooter>
  </headerFooter>
  <rowBreaks count="3" manualBreakCount="3">
    <brk id="66" max="255" man="1"/>
    <brk id="136" max="255" man="1"/>
    <brk id="206" max="255" man="1"/>
  </rowBreaks>
</worksheet>
</file>

<file path=xl/worksheets/sheet19.xml><?xml version="1.0" encoding="utf-8"?>
<worksheet xmlns="http://schemas.openxmlformats.org/spreadsheetml/2006/main" xmlns:r="http://schemas.openxmlformats.org/officeDocument/2006/relationships">
  <sheetPr codeName="Tabelle16"/>
  <dimension ref="A1:O354"/>
  <sheetViews>
    <sheetView zoomScaleSheetLayoutView="75" zoomScalePageLayoutView="0" workbookViewId="0" topLeftCell="A1">
      <selection activeCell="A2" sqref="A2"/>
    </sheetView>
  </sheetViews>
  <sheetFormatPr defaultColWidth="11.421875" defaultRowHeight="12.75"/>
  <cols>
    <col min="1" max="1" width="3.57421875" style="0" customWidth="1"/>
    <col min="2" max="2" width="4.140625" style="0" customWidth="1"/>
    <col min="3" max="3" width="1.1484375" style="0" customWidth="1"/>
    <col min="4" max="4" width="33.28125" style="0" customWidth="1"/>
    <col min="5" max="5" width="13.28125" style="0" customWidth="1"/>
    <col min="6" max="6" width="14.140625" style="0" customWidth="1"/>
    <col min="7" max="7" width="11.28125" style="28" customWidth="1"/>
    <col min="8" max="8" width="0.9921875" style="28" customWidth="1"/>
    <col min="9" max="9" width="13.28125" style="0" customWidth="1"/>
    <col min="10" max="10" width="13.7109375" style="0" customWidth="1"/>
    <col min="11" max="11" width="11.28125" style="28" customWidth="1"/>
    <col min="12" max="12" width="0.9921875" style="0" customWidth="1"/>
  </cols>
  <sheetData>
    <row r="1" spans="1:15" ht="15">
      <c r="A1" s="502" t="s">
        <v>938</v>
      </c>
      <c r="B1" s="589"/>
      <c r="C1" s="590"/>
      <c r="D1" s="590"/>
      <c r="E1" s="590"/>
      <c r="F1" s="590"/>
      <c r="G1" s="590"/>
      <c r="H1" s="590"/>
      <c r="I1" s="590"/>
      <c r="J1" s="590"/>
      <c r="K1" s="590"/>
      <c r="L1" s="550"/>
      <c r="M1" s="60"/>
      <c r="N1" s="60"/>
      <c r="O1" s="60"/>
    </row>
    <row r="2" spans="2:11" ht="12.75">
      <c r="B2" s="164"/>
      <c r="D2" s="1"/>
      <c r="E2" s="4"/>
      <c r="F2" s="2"/>
      <c r="I2" s="12"/>
      <c r="J2" s="6"/>
      <c r="K2" s="34"/>
    </row>
    <row r="3" spans="1:12" ht="17.25" customHeight="1">
      <c r="A3" s="587" t="s">
        <v>1170</v>
      </c>
      <c r="B3" s="554"/>
      <c r="C3" s="588" t="s">
        <v>1164</v>
      </c>
      <c r="D3" s="457"/>
      <c r="E3" s="551" t="s">
        <v>1192</v>
      </c>
      <c r="F3" s="561"/>
      <c r="G3" s="561"/>
      <c r="H3" s="553"/>
      <c r="I3" s="512" t="s">
        <v>1204</v>
      </c>
      <c r="J3" s="561"/>
      <c r="K3" s="561"/>
      <c r="L3" s="562"/>
    </row>
    <row r="4" spans="1:12" ht="16.5" customHeight="1">
      <c r="A4" s="569"/>
      <c r="B4" s="555"/>
      <c r="C4" s="574"/>
      <c r="D4" s="504"/>
      <c r="E4" s="86" t="s">
        <v>486</v>
      </c>
      <c r="F4" s="563" t="s">
        <v>487</v>
      </c>
      <c r="G4" s="564"/>
      <c r="H4" s="565"/>
      <c r="I4" s="158" t="s">
        <v>486</v>
      </c>
      <c r="J4" s="580" t="s">
        <v>487</v>
      </c>
      <c r="K4" s="581"/>
      <c r="L4" s="550"/>
    </row>
    <row r="5" spans="1:12" ht="12.75" customHeight="1">
      <c r="A5" s="569"/>
      <c r="B5" s="555"/>
      <c r="C5" s="574"/>
      <c r="D5" s="504"/>
      <c r="E5" s="582" t="s">
        <v>114</v>
      </c>
      <c r="F5" s="576" t="s">
        <v>110</v>
      </c>
      <c r="G5" s="585" t="s">
        <v>1211</v>
      </c>
      <c r="H5" s="558"/>
      <c r="I5" s="576" t="s">
        <v>114</v>
      </c>
      <c r="J5" s="576" t="s">
        <v>110</v>
      </c>
      <c r="K5" s="557" t="s">
        <v>1212</v>
      </c>
      <c r="L5" s="566"/>
    </row>
    <row r="6" spans="1:12" ht="12.75" customHeight="1">
      <c r="A6" s="569"/>
      <c r="B6" s="555"/>
      <c r="C6" s="574"/>
      <c r="D6" s="504"/>
      <c r="E6" s="583"/>
      <c r="F6" s="577"/>
      <c r="G6" s="574"/>
      <c r="H6" s="475"/>
      <c r="I6" s="577"/>
      <c r="J6" s="577"/>
      <c r="K6" s="559"/>
      <c r="L6" s="567"/>
    </row>
    <row r="7" spans="1:12" ht="12.75" customHeight="1">
      <c r="A7" s="569"/>
      <c r="B7" s="555"/>
      <c r="C7" s="574"/>
      <c r="D7" s="504"/>
      <c r="E7" s="583"/>
      <c r="F7" s="577"/>
      <c r="G7" s="574"/>
      <c r="H7" s="475"/>
      <c r="I7" s="577"/>
      <c r="J7" s="577"/>
      <c r="K7" s="559"/>
      <c r="L7" s="567"/>
    </row>
    <row r="8" spans="1:12" ht="27" customHeight="1">
      <c r="A8" s="570"/>
      <c r="B8" s="556"/>
      <c r="C8" s="575"/>
      <c r="D8" s="505"/>
      <c r="E8" s="584"/>
      <c r="F8" s="578"/>
      <c r="G8" s="575"/>
      <c r="H8" s="484"/>
      <c r="I8" s="578"/>
      <c r="J8" s="578"/>
      <c r="K8" s="560"/>
      <c r="L8" s="568"/>
    </row>
    <row r="9" spans="1:10" ht="9" customHeight="1">
      <c r="A9" s="1"/>
      <c r="B9" s="165"/>
      <c r="C9" s="32"/>
      <c r="D9" s="30"/>
      <c r="E9" s="4"/>
      <c r="F9" s="2"/>
      <c r="I9" s="4"/>
      <c r="J9" s="2"/>
    </row>
    <row r="10" spans="2:11" s="17" customFormat="1" ht="12.75">
      <c r="B10" s="166"/>
      <c r="C10" s="66" t="s">
        <v>207</v>
      </c>
      <c r="D10" s="50"/>
      <c r="E10" s="126">
        <v>1051214517</v>
      </c>
      <c r="F10" s="126">
        <v>2224376509</v>
      </c>
      <c r="G10" s="159">
        <v>-2.8</v>
      </c>
      <c r="H10" s="124"/>
      <c r="I10" s="126">
        <v>3289104828</v>
      </c>
      <c r="J10" s="126">
        <v>7092914719</v>
      </c>
      <c r="K10" s="159">
        <v>1.7</v>
      </c>
    </row>
    <row r="11" spans="1:11" ht="24" customHeight="1">
      <c r="A11" s="1" t="s">
        <v>556</v>
      </c>
      <c r="B11" s="167">
        <v>1</v>
      </c>
      <c r="C11" s="32"/>
      <c r="D11" s="30" t="s">
        <v>358</v>
      </c>
      <c r="E11" s="129">
        <v>118199304</v>
      </c>
      <c r="F11" s="129">
        <v>222067814</v>
      </c>
      <c r="G11" s="162">
        <v>-11.9</v>
      </c>
      <c r="H11" s="123"/>
      <c r="I11" s="129">
        <v>408508232</v>
      </c>
      <c r="J11" s="129">
        <v>780325908</v>
      </c>
      <c r="K11" s="162">
        <v>-4.7</v>
      </c>
    </row>
    <row r="12" spans="1:11" ht="12.75">
      <c r="A12" s="1" t="s">
        <v>557</v>
      </c>
      <c r="B12" s="167">
        <v>3</v>
      </c>
      <c r="C12" s="32"/>
      <c r="D12" s="30" t="s">
        <v>359</v>
      </c>
      <c r="E12" s="129">
        <v>91462940</v>
      </c>
      <c r="F12" s="129">
        <v>147648435</v>
      </c>
      <c r="G12" s="162">
        <v>-5.3</v>
      </c>
      <c r="H12" s="123"/>
      <c r="I12" s="129">
        <v>330815117</v>
      </c>
      <c r="J12" s="129">
        <v>464654237</v>
      </c>
      <c r="K12" s="162">
        <v>-1.8</v>
      </c>
    </row>
    <row r="13" spans="1:11" ht="12.75">
      <c r="A13" s="1" t="s">
        <v>558</v>
      </c>
      <c r="B13" s="167">
        <v>5</v>
      </c>
      <c r="C13" s="32"/>
      <c r="D13" s="30" t="s">
        <v>360</v>
      </c>
      <c r="E13" s="129">
        <v>129056881</v>
      </c>
      <c r="F13" s="129">
        <v>163356563</v>
      </c>
      <c r="G13" s="162">
        <v>-6.1</v>
      </c>
      <c r="H13" s="123"/>
      <c r="I13" s="129">
        <v>417397106</v>
      </c>
      <c r="J13" s="129">
        <v>545777880</v>
      </c>
      <c r="K13" s="162">
        <v>-6.1</v>
      </c>
    </row>
    <row r="14" spans="1:11" ht="12.75">
      <c r="A14" s="1" t="s">
        <v>559</v>
      </c>
      <c r="B14" s="167">
        <v>6</v>
      </c>
      <c r="C14" s="32"/>
      <c r="D14" s="30" t="s">
        <v>509</v>
      </c>
      <c r="E14" s="129">
        <v>73908885</v>
      </c>
      <c r="F14" s="129">
        <v>251436338</v>
      </c>
      <c r="G14" s="162">
        <v>9.1</v>
      </c>
      <c r="H14" s="123"/>
      <c r="I14" s="129">
        <v>226179137</v>
      </c>
      <c r="J14" s="129">
        <v>768344024</v>
      </c>
      <c r="K14" s="162">
        <v>5.4</v>
      </c>
    </row>
    <row r="15" spans="1:11" ht="12.75">
      <c r="A15" s="1" t="s">
        <v>560</v>
      </c>
      <c r="B15" s="167">
        <v>7</v>
      </c>
      <c r="C15" s="32"/>
      <c r="D15" s="30" t="s">
        <v>361</v>
      </c>
      <c r="E15" s="129">
        <v>2172019</v>
      </c>
      <c r="F15" s="129">
        <v>9580315</v>
      </c>
      <c r="G15" s="162">
        <v>-23.1</v>
      </c>
      <c r="H15" s="123"/>
      <c r="I15" s="129">
        <v>5966979</v>
      </c>
      <c r="J15" s="129">
        <v>32519592</v>
      </c>
      <c r="K15" s="162">
        <v>-19.4</v>
      </c>
    </row>
    <row r="16" spans="1:11" ht="12.75">
      <c r="A16" s="1" t="s">
        <v>561</v>
      </c>
      <c r="B16" s="167">
        <v>8</v>
      </c>
      <c r="C16" s="32"/>
      <c r="D16" s="30" t="s">
        <v>508</v>
      </c>
      <c r="E16" s="129">
        <v>47943104</v>
      </c>
      <c r="F16" s="129">
        <v>36994846</v>
      </c>
      <c r="G16" s="162">
        <v>6</v>
      </c>
      <c r="H16" s="123"/>
      <c r="I16" s="129">
        <v>140840478</v>
      </c>
      <c r="J16" s="129">
        <v>110714876</v>
      </c>
      <c r="K16" s="162">
        <v>17.1</v>
      </c>
    </row>
    <row r="17" spans="1:11" ht="12.75">
      <c r="A17" s="1" t="s">
        <v>562</v>
      </c>
      <c r="B17" s="167">
        <v>9</v>
      </c>
      <c r="C17" s="32"/>
      <c r="D17" s="30" t="s">
        <v>362</v>
      </c>
      <c r="E17" s="129">
        <v>3062684</v>
      </c>
      <c r="F17" s="129">
        <v>7861599</v>
      </c>
      <c r="G17" s="162">
        <v>-15.7</v>
      </c>
      <c r="H17" s="123"/>
      <c r="I17" s="129">
        <v>8277704</v>
      </c>
      <c r="J17" s="129">
        <v>25458552</v>
      </c>
      <c r="K17" s="162">
        <v>-27</v>
      </c>
    </row>
    <row r="18" spans="1:11" ht="12.75">
      <c r="A18" s="1" t="s">
        <v>563</v>
      </c>
      <c r="B18" s="167">
        <v>10</v>
      </c>
      <c r="C18" s="32"/>
      <c r="D18" s="30" t="s">
        <v>363</v>
      </c>
      <c r="E18" s="129">
        <v>4759800</v>
      </c>
      <c r="F18" s="129">
        <v>24515804</v>
      </c>
      <c r="G18" s="162">
        <v>-17.1</v>
      </c>
      <c r="H18" s="123"/>
      <c r="I18" s="129">
        <v>12872740</v>
      </c>
      <c r="J18" s="129">
        <v>81743730</v>
      </c>
      <c r="K18" s="162">
        <v>-8.4</v>
      </c>
    </row>
    <row r="19" spans="1:11" ht="12.75">
      <c r="A19" s="1" t="s">
        <v>564</v>
      </c>
      <c r="B19" s="167">
        <v>11</v>
      </c>
      <c r="C19" s="32"/>
      <c r="D19" s="30" t="s">
        <v>364</v>
      </c>
      <c r="E19" s="129">
        <v>19516788</v>
      </c>
      <c r="F19" s="129">
        <v>103880261</v>
      </c>
      <c r="G19" s="162">
        <v>-22.8</v>
      </c>
      <c r="H19" s="123"/>
      <c r="I19" s="129">
        <v>67326927</v>
      </c>
      <c r="J19" s="129">
        <v>397852064</v>
      </c>
      <c r="K19" s="162">
        <v>-13</v>
      </c>
    </row>
    <row r="20" spans="1:11" ht="12.75">
      <c r="A20" s="1" t="s">
        <v>565</v>
      </c>
      <c r="B20" s="167">
        <v>13</v>
      </c>
      <c r="C20" s="32"/>
      <c r="D20" s="30" t="s">
        <v>365</v>
      </c>
      <c r="E20" s="129">
        <v>24279291</v>
      </c>
      <c r="F20" s="129">
        <v>47458234</v>
      </c>
      <c r="G20" s="162">
        <v>-0.3</v>
      </c>
      <c r="H20" s="123"/>
      <c r="I20" s="129">
        <v>101656541</v>
      </c>
      <c r="J20" s="129">
        <v>160503773</v>
      </c>
      <c r="K20" s="162">
        <v>8.7</v>
      </c>
    </row>
    <row r="21" spans="1:11" ht="12.75">
      <c r="A21" s="1" t="s">
        <v>566</v>
      </c>
      <c r="B21" s="167">
        <v>14</v>
      </c>
      <c r="C21" s="32"/>
      <c r="D21" s="30" t="s">
        <v>366</v>
      </c>
      <c r="E21" s="129">
        <v>12102621</v>
      </c>
      <c r="F21" s="129">
        <v>21872415</v>
      </c>
      <c r="G21" s="162">
        <v>21.4</v>
      </c>
      <c r="H21" s="123"/>
      <c r="I21" s="129">
        <v>41843572</v>
      </c>
      <c r="J21" s="129">
        <v>71269045</v>
      </c>
      <c r="K21" s="162">
        <v>25.5</v>
      </c>
    </row>
    <row r="22" spans="1:11" ht="12.75">
      <c r="A22" s="1" t="s">
        <v>567</v>
      </c>
      <c r="B22" s="167">
        <v>15</v>
      </c>
      <c r="C22" s="32"/>
      <c r="D22" s="30" t="s">
        <v>492</v>
      </c>
      <c r="E22" s="129">
        <v>90130069</v>
      </c>
      <c r="F22" s="129">
        <v>178555377</v>
      </c>
      <c r="G22" s="162">
        <v>5.4</v>
      </c>
      <c r="H22" s="123"/>
      <c r="I22" s="129">
        <v>231993194</v>
      </c>
      <c r="J22" s="129">
        <v>533356808</v>
      </c>
      <c r="K22" s="162">
        <v>0.2</v>
      </c>
    </row>
    <row r="23" spans="1:11" ht="12.75">
      <c r="A23" s="1" t="s">
        <v>568</v>
      </c>
      <c r="B23" s="167">
        <v>17</v>
      </c>
      <c r="C23" s="32"/>
      <c r="D23" s="30" t="s">
        <v>369</v>
      </c>
      <c r="E23" s="129">
        <v>67978880</v>
      </c>
      <c r="F23" s="129">
        <v>86686124</v>
      </c>
      <c r="G23" s="162">
        <v>-20.8</v>
      </c>
      <c r="H23" s="123"/>
      <c r="I23" s="129">
        <v>225340221</v>
      </c>
      <c r="J23" s="129">
        <v>304763670</v>
      </c>
      <c r="K23" s="162">
        <v>-11.8</v>
      </c>
    </row>
    <row r="24" spans="1:11" ht="12.75">
      <c r="A24" s="1" t="s">
        <v>569</v>
      </c>
      <c r="B24" s="167">
        <v>18</v>
      </c>
      <c r="C24" s="32"/>
      <c r="D24" s="30" t="s">
        <v>370</v>
      </c>
      <c r="E24" s="129">
        <v>5601466</v>
      </c>
      <c r="F24" s="129">
        <v>13036741</v>
      </c>
      <c r="G24" s="162">
        <v>-12.3</v>
      </c>
      <c r="H24" s="123"/>
      <c r="I24" s="129">
        <v>18871186</v>
      </c>
      <c r="J24" s="129">
        <v>41565807</v>
      </c>
      <c r="K24" s="162">
        <v>1.3</v>
      </c>
    </row>
    <row r="25" spans="1:11" ht="12.75">
      <c r="A25" s="1" t="s">
        <v>572</v>
      </c>
      <c r="B25" s="167">
        <v>24</v>
      </c>
      <c r="C25" s="32"/>
      <c r="D25" s="30" t="s">
        <v>373</v>
      </c>
      <c r="E25" s="129">
        <v>114992</v>
      </c>
      <c r="F25" s="129">
        <v>411999</v>
      </c>
      <c r="G25" s="162">
        <v>13.9</v>
      </c>
      <c r="H25" s="123"/>
      <c r="I25" s="129">
        <v>324606</v>
      </c>
      <c r="J25" s="129">
        <v>1451799</v>
      </c>
      <c r="K25" s="162">
        <v>23</v>
      </c>
    </row>
    <row r="26" spans="1:11" ht="12.75">
      <c r="A26" s="1" t="s">
        <v>573</v>
      </c>
      <c r="B26" s="167">
        <v>28</v>
      </c>
      <c r="C26" s="32"/>
      <c r="D26" s="30" t="s">
        <v>374</v>
      </c>
      <c r="E26" s="129">
        <v>9150269</v>
      </c>
      <c r="F26" s="129">
        <v>15334049</v>
      </c>
      <c r="G26" s="162">
        <v>-0.3</v>
      </c>
      <c r="H26" s="123"/>
      <c r="I26" s="129">
        <v>27295667</v>
      </c>
      <c r="J26" s="129">
        <v>53058647</v>
      </c>
      <c r="K26" s="162">
        <v>22.9</v>
      </c>
    </row>
    <row r="27" spans="1:11" ht="12.75">
      <c r="A27" s="1" t="s">
        <v>574</v>
      </c>
      <c r="B27" s="167">
        <v>37</v>
      </c>
      <c r="C27" s="32"/>
      <c r="D27" s="30" t="s">
        <v>375</v>
      </c>
      <c r="E27" s="129">
        <v>68349</v>
      </c>
      <c r="F27" s="129">
        <v>3406529</v>
      </c>
      <c r="G27" s="162">
        <v>-32.4</v>
      </c>
      <c r="H27" s="123"/>
      <c r="I27" s="129">
        <v>341150</v>
      </c>
      <c r="J27" s="129">
        <v>12915034</v>
      </c>
      <c r="K27" s="162">
        <v>-8.3</v>
      </c>
    </row>
    <row r="28" spans="1:11" ht="12.75">
      <c r="A28" s="1" t="s">
        <v>575</v>
      </c>
      <c r="B28" s="167">
        <v>39</v>
      </c>
      <c r="C28" s="32"/>
      <c r="D28" s="30" t="s">
        <v>376</v>
      </c>
      <c r="E28" s="129">
        <v>33610771</v>
      </c>
      <c r="F28" s="129">
        <v>102377560</v>
      </c>
      <c r="G28" s="162">
        <v>-8.6</v>
      </c>
      <c r="H28" s="123"/>
      <c r="I28" s="129">
        <v>99493331</v>
      </c>
      <c r="J28" s="129">
        <v>311414827</v>
      </c>
      <c r="K28" s="162">
        <v>-1.9</v>
      </c>
    </row>
    <row r="29" spans="1:11" ht="12.75">
      <c r="A29" s="1" t="s">
        <v>576</v>
      </c>
      <c r="B29" s="167">
        <v>41</v>
      </c>
      <c r="C29" s="32"/>
      <c r="D29" s="30" t="s">
        <v>507</v>
      </c>
      <c r="E29" s="129">
        <v>29332</v>
      </c>
      <c r="F29" s="129">
        <v>96941</v>
      </c>
      <c r="G29" s="162" t="s">
        <v>748</v>
      </c>
      <c r="H29" s="123"/>
      <c r="I29" s="129">
        <v>29481</v>
      </c>
      <c r="J29" s="129">
        <v>108933</v>
      </c>
      <c r="K29" s="162" t="s">
        <v>748</v>
      </c>
    </row>
    <row r="30" spans="1:11" ht="12.75">
      <c r="A30" s="1" t="s">
        <v>577</v>
      </c>
      <c r="B30" s="167">
        <v>43</v>
      </c>
      <c r="C30" s="32"/>
      <c r="D30" s="30" t="s">
        <v>377</v>
      </c>
      <c r="E30" s="129">
        <v>1681</v>
      </c>
      <c r="F30" s="129">
        <v>42595</v>
      </c>
      <c r="G30" s="162">
        <v>116.2</v>
      </c>
      <c r="H30" s="123"/>
      <c r="I30" s="129">
        <v>3610</v>
      </c>
      <c r="J30" s="129">
        <v>67754</v>
      </c>
      <c r="K30" s="162">
        <v>-34.1</v>
      </c>
    </row>
    <row r="31" spans="1:11" ht="12.75">
      <c r="A31" s="1" t="s">
        <v>578</v>
      </c>
      <c r="B31" s="167">
        <v>44</v>
      </c>
      <c r="C31" s="32"/>
      <c r="D31" s="30" t="s">
        <v>378</v>
      </c>
      <c r="E31" s="129">
        <v>1100</v>
      </c>
      <c r="F31" s="129">
        <v>12822</v>
      </c>
      <c r="G31" s="162">
        <v>-74.3</v>
      </c>
      <c r="H31" s="123"/>
      <c r="I31" s="129">
        <v>2061</v>
      </c>
      <c r="J31" s="129">
        <v>24000</v>
      </c>
      <c r="K31" s="162">
        <v>-72.4</v>
      </c>
    </row>
    <row r="32" spans="1:11" ht="12.75">
      <c r="A32" s="1" t="s">
        <v>579</v>
      </c>
      <c r="B32" s="167">
        <v>45</v>
      </c>
      <c r="C32" s="32"/>
      <c r="D32" s="30" t="s">
        <v>935</v>
      </c>
      <c r="E32" s="129" t="s">
        <v>109</v>
      </c>
      <c r="F32" s="129" t="s">
        <v>109</v>
      </c>
      <c r="G32" s="162" t="s">
        <v>109</v>
      </c>
      <c r="H32" s="123"/>
      <c r="I32" s="129" t="s">
        <v>109</v>
      </c>
      <c r="J32" s="129" t="s">
        <v>109</v>
      </c>
      <c r="K32" s="162">
        <v>-100</v>
      </c>
    </row>
    <row r="33" spans="1:11" ht="12.75">
      <c r="A33" s="1" t="s">
        <v>580</v>
      </c>
      <c r="B33" s="167">
        <v>46</v>
      </c>
      <c r="C33" s="32"/>
      <c r="D33" s="30" t="s">
        <v>379</v>
      </c>
      <c r="E33" s="129">
        <v>293638</v>
      </c>
      <c r="F33" s="129">
        <v>1009250</v>
      </c>
      <c r="G33" s="162">
        <v>-6</v>
      </c>
      <c r="H33" s="123"/>
      <c r="I33" s="129">
        <v>713274</v>
      </c>
      <c r="J33" s="129">
        <v>2957901</v>
      </c>
      <c r="K33" s="162">
        <v>0</v>
      </c>
    </row>
    <row r="34" spans="1:11" ht="12.75">
      <c r="A34" s="1" t="s">
        <v>581</v>
      </c>
      <c r="B34" s="167">
        <v>47</v>
      </c>
      <c r="C34" s="32"/>
      <c r="D34" s="30" t="s">
        <v>380</v>
      </c>
      <c r="E34" s="129">
        <v>1220</v>
      </c>
      <c r="F34" s="129">
        <v>87755</v>
      </c>
      <c r="G34" s="162">
        <v>223.8</v>
      </c>
      <c r="H34" s="123"/>
      <c r="I34" s="129">
        <v>1530</v>
      </c>
      <c r="J34" s="129">
        <v>133212</v>
      </c>
      <c r="K34" s="162">
        <v>82.2</v>
      </c>
    </row>
    <row r="35" spans="1:11" ht="12.75">
      <c r="A35" s="1" t="s">
        <v>582</v>
      </c>
      <c r="B35" s="167">
        <v>52</v>
      </c>
      <c r="C35" s="32"/>
      <c r="D35" s="30" t="s">
        <v>552</v>
      </c>
      <c r="E35" s="129">
        <v>5296451</v>
      </c>
      <c r="F35" s="129">
        <v>23529763</v>
      </c>
      <c r="G35" s="162">
        <v>8.4</v>
      </c>
      <c r="H35" s="123"/>
      <c r="I35" s="129">
        <v>16447067</v>
      </c>
      <c r="J35" s="129">
        <v>72511414</v>
      </c>
      <c r="K35" s="162">
        <v>1.6</v>
      </c>
    </row>
    <row r="36" spans="1:11" ht="12.75">
      <c r="A36" s="1" t="s">
        <v>583</v>
      </c>
      <c r="B36" s="167">
        <v>53</v>
      </c>
      <c r="C36" s="32"/>
      <c r="D36" s="30" t="s">
        <v>381</v>
      </c>
      <c r="E36" s="129">
        <v>2803867</v>
      </c>
      <c r="F36" s="129">
        <v>5199102</v>
      </c>
      <c r="G36" s="162">
        <v>-1.5</v>
      </c>
      <c r="H36" s="123"/>
      <c r="I36" s="129">
        <v>9891829</v>
      </c>
      <c r="J36" s="129">
        <v>15389367</v>
      </c>
      <c r="K36" s="162">
        <v>39.5</v>
      </c>
    </row>
    <row r="37" spans="1:11" ht="12.75">
      <c r="A37" s="1" t="s">
        <v>584</v>
      </c>
      <c r="B37" s="167">
        <v>54</v>
      </c>
      <c r="C37" s="32"/>
      <c r="D37" s="30" t="s">
        <v>382</v>
      </c>
      <c r="E37" s="129">
        <v>1955461</v>
      </c>
      <c r="F37" s="129">
        <v>3726453</v>
      </c>
      <c r="G37" s="162">
        <v>0.8</v>
      </c>
      <c r="H37" s="123"/>
      <c r="I37" s="129">
        <v>5479283</v>
      </c>
      <c r="J37" s="129">
        <v>10991615</v>
      </c>
      <c r="K37" s="162">
        <v>-8</v>
      </c>
    </row>
    <row r="38" spans="1:11" ht="12.75">
      <c r="A38" s="1" t="s">
        <v>585</v>
      </c>
      <c r="B38" s="167">
        <v>55</v>
      </c>
      <c r="C38" s="32"/>
      <c r="D38" s="30" t="s">
        <v>383</v>
      </c>
      <c r="E38" s="129">
        <v>5255480</v>
      </c>
      <c r="F38" s="129">
        <v>10633246</v>
      </c>
      <c r="G38" s="162">
        <v>0.6</v>
      </c>
      <c r="H38" s="123"/>
      <c r="I38" s="129">
        <v>15788036</v>
      </c>
      <c r="J38" s="129">
        <v>31338167</v>
      </c>
      <c r="K38" s="162">
        <v>13.5</v>
      </c>
    </row>
    <row r="39" spans="1:11" ht="12.75">
      <c r="A39" s="1" t="s">
        <v>586</v>
      </c>
      <c r="B39" s="167">
        <v>60</v>
      </c>
      <c r="C39" s="32"/>
      <c r="D39" s="30" t="s">
        <v>384</v>
      </c>
      <c r="E39" s="129">
        <v>114616667</v>
      </c>
      <c r="F39" s="129">
        <v>159231003</v>
      </c>
      <c r="G39" s="162">
        <v>-6.8</v>
      </c>
      <c r="H39" s="123"/>
      <c r="I39" s="129">
        <v>339562581</v>
      </c>
      <c r="J39" s="129">
        <v>476079540</v>
      </c>
      <c r="K39" s="162">
        <v>0.2</v>
      </c>
    </row>
    <row r="40" spans="1:11" ht="12.75">
      <c r="A40" s="1" t="s">
        <v>587</v>
      </c>
      <c r="B40" s="167">
        <v>61</v>
      </c>
      <c r="C40" s="32"/>
      <c r="D40" s="30" t="s">
        <v>385</v>
      </c>
      <c r="E40" s="129">
        <v>85355583</v>
      </c>
      <c r="F40" s="129">
        <v>168816553</v>
      </c>
      <c r="G40" s="162">
        <v>-3</v>
      </c>
      <c r="H40" s="123"/>
      <c r="I40" s="129">
        <v>236793834</v>
      </c>
      <c r="J40" s="129">
        <v>573696727</v>
      </c>
      <c r="K40" s="162">
        <v>12.1</v>
      </c>
    </row>
    <row r="41" spans="1:11" ht="12.75">
      <c r="A41" s="1" t="s">
        <v>588</v>
      </c>
      <c r="B41" s="167">
        <v>63</v>
      </c>
      <c r="C41" s="32"/>
      <c r="D41" s="30" t="s">
        <v>386</v>
      </c>
      <c r="E41" s="129">
        <v>25204866</v>
      </c>
      <c r="F41" s="129">
        <v>65949141</v>
      </c>
      <c r="G41" s="162">
        <v>3</v>
      </c>
      <c r="H41" s="123"/>
      <c r="I41" s="129">
        <v>66400455</v>
      </c>
      <c r="J41" s="129">
        <v>197837025</v>
      </c>
      <c r="K41" s="162">
        <v>12.1</v>
      </c>
    </row>
    <row r="42" spans="1:11" ht="12.75">
      <c r="A42" s="1" t="s">
        <v>589</v>
      </c>
      <c r="B42" s="167">
        <v>64</v>
      </c>
      <c r="C42" s="32"/>
      <c r="D42" s="30" t="s">
        <v>387</v>
      </c>
      <c r="E42" s="129">
        <v>26702253</v>
      </c>
      <c r="F42" s="129">
        <v>140037473</v>
      </c>
      <c r="G42" s="162">
        <v>41.9</v>
      </c>
      <c r="H42" s="123"/>
      <c r="I42" s="129">
        <v>74777262</v>
      </c>
      <c r="J42" s="129">
        <v>384031106</v>
      </c>
      <c r="K42" s="162">
        <v>30.9</v>
      </c>
    </row>
    <row r="43" spans="1:11" ht="12.75">
      <c r="A43" s="1" t="s">
        <v>590</v>
      </c>
      <c r="B43" s="167">
        <v>66</v>
      </c>
      <c r="C43" s="32"/>
      <c r="D43" s="30" t="s">
        <v>506</v>
      </c>
      <c r="E43" s="129">
        <v>9077344</v>
      </c>
      <c r="F43" s="129">
        <v>29722245</v>
      </c>
      <c r="G43" s="162">
        <v>-11.7</v>
      </c>
      <c r="H43" s="123"/>
      <c r="I43" s="129">
        <v>25696015</v>
      </c>
      <c r="J43" s="129">
        <v>92487671</v>
      </c>
      <c r="K43" s="162">
        <v>9.4</v>
      </c>
    </row>
    <row r="44" spans="1:11" ht="12.75">
      <c r="A44" s="1" t="s">
        <v>591</v>
      </c>
      <c r="B44" s="167">
        <v>68</v>
      </c>
      <c r="C44" s="32"/>
      <c r="D44" s="30" t="s">
        <v>388</v>
      </c>
      <c r="E44" s="129">
        <v>2805261</v>
      </c>
      <c r="F44" s="129">
        <v>11153573</v>
      </c>
      <c r="G44" s="162">
        <v>55.9</v>
      </c>
      <c r="H44" s="123"/>
      <c r="I44" s="129">
        <v>8227243</v>
      </c>
      <c r="J44" s="129">
        <v>26799639</v>
      </c>
      <c r="K44" s="162">
        <v>29</v>
      </c>
    </row>
    <row r="45" spans="1:11" ht="12.75">
      <c r="A45" s="1" t="s">
        <v>592</v>
      </c>
      <c r="B45" s="167">
        <v>70</v>
      </c>
      <c r="C45" s="32"/>
      <c r="D45" s="30" t="s">
        <v>389</v>
      </c>
      <c r="E45" s="129">
        <v>44208</v>
      </c>
      <c r="F45" s="129">
        <v>90487</v>
      </c>
      <c r="G45" s="162">
        <v>-57.5</v>
      </c>
      <c r="H45" s="123"/>
      <c r="I45" s="129">
        <v>113929</v>
      </c>
      <c r="J45" s="129">
        <v>448490</v>
      </c>
      <c r="K45" s="162">
        <v>-46.2</v>
      </c>
    </row>
    <row r="46" spans="1:11" ht="12.75">
      <c r="A46" s="1" t="s">
        <v>593</v>
      </c>
      <c r="B46" s="167">
        <v>72</v>
      </c>
      <c r="C46" s="32"/>
      <c r="D46" s="30" t="s">
        <v>390</v>
      </c>
      <c r="E46" s="129">
        <v>3784727</v>
      </c>
      <c r="F46" s="129">
        <v>17221913</v>
      </c>
      <c r="G46" s="162">
        <v>-22.7</v>
      </c>
      <c r="H46" s="123"/>
      <c r="I46" s="129">
        <v>11441901</v>
      </c>
      <c r="J46" s="129">
        <v>56465311</v>
      </c>
      <c r="K46" s="162">
        <v>1.3</v>
      </c>
    </row>
    <row r="47" spans="1:11" ht="12.75">
      <c r="A47" s="1" t="s">
        <v>594</v>
      </c>
      <c r="B47" s="167">
        <v>73</v>
      </c>
      <c r="C47" s="32"/>
      <c r="D47" s="30" t="s">
        <v>391</v>
      </c>
      <c r="E47" s="129">
        <v>1112230</v>
      </c>
      <c r="F47" s="129">
        <v>7979032</v>
      </c>
      <c r="G47" s="162">
        <v>57.9</v>
      </c>
      <c r="H47" s="123"/>
      <c r="I47" s="129">
        <v>13505254</v>
      </c>
      <c r="J47" s="129">
        <v>46798332</v>
      </c>
      <c r="K47" s="162">
        <v>100.5</v>
      </c>
    </row>
    <row r="48" spans="1:11" ht="12.75">
      <c r="A48" s="1" t="s">
        <v>595</v>
      </c>
      <c r="B48" s="167">
        <v>74</v>
      </c>
      <c r="C48" s="32"/>
      <c r="D48" s="30" t="s">
        <v>392</v>
      </c>
      <c r="E48" s="129">
        <v>890566</v>
      </c>
      <c r="F48" s="129">
        <v>1782913</v>
      </c>
      <c r="G48" s="162">
        <v>62.4</v>
      </c>
      <c r="H48" s="123"/>
      <c r="I48" s="129">
        <v>2811144</v>
      </c>
      <c r="J48" s="129">
        <v>5002234</v>
      </c>
      <c r="K48" s="162">
        <v>41.9</v>
      </c>
    </row>
    <row r="49" spans="1:11" ht="12.75">
      <c r="A49" s="1" t="s">
        <v>596</v>
      </c>
      <c r="B49" s="167">
        <v>75</v>
      </c>
      <c r="C49" s="32"/>
      <c r="D49" s="30" t="s">
        <v>491</v>
      </c>
      <c r="E49" s="129">
        <v>18525934</v>
      </c>
      <c r="F49" s="129">
        <v>114034422</v>
      </c>
      <c r="G49" s="162">
        <v>2.1</v>
      </c>
      <c r="H49" s="123"/>
      <c r="I49" s="129">
        <v>52926018</v>
      </c>
      <c r="J49" s="129">
        <v>317716445</v>
      </c>
      <c r="K49" s="162">
        <v>9.2</v>
      </c>
    </row>
    <row r="50" spans="1:11" ht="12.75">
      <c r="A50" s="1" t="s">
        <v>605</v>
      </c>
      <c r="B50" s="167">
        <v>91</v>
      </c>
      <c r="C50" s="32"/>
      <c r="D50" s="30" t="s">
        <v>400</v>
      </c>
      <c r="E50" s="129">
        <v>9995462</v>
      </c>
      <c r="F50" s="129">
        <v>13916960</v>
      </c>
      <c r="G50" s="162">
        <v>-17.3</v>
      </c>
      <c r="H50" s="123"/>
      <c r="I50" s="129">
        <v>30058085</v>
      </c>
      <c r="J50" s="129">
        <v>42422988</v>
      </c>
      <c r="K50" s="162">
        <v>-18</v>
      </c>
    </row>
    <row r="51" spans="1:11" ht="12.75">
      <c r="A51" s="1" t="s">
        <v>606</v>
      </c>
      <c r="B51" s="167">
        <v>92</v>
      </c>
      <c r="C51" s="32"/>
      <c r="D51" s="30" t="s">
        <v>401</v>
      </c>
      <c r="E51" s="129">
        <v>2078340</v>
      </c>
      <c r="F51" s="129">
        <v>4910490</v>
      </c>
      <c r="G51" s="162">
        <v>-10.6</v>
      </c>
      <c r="H51" s="123"/>
      <c r="I51" s="129">
        <v>5663629</v>
      </c>
      <c r="J51" s="129">
        <v>12984148</v>
      </c>
      <c r="K51" s="162">
        <v>-12.9</v>
      </c>
    </row>
    <row r="52" spans="1:11" ht="12.75">
      <c r="A52" s="1" t="s">
        <v>607</v>
      </c>
      <c r="B52" s="167">
        <v>93</v>
      </c>
      <c r="C52" s="32"/>
      <c r="D52" s="30" t="s">
        <v>402</v>
      </c>
      <c r="E52" s="129">
        <v>633318</v>
      </c>
      <c r="F52" s="129">
        <v>1106329</v>
      </c>
      <c r="G52" s="162">
        <v>-73.2</v>
      </c>
      <c r="H52" s="123"/>
      <c r="I52" s="129">
        <v>2114494</v>
      </c>
      <c r="J52" s="129">
        <v>4331578</v>
      </c>
      <c r="K52" s="162">
        <v>-42.3</v>
      </c>
    </row>
    <row r="53" spans="1:11" ht="12.75">
      <c r="A53" s="1" t="s">
        <v>1006</v>
      </c>
      <c r="B53" s="167">
        <v>95</v>
      </c>
      <c r="C53" s="32"/>
      <c r="D53" s="30" t="s">
        <v>891</v>
      </c>
      <c r="E53" s="129">
        <v>156695</v>
      </c>
      <c r="F53" s="129">
        <v>195743</v>
      </c>
      <c r="G53" s="162">
        <v>-12.7</v>
      </c>
      <c r="H53" s="123"/>
      <c r="I53" s="129">
        <v>304684</v>
      </c>
      <c r="J53" s="129">
        <v>547115</v>
      </c>
      <c r="K53" s="162">
        <v>-10</v>
      </c>
    </row>
    <row r="54" spans="1:11" ht="12.75">
      <c r="A54" s="1" t="s">
        <v>608</v>
      </c>
      <c r="B54" s="167">
        <v>96</v>
      </c>
      <c r="C54" s="32"/>
      <c r="D54" s="30" t="s">
        <v>879</v>
      </c>
      <c r="E54" s="129">
        <v>233998</v>
      </c>
      <c r="F54" s="129">
        <v>3385184</v>
      </c>
      <c r="G54" s="162">
        <v>174.6</v>
      </c>
      <c r="H54" s="123"/>
      <c r="I54" s="129">
        <v>754525</v>
      </c>
      <c r="J54" s="129">
        <v>9648970</v>
      </c>
      <c r="K54" s="162">
        <v>152.1</v>
      </c>
    </row>
    <row r="55" spans="1:11" ht="12.75">
      <c r="A55" s="1" t="s">
        <v>922</v>
      </c>
      <c r="B55" s="167">
        <v>97</v>
      </c>
      <c r="C55" s="32"/>
      <c r="D55" s="30" t="s">
        <v>892</v>
      </c>
      <c r="E55" s="129">
        <v>4924</v>
      </c>
      <c r="F55" s="129">
        <v>37400</v>
      </c>
      <c r="G55" s="162">
        <v>-47.2</v>
      </c>
      <c r="H55" s="123"/>
      <c r="I55" s="129">
        <v>81729</v>
      </c>
      <c r="J55" s="129">
        <v>533706</v>
      </c>
      <c r="K55" s="162">
        <v>101.9</v>
      </c>
    </row>
    <row r="56" spans="1:11" ht="12.75">
      <c r="A56" s="1" t="s">
        <v>1007</v>
      </c>
      <c r="B56" s="167">
        <v>98</v>
      </c>
      <c r="C56" s="32"/>
      <c r="D56" s="30" t="s">
        <v>893</v>
      </c>
      <c r="E56" s="129">
        <v>790813</v>
      </c>
      <c r="F56" s="129">
        <v>2779391</v>
      </c>
      <c r="G56" s="162">
        <v>-13</v>
      </c>
      <c r="H56" s="123"/>
      <c r="I56" s="129">
        <v>2866521</v>
      </c>
      <c r="J56" s="129">
        <v>9770217</v>
      </c>
      <c r="K56" s="162">
        <v>29.2</v>
      </c>
    </row>
    <row r="57" spans="1:11" ht="12.75">
      <c r="A57" s="1" t="s">
        <v>793</v>
      </c>
      <c r="B57" s="167">
        <v>600</v>
      </c>
      <c r="C57" s="32"/>
      <c r="D57" s="30" t="s">
        <v>133</v>
      </c>
      <c r="E57" s="129">
        <v>443985</v>
      </c>
      <c r="F57" s="129">
        <v>1207327</v>
      </c>
      <c r="G57" s="162">
        <v>-28.5</v>
      </c>
      <c r="H57" s="123"/>
      <c r="I57" s="129">
        <v>1305466</v>
      </c>
      <c r="J57" s="129">
        <v>4100841</v>
      </c>
      <c r="K57" s="162">
        <v>-33.8</v>
      </c>
    </row>
    <row r="58" spans="1:11" ht="24" customHeight="1">
      <c r="A58" s="121" t="s">
        <v>699</v>
      </c>
      <c r="B58" s="166" t="s">
        <v>699</v>
      </c>
      <c r="C58" s="66" t="s">
        <v>209</v>
      </c>
      <c r="D58" s="50"/>
      <c r="E58" s="126">
        <v>35093745</v>
      </c>
      <c r="F58" s="126">
        <v>53922058</v>
      </c>
      <c r="G58" s="159">
        <v>-18.6</v>
      </c>
      <c r="H58" s="124"/>
      <c r="I58" s="126">
        <v>108044844</v>
      </c>
      <c r="J58" s="126">
        <v>172673664</v>
      </c>
      <c r="K58" s="159">
        <v>1.6</v>
      </c>
    </row>
    <row r="59" spans="1:11" ht="24" customHeight="1">
      <c r="A59" s="1" t="s">
        <v>570</v>
      </c>
      <c r="B59" s="167">
        <v>20</v>
      </c>
      <c r="C59" s="32"/>
      <c r="D59" s="30" t="s">
        <v>371</v>
      </c>
      <c r="E59" s="129" t="s">
        <v>109</v>
      </c>
      <c r="F59" s="129" t="s">
        <v>109</v>
      </c>
      <c r="G59" s="162">
        <v>-100</v>
      </c>
      <c r="H59" s="123"/>
      <c r="I59" s="129">
        <v>18000</v>
      </c>
      <c r="J59" s="129">
        <v>7500</v>
      </c>
      <c r="K59" s="162">
        <v>-92.5</v>
      </c>
    </row>
    <row r="60" spans="1:11" ht="12.75">
      <c r="A60" s="1" t="s">
        <v>571</v>
      </c>
      <c r="B60" s="167">
        <v>23</v>
      </c>
      <c r="C60" s="32"/>
      <c r="D60" s="30" t="s">
        <v>372</v>
      </c>
      <c r="E60" s="129">
        <v>47173</v>
      </c>
      <c r="F60" s="129">
        <v>60833</v>
      </c>
      <c r="G60" s="162">
        <v>3.1</v>
      </c>
      <c r="H60" s="123"/>
      <c r="I60" s="129">
        <v>189568</v>
      </c>
      <c r="J60" s="129">
        <v>259082</v>
      </c>
      <c r="K60" s="162">
        <v>30.5</v>
      </c>
    </row>
    <row r="61" spans="1:11" ht="12.75">
      <c r="A61" s="1" t="s">
        <v>609</v>
      </c>
      <c r="B61" s="167">
        <v>204</v>
      </c>
      <c r="C61" s="32"/>
      <c r="D61" s="30" t="s">
        <v>403</v>
      </c>
      <c r="E61" s="129">
        <v>5234344</v>
      </c>
      <c r="F61" s="129">
        <v>6338386</v>
      </c>
      <c r="G61" s="162">
        <v>47.3</v>
      </c>
      <c r="H61" s="123"/>
      <c r="I61" s="129">
        <v>19364227</v>
      </c>
      <c r="J61" s="129">
        <v>16920175</v>
      </c>
      <c r="K61" s="162">
        <v>27.1</v>
      </c>
    </row>
    <row r="62" spans="1:11" ht="12.75">
      <c r="A62" s="1" t="s">
        <v>610</v>
      </c>
      <c r="B62" s="167">
        <v>208</v>
      </c>
      <c r="C62" s="32"/>
      <c r="D62" s="30" t="s">
        <v>404</v>
      </c>
      <c r="E62" s="129">
        <v>11012720</v>
      </c>
      <c r="F62" s="129">
        <v>4078805</v>
      </c>
      <c r="G62" s="162">
        <v>44.3</v>
      </c>
      <c r="H62" s="123"/>
      <c r="I62" s="129">
        <v>28608111</v>
      </c>
      <c r="J62" s="129">
        <v>13101381</v>
      </c>
      <c r="K62" s="162">
        <v>185.5</v>
      </c>
    </row>
    <row r="63" spans="1:11" ht="12.75">
      <c r="A63" s="1" t="s">
        <v>611</v>
      </c>
      <c r="B63" s="167">
        <v>212</v>
      </c>
      <c r="C63" s="32"/>
      <c r="D63" s="30" t="s">
        <v>405</v>
      </c>
      <c r="E63" s="129">
        <v>1107065</v>
      </c>
      <c r="F63" s="129">
        <v>2773206</v>
      </c>
      <c r="G63" s="162">
        <v>-0.6</v>
      </c>
      <c r="H63" s="123"/>
      <c r="I63" s="129">
        <v>4004880</v>
      </c>
      <c r="J63" s="129">
        <v>10494107</v>
      </c>
      <c r="K63" s="162">
        <v>16.2</v>
      </c>
    </row>
    <row r="64" spans="1:11" ht="12.75">
      <c r="A64" s="1" t="s">
        <v>612</v>
      </c>
      <c r="B64" s="167">
        <v>216</v>
      </c>
      <c r="C64" s="32"/>
      <c r="D64" s="30" t="s">
        <v>406</v>
      </c>
      <c r="E64" s="129">
        <v>761234</v>
      </c>
      <c r="F64" s="129">
        <v>775728</v>
      </c>
      <c r="G64" s="162" t="s">
        <v>748</v>
      </c>
      <c r="H64" s="123"/>
      <c r="I64" s="129">
        <v>3582769</v>
      </c>
      <c r="J64" s="129">
        <v>7985632</v>
      </c>
      <c r="K64" s="162" t="s">
        <v>748</v>
      </c>
    </row>
    <row r="65" spans="1:11" ht="12.75">
      <c r="A65" s="1" t="s">
        <v>613</v>
      </c>
      <c r="B65" s="167">
        <v>220</v>
      </c>
      <c r="C65" s="32"/>
      <c r="D65" s="30" t="s">
        <v>505</v>
      </c>
      <c r="E65" s="129">
        <v>2773883</v>
      </c>
      <c r="F65" s="129">
        <v>6577696</v>
      </c>
      <c r="G65" s="162">
        <v>-23.2</v>
      </c>
      <c r="H65" s="123"/>
      <c r="I65" s="129">
        <v>12194484</v>
      </c>
      <c r="J65" s="129">
        <v>25461860</v>
      </c>
      <c r="K65" s="162">
        <v>3.8</v>
      </c>
    </row>
    <row r="66" spans="1:11" s="17" customFormat="1" ht="12.75">
      <c r="A66" s="1" t="s">
        <v>614</v>
      </c>
      <c r="B66" s="167">
        <v>224</v>
      </c>
      <c r="C66" s="32"/>
      <c r="D66" s="30" t="s">
        <v>407</v>
      </c>
      <c r="E66" s="129">
        <v>550</v>
      </c>
      <c r="F66" s="129">
        <v>97006</v>
      </c>
      <c r="G66" s="162">
        <v>-40</v>
      </c>
      <c r="H66" s="123"/>
      <c r="I66" s="129">
        <v>80126</v>
      </c>
      <c r="J66" s="129">
        <v>376710</v>
      </c>
      <c r="K66" s="162">
        <v>-55.3</v>
      </c>
    </row>
    <row r="67" spans="1:11" ht="12.75">
      <c r="A67" s="1" t="s">
        <v>615</v>
      </c>
      <c r="B67" s="167">
        <v>228</v>
      </c>
      <c r="C67" s="32"/>
      <c r="D67" s="30" t="s">
        <v>408</v>
      </c>
      <c r="E67" s="129">
        <v>63275</v>
      </c>
      <c r="F67" s="129">
        <v>144582</v>
      </c>
      <c r="G67" s="162">
        <v>11</v>
      </c>
      <c r="H67" s="123"/>
      <c r="I67" s="129">
        <v>442010</v>
      </c>
      <c r="J67" s="129">
        <v>395401</v>
      </c>
      <c r="K67" s="162">
        <v>33.6</v>
      </c>
    </row>
    <row r="68" spans="1:11" ht="12.75">
      <c r="A68" s="1" t="s">
        <v>616</v>
      </c>
      <c r="B68" s="167">
        <v>232</v>
      </c>
      <c r="C68" s="32"/>
      <c r="D68" s="30" t="s">
        <v>409</v>
      </c>
      <c r="E68" s="129">
        <v>46477</v>
      </c>
      <c r="F68" s="129">
        <v>81737</v>
      </c>
      <c r="G68" s="162" t="s">
        <v>748</v>
      </c>
      <c r="H68" s="123"/>
      <c r="I68" s="129">
        <v>145094</v>
      </c>
      <c r="J68" s="129">
        <v>176823</v>
      </c>
      <c r="K68" s="162">
        <v>233.2</v>
      </c>
    </row>
    <row r="69" spans="1:11" ht="12.75">
      <c r="A69" s="1" t="s">
        <v>617</v>
      </c>
      <c r="B69" s="167">
        <v>236</v>
      </c>
      <c r="C69" s="32"/>
      <c r="D69" s="30" t="s">
        <v>410</v>
      </c>
      <c r="E69" s="129">
        <v>1174924</v>
      </c>
      <c r="F69" s="129">
        <v>789902</v>
      </c>
      <c r="G69" s="162">
        <v>156.7</v>
      </c>
      <c r="H69" s="123"/>
      <c r="I69" s="129">
        <v>2103833</v>
      </c>
      <c r="J69" s="129">
        <v>1462340</v>
      </c>
      <c r="K69" s="162">
        <v>43.9</v>
      </c>
    </row>
    <row r="70" spans="1:11" ht="12.75">
      <c r="A70" s="1" t="s">
        <v>618</v>
      </c>
      <c r="B70" s="167">
        <v>240</v>
      </c>
      <c r="C70" s="32"/>
      <c r="D70" s="30" t="s">
        <v>411</v>
      </c>
      <c r="E70" s="129" t="s">
        <v>109</v>
      </c>
      <c r="F70" s="129" t="s">
        <v>109</v>
      </c>
      <c r="G70" s="162" t="s">
        <v>109</v>
      </c>
      <c r="H70" s="123"/>
      <c r="I70" s="129" t="s">
        <v>109</v>
      </c>
      <c r="J70" s="129" t="s">
        <v>109</v>
      </c>
      <c r="K70" s="162">
        <v>-100</v>
      </c>
    </row>
    <row r="71" spans="1:11" ht="12.75">
      <c r="A71" s="1" t="s">
        <v>619</v>
      </c>
      <c r="B71" s="167">
        <v>244</v>
      </c>
      <c r="C71" s="32"/>
      <c r="D71" s="30" t="s">
        <v>412</v>
      </c>
      <c r="E71" s="129">
        <v>23431</v>
      </c>
      <c r="F71" s="129">
        <v>77606</v>
      </c>
      <c r="G71" s="162">
        <v>28.2</v>
      </c>
      <c r="H71" s="123"/>
      <c r="I71" s="129">
        <v>167489</v>
      </c>
      <c r="J71" s="129">
        <v>219722</v>
      </c>
      <c r="K71" s="162">
        <v>82.2</v>
      </c>
    </row>
    <row r="72" spans="1:11" ht="12.75">
      <c r="A72" s="1" t="s">
        <v>620</v>
      </c>
      <c r="B72" s="167">
        <v>247</v>
      </c>
      <c r="C72" s="32"/>
      <c r="D72" s="30" t="s">
        <v>413</v>
      </c>
      <c r="E72" s="129">
        <v>52</v>
      </c>
      <c r="F72" s="129">
        <v>15740</v>
      </c>
      <c r="G72" s="162">
        <v>-69.7</v>
      </c>
      <c r="H72" s="123"/>
      <c r="I72" s="129">
        <v>442</v>
      </c>
      <c r="J72" s="129">
        <v>18904</v>
      </c>
      <c r="K72" s="162">
        <v>-65.5</v>
      </c>
    </row>
    <row r="73" spans="1:11" ht="12.75">
      <c r="A73" s="1"/>
      <c r="B73" s="168"/>
      <c r="C73" s="32"/>
      <c r="D73" s="32"/>
      <c r="E73" s="129"/>
      <c r="F73" s="129"/>
      <c r="G73" s="123"/>
      <c r="H73" s="123"/>
      <c r="I73" s="129"/>
      <c r="J73" s="129"/>
      <c r="K73" s="123"/>
    </row>
    <row r="74" spans="1:11" ht="12.75">
      <c r="A74" s="1"/>
      <c r="B74" s="168"/>
      <c r="C74" s="32"/>
      <c r="D74" s="32"/>
      <c r="E74" s="129"/>
      <c r="F74" s="129"/>
      <c r="G74" s="123"/>
      <c r="H74" s="123"/>
      <c r="I74" s="129"/>
      <c r="J74" s="129"/>
      <c r="K74" s="123"/>
    </row>
    <row r="75" spans="1:15" ht="14.25">
      <c r="A75" s="586" t="s">
        <v>939</v>
      </c>
      <c r="B75" s="586"/>
      <c r="C75" s="586"/>
      <c r="D75" s="586"/>
      <c r="E75" s="586"/>
      <c r="F75" s="586"/>
      <c r="G75" s="586"/>
      <c r="H75" s="586"/>
      <c r="I75" s="586"/>
      <c r="J75" s="586"/>
      <c r="K75" s="586"/>
      <c r="L75" s="550"/>
      <c r="M75" s="132"/>
      <c r="N75" s="132"/>
      <c r="O75" s="132"/>
    </row>
    <row r="76" spans="2:11" ht="12.75">
      <c r="B76" s="164"/>
      <c r="D76" s="1"/>
      <c r="E76" s="4"/>
      <c r="F76" s="2"/>
      <c r="I76" s="12"/>
      <c r="J76" s="6"/>
      <c r="K76" s="34"/>
    </row>
    <row r="77" spans="1:12" ht="17.25" customHeight="1">
      <c r="A77" s="587" t="s">
        <v>1170</v>
      </c>
      <c r="B77" s="554"/>
      <c r="C77" s="588" t="s">
        <v>1164</v>
      </c>
      <c r="D77" s="457"/>
      <c r="E77" s="551" t="s">
        <v>1192</v>
      </c>
      <c r="F77" s="561"/>
      <c r="G77" s="561"/>
      <c r="H77" s="553"/>
      <c r="I77" s="512" t="s">
        <v>1204</v>
      </c>
      <c r="J77" s="561"/>
      <c r="K77" s="561"/>
      <c r="L77" s="562"/>
    </row>
    <row r="78" spans="1:12" ht="16.5" customHeight="1">
      <c r="A78" s="569"/>
      <c r="B78" s="555"/>
      <c r="C78" s="574"/>
      <c r="D78" s="504"/>
      <c r="E78" s="86" t="s">
        <v>486</v>
      </c>
      <c r="F78" s="563" t="s">
        <v>487</v>
      </c>
      <c r="G78" s="564"/>
      <c r="H78" s="565"/>
      <c r="I78" s="158" t="s">
        <v>486</v>
      </c>
      <c r="J78" s="580" t="s">
        <v>487</v>
      </c>
      <c r="K78" s="581"/>
      <c r="L78" s="550"/>
    </row>
    <row r="79" spans="1:12" ht="12.75" customHeight="1">
      <c r="A79" s="569"/>
      <c r="B79" s="555"/>
      <c r="C79" s="574"/>
      <c r="D79" s="504"/>
      <c r="E79" s="582" t="s">
        <v>114</v>
      </c>
      <c r="F79" s="576" t="s">
        <v>110</v>
      </c>
      <c r="G79" s="585" t="s">
        <v>1211</v>
      </c>
      <c r="H79" s="558"/>
      <c r="I79" s="576" t="s">
        <v>114</v>
      </c>
      <c r="J79" s="576" t="s">
        <v>110</v>
      </c>
      <c r="K79" s="557" t="s">
        <v>1212</v>
      </c>
      <c r="L79" s="566"/>
    </row>
    <row r="80" spans="1:12" ht="12.75" customHeight="1">
      <c r="A80" s="569"/>
      <c r="B80" s="555"/>
      <c r="C80" s="574"/>
      <c r="D80" s="504"/>
      <c r="E80" s="583"/>
      <c r="F80" s="577"/>
      <c r="G80" s="574"/>
      <c r="H80" s="475"/>
      <c r="I80" s="577"/>
      <c r="J80" s="577"/>
      <c r="K80" s="559"/>
      <c r="L80" s="567"/>
    </row>
    <row r="81" spans="1:12" ht="12.75" customHeight="1">
      <c r="A81" s="569"/>
      <c r="B81" s="555"/>
      <c r="C81" s="574"/>
      <c r="D81" s="504"/>
      <c r="E81" s="583"/>
      <c r="F81" s="577"/>
      <c r="G81" s="574"/>
      <c r="H81" s="475"/>
      <c r="I81" s="577"/>
      <c r="J81" s="577"/>
      <c r="K81" s="559"/>
      <c r="L81" s="567"/>
    </row>
    <row r="82" spans="1:12" ht="27" customHeight="1">
      <c r="A82" s="570"/>
      <c r="B82" s="556"/>
      <c r="C82" s="575"/>
      <c r="D82" s="505"/>
      <c r="E82" s="584"/>
      <c r="F82" s="578"/>
      <c r="G82" s="575"/>
      <c r="H82" s="484"/>
      <c r="I82" s="578"/>
      <c r="J82" s="578"/>
      <c r="K82" s="560"/>
      <c r="L82" s="568"/>
    </row>
    <row r="83" spans="1:11" ht="11.25" customHeight="1">
      <c r="A83" s="1"/>
      <c r="B83" s="167"/>
      <c r="C83" s="32"/>
      <c r="D83" s="30"/>
      <c r="E83" s="129"/>
      <c r="F83" s="129"/>
      <c r="G83" s="123"/>
      <c r="H83" s="123"/>
      <c r="I83" s="129"/>
      <c r="J83" s="129"/>
      <c r="K83" s="123"/>
    </row>
    <row r="84" spans="2:4" ht="12.75">
      <c r="B84" s="167"/>
      <c r="C84" s="39" t="s">
        <v>876</v>
      </c>
      <c r="D84" s="43"/>
    </row>
    <row r="85" spans="1:11" ht="11.25" customHeight="1">
      <c r="A85" s="1"/>
      <c r="B85" s="167"/>
      <c r="C85" s="32"/>
      <c r="D85" s="30"/>
      <c r="E85" s="129"/>
      <c r="F85" s="129"/>
      <c r="G85" s="123"/>
      <c r="H85" s="123"/>
      <c r="I85" s="129"/>
      <c r="J85" s="129"/>
      <c r="K85" s="123"/>
    </row>
    <row r="86" spans="1:11" ht="12.75">
      <c r="A86" s="1" t="s">
        <v>621</v>
      </c>
      <c r="B86" s="167">
        <v>248</v>
      </c>
      <c r="C86" s="32"/>
      <c r="D86" s="30" t="s">
        <v>414</v>
      </c>
      <c r="E86" s="129">
        <v>338125</v>
      </c>
      <c r="F86" s="129">
        <v>124797</v>
      </c>
      <c r="G86" s="162">
        <v>-37.8</v>
      </c>
      <c r="H86" s="123"/>
      <c r="I86" s="129">
        <v>445848</v>
      </c>
      <c r="J86" s="129">
        <v>430470</v>
      </c>
      <c r="K86" s="162">
        <v>-15.5</v>
      </c>
    </row>
    <row r="87" spans="1:11" ht="12.75">
      <c r="A87" s="1" t="s">
        <v>622</v>
      </c>
      <c r="B87" s="167">
        <v>252</v>
      </c>
      <c r="C87" s="32"/>
      <c r="D87" s="30" t="s">
        <v>415</v>
      </c>
      <c r="E87" s="129">
        <v>101793</v>
      </c>
      <c r="F87" s="129">
        <v>121893</v>
      </c>
      <c r="G87" s="162">
        <v>-27</v>
      </c>
      <c r="H87" s="123"/>
      <c r="I87" s="129">
        <v>284003</v>
      </c>
      <c r="J87" s="129">
        <v>344299</v>
      </c>
      <c r="K87" s="162">
        <v>-4.5</v>
      </c>
    </row>
    <row r="88" spans="1:11" ht="12.75">
      <c r="A88" s="1" t="s">
        <v>623</v>
      </c>
      <c r="B88" s="167">
        <v>257</v>
      </c>
      <c r="C88" s="32"/>
      <c r="D88" s="30" t="s">
        <v>416</v>
      </c>
      <c r="E88" s="129" t="s">
        <v>109</v>
      </c>
      <c r="F88" s="129" t="s">
        <v>109</v>
      </c>
      <c r="G88" s="162">
        <v>-100</v>
      </c>
      <c r="H88" s="123"/>
      <c r="I88" s="129">
        <v>9500</v>
      </c>
      <c r="J88" s="129">
        <v>15800</v>
      </c>
      <c r="K88" s="162">
        <v>-51.1</v>
      </c>
    </row>
    <row r="89" spans="1:11" ht="12.75">
      <c r="A89" s="1" t="s">
        <v>624</v>
      </c>
      <c r="B89" s="167">
        <v>260</v>
      </c>
      <c r="C89" s="32"/>
      <c r="D89" s="30" t="s">
        <v>417</v>
      </c>
      <c r="E89" s="129">
        <v>106385</v>
      </c>
      <c r="F89" s="129">
        <v>105767</v>
      </c>
      <c r="G89" s="162">
        <v>-47.4</v>
      </c>
      <c r="H89" s="123"/>
      <c r="I89" s="129">
        <v>759390</v>
      </c>
      <c r="J89" s="129">
        <v>1126473</v>
      </c>
      <c r="K89" s="162">
        <v>46</v>
      </c>
    </row>
    <row r="90" spans="1:11" ht="12.75">
      <c r="A90" s="1" t="s">
        <v>625</v>
      </c>
      <c r="B90" s="167">
        <v>264</v>
      </c>
      <c r="C90" s="32"/>
      <c r="D90" s="30" t="s">
        <v>418</v>
      </c>
      <c r="E90" s="129">
        <v>215280</v>
      </c>
      <c r="F90" s="129">
        <v>180404</v>
      </c>
      <c r="G90" s="162">
        <v>59.5</v>
      </c>
      <c r="H90" s="123"/>
      <c r="I90" s="129">
        <v>1530851</v>
      </c>
      <c r="J90" s="129">
        <v>966591</v>
      </c>
      <c r="K90" s="162">
        <v>124.7</v>
      </c>
    </row>
    <row r="91" spans="1:11" ht="12.75">
      <c r="A91" s="1" t="s">
        <v>626</v>
      </c>
      <c r="B91" s="167">
        <v>268</v>
      </c>
      <c r="C91" s="32"/>
      <c r="D91" s="30" t="s">
        <v>419</v>
      </c>
      <c r="E91" s="129">
        <v>43240</v>
      </c>
      <c r="F91" s="129">
        <v>92099</v>
      </c>
      <c r="G91" s="162">
        <v>-10.6</v>
      </c>
      <c r="H91" s="123"/>
      <c r="I91" s="129">
        <v>194588</v>
      </c>
      <c r="J91" s="129">
        <v>313186</v>
      </c>
      <c r="K91" s="162">
        <v>-16</v>
      </c>
    </row>
    <row r="92" spans="1:11" ht="12.75">
      <c r="A92" s="1" t="s">
        <v>627</v>
      </c>
      <c r="B92" s="167">
        <v>272</v>
      </c>
      <c r="C92" s="32"/>
      <c r="D92" s="30" t="s">
        <v>933</v>
      </c>
      <c r="E92" s="129">
        <v>476647</v>
      </c>
      <c r="F92" s="129">
        <v>305363</v>
      </c>
      <c r="G92" s="162">
        <v>-73.1</v>
      </c>
      <c r="H92" s="123"/>
      <c r="I92" s="129">
        <v>4098572</v>
      </c>
      <c r="J92" s="129">
        <v>2647705</v>
      </c>
      <c r="K92" s="162">
        <v>18.9</v>
      </c>
    </row>
    <row r="93" spans="1:11" ht="12.75">
      <c r="A93" s="1" t="s">
        <v>628</v>
      </c>
      <c r="B93" s="167">
        <v>276</v>
      </c>
      <c r="C93" s="32"/>
      <c r="D93" s="30" t="s">
        <v>420</v>
      </c>
      <c r="E93" s="129">
        <v>1053162</v>
      </c>
      <c r="F93" s="129">
        <v>750947</v>
      </c>
      <c r="G93" s="162">
        <v>73.4</v>
      </c>
      <c r="H93" s="123"/>
      <c r="I93" s="129">
        <v>2004256</v>
      </c>
      <c r="J93" s="129">
        <v>7654325</v>
      </c>
      <c r="K93" s="162">
        <v>538.9</v>
      </c>
    </row>
    <row r="94" spans="1:11" ht="12.75">
      <c r="A94" s="1" t="s">
        <v>629</v>
      </c>
      <c r="B94" s="167">
        <v>280</v>
      </c>
      <c r="C94" s="32"/>
      <c r="D94" s="30" t="s">
        <v>421</v>
      </c>
      <c r="E94" s="129">
        <v>517258</v>
      </c>
      <c r="F94" s="129">
        <v>390282</v>
      </c>
      <c r="G94" s="162">
        <v>33.7</v>
      </c>
      <c r="H94" s="123"/>
      <c r="I94" s="129">
        <v>1159665</v>
      </c>
      <c r="J94" s="129">
        <v>840806</v>
      </c>
      <c r="K94" s="162">
        <v>34.6</v>
      </c>
    </row>
    <row r="95" spans="1:11" ht="12.75">
      <c r="A95" s="1" t="s">
        <v>630</v>
      </c>
      <c r="B95" s="167">
        <v>284</v>
      </c>
      <c r="C95" s="32"/>
      <c r="D95" s="30" t="s">
        <v>422</v>
      </c>
      <c r="E95" s="129">
        <v>188162</v>
      </c>
      <c r="F95" s="129">
        <v>141606</v>
      </c>
      <c r="G95" s="162">
        <v>-45.1</v>
      </c>
      <c r="H95" s="123"/>
      <c r="I95" s="129">
        <v>533247</v>
      </c>
      <c r="J95" s="129">
        <v>403952</v>
      </c>
      <c r="K95" s="162">
        <v>-41.1</v>
      </c>
    </row>
    <row r="96" spans="1:11" ht="12.75">
      <c r="A96" s="1" t="s">
        <v>631</v>
      </c>
      <c r="B96" s="167">
        <v>288</v>
      </c>
      <c r="C96" s="32"/>
      <c r="D96" s="30" t="s">
        <v>423</v>
      </c>
      <c r="E96" s="129">
        <v>126550</v>
      </c>
      <c r="F96" s="129">
        <v>677459</v>
      </c>
      <c r="G96" s="162">
        <v>-92.8</v>
      </c>
      <c r="H96" s="123"/>
      <c r="I96" s="129">
        <v>1463143</v>
      </c>
      <c r="J96" s="129">
        <v>3249954</v>
      </c>
      <c r="K96" s="162">
        <v>-77.7</v>
      </c>
    </row>
    <row r="97" spans="1:11" ht="12.75">
      <c r="A97" s="1" t="s">
        <v>632</v>
      </c>
      <c r="B97" s="167">
        <v>302</v>
      </c>
      <c r="C97" s="32"/>
      <c r="D97" s="30" t="s">
        <v>424</v>
      </c>
      <c r="E97" s="129">
        <v>1503409</v>
      </c>
      <c r="F97" s="129">
        <v>1133233</v>
      </c>
      <c r="G97" s="162">
        <v>-0.6</v>
      </c>
      <c r="H97" s="123"/>
      <c r="I97" s="129">
        <v>3605226</v>
      </c>
      <c r="J97" s="129">
        <v>3353853</v>
      </c>
      <c r="K97" s="162">
        <v>-6.6</v>
      </c>
    </row>
    <row r="98" spans="1:11" ht="12.75">
      <c r="A98" s="1" t="s">
        <v>633</v>
      </c>
      <c r="B98" s="167">
        <v>306</v>
      </c>
      <c r="C98" s="32"/>
      <c r="D98" s="30" t="s">
        <v>425</v>
      </c>
      <c r="E98" s="129">
        <v>11250</v>
      </c>
      <c r="F98" s="129">
        <v>9225</v>
      </c>
      <c r="G98" s="162">
        <v>-59.9</v>
      </c>
      <c r="H98" s="123"/>
      <c r="I98" s="129">
        <v>11250</v>
      </c>
      <c r="J98" s="129">
        <v>9225</v>
      </c>
      <c r="K98" s="162">
        <v>-60.4</v>
      </c>
    </row>
    <row r="99" spans="1:11" ht="12.75">
      <c r="A99" s="1" t="s">
        <v>634</v>
      </c>
      <c r="B99" s="167">
        <v>310</v>
      </c>
      <c r="C99" s="32"/>
      <c r="D99" s="30" t="s">
        <v>504</v>
      </c>
      <c r="E99" s="129">
        <v>3096511</v>
      </c>
      <c r="F99" s="129">
        <v>2604412</v>
      </c>
      <c r="G99" s="162">
        <v>319.9</v>
      </c>
      <c r="H99" s="123"/>
      <c r="I99" s="129">
        <v>7112896</v>
      </c>
      <c r="J99" s="129">
        <v>4771532</v>
      </c>
      <c r="K99" s="162">
        <v>31.1</v>
      </c>
    </row>
    <row r="100" spans="1:11" ht="12.75">
      <c r="A100" s="1" t="s">
        <v>635</v>
      </c>
      <c r="B100" s="167">
        <v>311</v>
      </c>
      <c r="C100" s="32"/>
      <c r="D100" s="30" t="s">
        <v>934</v>
      </c>
      <c r="E100" s="129" t="s">
        <v>109</v>
      </c>
      <c r="F100" s="129" t="s">
        <v>109</v>
      </c>
      <c r="G100" s="162">
        <v>-100</v>
      </c>
      <c r="H100" s="123"/>
      <c r="I100" s="129">
        <v>20790</v>
      </c>
      <c r="J100" s="129">
        <v>32967</v>
      </c>
      <c r="K100" s="162">
        <v>-49.9</v>
      </c>
    </row>
    <row r="101" spans="1:11" ht="12.75">
      <c r="A101" s="1" t="s">
        <v>636</v>
      </c>
      <c r="B101" s="167">
        <v>314</v>
      </c>
      <c r="C101" s="32"/>
      <c r="D101" s="30" t="s">
        <v>426</v>
      </c>
      <c r="E101" s="129">
        <v>249789</v>
      </c>
      <c r="F101" s="129">
        <v>150730</v>
      </c>
      <c r="G101" s="162" t="s">
        <v>748</v>
      </c>
      <c r="H101" s="123"/>
      <c r="I101" s="129">
        <v>827272</v>
      </c>
      <c r="J101" s="129">
        <v>500013</v>
      </c>
      <c r="K101" s="162" t="s">
        <v>748</v>
      </c>
    </row>
    <row r="102" spans="1:11" ht="12.75">
      <c r="A102" s="1" t="s">
        <v>637</v>
      </c>
      <c r="B102" s="167">
        <v>318</v>
      </c>
      <c r="C102" s="32"/>
      <c r="D102" s="30" t="s">
        <v>427</v>
      </c>
      <c r="E102" s="129">
        <v>320101</v>
      </c>
      <c r="F102" s="129">
        <v>316517</v>
      </c>
      <c r="G102" s="162">
        <v>63.3</v>
      </c>
      <c r="H102" s="123"/>
      <c r="I102" s="129">
        <v>686421</v>
      </c>
      <c r="J102" s="129">
        <v>680529</v>
      </c>
      <c r="K102" s="162">
        <v>20.9</v>
      </c>
    </row>
    <row r="103" spans="1:11" ht="12.75">
      <c r="A103" s="1" t="s">
        <v>638</v>
      </c>
      <c r="B103" s="167">
        <v>322</v>
      </c>
      <c r="C103" s="32"/>
      <c r="D103" s="30" t="s">
        <v>428</v>
      </c>
      <c r="E103" s="129">
        <v>489270</v>
      </c>
      <c r="F103" s="129">
        <v>1981881</v>
      </c>
      <c r="G103" s="162">
        <v>16</v>
      </c>
      <c r="H103" s="123"/>
      <c r="I103" s="129">
        <v>1223211</v>
      </c>
      <c r="J103" s="129">
        <v>5234767</v>
      </c>
      <c r="K103" s="162">
        <v>-10</v>
      </c>
    </row>
    <row r="104" spans="1:11" ht="12.75">
      <c r="A104" s="1" t="s">
        <v>639</v>
      </c>
      <c r="B104" s="167">
        <v>324</v>
      </c>
      <c r="C104" s="32"/>
      <c r="D104" s="30" t="s">
        <v>429</v>
      </c>
      <c r="E104" s="129">
        <v>10005</v>
      </c>
      <c r="F104" s="129">
        <v>173751</v>
      </c>
      <c r="G104" s="162" t="s">
        <v>748</v>
      </c>
      <c r="H104" s="123"/>
      <c r="I104" s="129">
        <v>10007</v>
      </c>
      <c r="J104" s="129">
        <v>173884</v>
      </c>
      <c r="K104" s="162" t="s">
        <v>748</v>
      </c>
    </row>
    <row r="105" spans="1:11" ht="12.75">
      <c r="A105" s="1" t="s">
        <v>640</v>
      </c>
      <c r="B105" s="167">
        <v>328</v>
      </c>
      <c r="C105" s="32"/>
      <c r="D105" s="30" t="s">
        <v>430</v>
      </c>
      <c r="E105" s="129">
        <v>12</v>
      </c>
      <c r="F105" s="129">
        <v>363</v>
      </c>
      <c r="G105" s="296">
        <v>-99.6</v>
      </c>
      <c r="H105" s="123"/>
      <c r="I105" s="129">
        <v>19</v>
      </c>
      <c r="J105" s="129">
        <v>6397</v>
      </c>
      <c r="K105" s="162">
        <v>-93.6</v>
      </c>
    </row>
    <row r="106" spans="1:11" ht="12.75">
      <c r="A106" s="1" t="s">
        <v>641</v>
      </c>
      <c r="B106" s="167">
        <v>329</v>
      </c>
      <c r="C106" s="32"/>
      <c r="D106" s="30" t="s">
        <v>431</v>
      </c>
      <c r="E106" s="129" t="s">
        <v>109</v>
      </c>
      <c r="F106" s="129" t="s">
        <v>109</v>
      </c>
      <c r="G106" s="162" t="s">
        <v>109</v>
      </c>
      <c r="H106" s="123"/>
      <c r="I106" s="129" t="s">
        <v>109</v>
      </c>
      <c r="J106" s="129" t="s">
        <v>109</v>
      </c>
      <c r="K106" s="162" t="s">
        <v>109</v>
      </c>
    </row>
    <row r="107" spans="1:11" ht="12.75">
      <c r="A107" s="1" t="s">
        <v>642</v>
      </c>
      <c r="B107" s="167">
        <v>330</v>
      </c>
      <c r="C107" s="32"/>
      <c r="D107" s="30" t="s">
        <v>432</v>
      </c>
      <c r="E107" s="129">
        <v>291239</v>
      </c>
      <c r="F107" s="129">
        <v>463078</v>
      </c>
      <c r="G107" s="162">
        <v>13</v>
      </c>
      <c r="H107" s="123"/>
      <c r="I107" s="129">
        <v>964491</v>
      </c>
      <c r="J107" s="129">
        <v>1653854</v>
      </c>
      <c r="K107" s="162">
        <v>53.2</v>
      </c>
    </row>
    <row r="108" spans="1:11" ht="12.75">
      <c r="A108" s="1" t="s">
        <v>643</v>
      </c>
      <c r="B108" s="167">
        <v>334</v>
      </c>
      <c r="C108" s="32"/>
      <c r="D108" s="30" t="s">
        <v>895</v>
      </c>
      <c r="E108" s="129">
        <v>171</v>
      </c>
      <c r="F108" s="129">
        <v>8239</v>
      </c>
      <c r="G108" s="162">
        <v>-90</v>
      </c>
      <c r="H108" s="123"/>
      <c r="I108" s="129">
        <v>89096</v>
      </c>
      <c r="J108" s="129">
        <v>484523</v>
      </c>
      <c r="K108" s="162">
        <v>-67.5</v>
      </c>
    </row>
    <row r="109" spans="1:11" ht="12.75">
      <c r="A109" s="1" t="s">
        <v>644</v>
      </c>
      <c r="B109" s="167">
        <v>336</v>
      </c>
      <c r="C109" s="32"/>
      <c r="D109" s="30" t="s">
        <v>433</v>
      </c>
      <c r="E109" s="129">
        <v>220487</v>
      </c>
      <c r="F109" s="129">
        <v>106346</v>
      </c>
      <c r="G109" s="296">
        <v>-26.1</v>
      </c>
      <c r="H109" s="123"/>
      <c r="I109" s="129">
        <v>260673</v>
      </c>
      <c r="J109" s="129">
        <v>135476</v>
      </c>
      <c r="K109" s="162">
        <v>-6.6</v>
      </c>
    </row>
    <row r="110" spans="1:11" ht="12.75">
      <c r="A110" s="1" t="s">
        <v>645</v>
      </c>
      <c r="B110" s="167">
        <v>338</v>
      </c>
      <c r="C110" s="32"/>
      <c r="D110" s="30" t="s">
        <v>434</v>
      </c>
      <c r="E110" s="129" t="s">
        <v>109</v>
      </c>
      <c r="F110" s="129" t="s">
        <v>109</v>
      </c>
      <c r="G110" s="296" t="s">
        <v>109</v>
      </c>
      <c r="H110" s="123"/>
      <c r="I110" s="129">
        <v>279</v>
      </c>
      <c r="J110" s="129">
        <v>8498</v>
      </c>
      <c r="K110" s="162">
        <v>-84.4</v>
      </c>
    </row>
    <row r="111" spans="1:11" ht="12.75">
      <c r="A111" s="1" t="s">
        <v>646</v>
      </c>
      <c r="B111" s="167">
        <v>342</v>
      </c>
      <c r="C111" s="32"/>
      <c r="D111" s="30" t="s">
        <v>435</v>
      </c>
      <c r="E111" s="129" t="s">
        <v>109</v>
      </c>
      <c r="F111" s="129" t="s">
        <v>109</v>
      </c>
      <c r="G111" s="162" t="s">
        <v>109</v>
      </c>
      <c r="H111" s="123"/>
      <c r="I111" s="129" t="s">
        <v>109</v>
      </c>
      <c r="J111" s="129" t="s">
        <v>109</v>
      </c>
      <c r="K111" s="162" t="s">
        <v>109</v>
      </c>
    </row>
    <row r="112" spans="1:11" ht="12.75">
      <c r="A112" s="1" t="s">
        <v>647</v>
      </c>
      <c r="B112" s="167">
        <v>346</v>
      </c>
      <c r="C112" s="32"/>
      <c r="D112" s="30" t="s">
        <v>436</v>
      </c>
      <c r="E112" s="129">
        <v>299590</v>
      </c>
      <c r="F112" s="129">
        <v>395335</v>
      </c>
      <c r="G112" s="162">
        <v>25.2</v>
      </c>
      <c r="H112" s="123"/>
      <c r="I112" s="129">
        <v>943570</v>
      </c>
      <c r="J112" s="129">
        <v>1703898</v>
      </c>
      <c r="K112" s="162">
        <v>32.5</v>
      </c>
    </row>
    <row r="113" spans="1:11" ht="12.75">
      <c r="A113" s="1" t="s">
        <v>648</v>
      </c>
      <c r="B113" s="167">
        <v>350</v>
      </c>
      <c r="C113" s="32"/>
      <c r="D113" s="30" t="s">
        <v>437</v>
      </c>
      <c r="E113" s="129">
        <v>260799</v>
      </c>
      <c r="F113" s="129">
        <v>336825</v>
      </c>
      <c r="G113" s="162">
        <v>105.3</v>
      </c>
      <c r="H113" s="123"/>
      <c r="I113" s="129">
        <v>767692</v>
      </c>
      <c r="J113" s="129">
        <v>888366</v>
      </c>
      <c r="K113" s="162">
        <v>76.7</v>
      </c>
    </row>
    <row r="114" spans="1:11" ht="12.75">
      <c r="A114" s="1" t="s">
        <v>649</v>
      </c>
      <c r="B114" s="167">
        <v>352</v>
      </c>
      <c r="C114" s="32"/>
      <c r="D114" s="30" t="s">
        <v>438</v>
      </c>
      <c r="E114" s="129">
        <v>94775</v>
      </c>
      <c r="F114" s="129">
        <v>519377</v>
      </c>
      <c r="G114" s="162">
        <v>143.9</v>
      </c>
      <c r="H114" s="123"/>
      <c r="I114" s="129">
        <v>666365</v>
      </c>
      <c r="J114" s="129">
        <v>2455108</v>
      </c>
      <c r="K114" s="162">
        <v>105.5</v>
      </c>
    </row>
    <row r="115" spans="1:11" ht="12.75">
      <c r="A115" s="1" t="s">
        <v>650</v>
      </c>
      <c r="B115" s="167">
        <v>355</v>
      </c>
      <c r="C115" s="32"/>
      <c r="D115" s="30" t="s">
        <v>439</v>
      </c>
      <c r="E115" s="129">
        <v>147</v>
      </c>
      <c r="F115" s="129">
        <v>7132</v>
      </c>
      <c r="G115" s="162">
        <v>-79.9</v>
      </c>
      <c r="H115" s="123"/>
      <c r="I115" s="129">
        <v>51783</v>
      </c>
      <c r="J115" s="129">
        <v>97132</v>
      </c>
      <c r="K115" s="162">
        <v>-25.9</v>
      </c>
    </row>
    <row r="116" spans="1:11" ht="12.75">
      <c r="A116" s="1" t="s">
        <v>651</v>
      </c>
      <c r="B116" s="167">
        <v>357</v>
      </c>
      <c r="C116" s="32"/>
      <c r="D116" s="30" t="s">
        <v>440</v>
      </c>
      <c r="E116" s="129" t="s">
        <v>109</v>
      </c>
      <c r="F116" s="129" t="s">
        <v>109</v>
      </c>
      <c r="G116" s="162" t="s">
        <v>109</v>
      </c>
      <c r="H116" s="123"/>
      <c r="I116" s="129" t="s">
        <v>109</v>
      </c>
      <c r="J116" s="129" t="s">
        <v>109</v>
      </c>
      <c r="K116" s="162" t="s">
        <v>109</v>
      </c>
    </row>
    <row r="117" spans="1:11" ht="12.75">
      <c r="A117" s="1" t="s">
        <v>652</v>
      </c>
      <c r="B117" s="167">
        <v>366</v>
      </c>
      <c r="C117" s="32"/>
      <c r="D117" s="30" t="s">
        <v>441</v>
      </c>
      <c r="E117" s="129">
        <v>13203</v>
      </c>
      <c r="F117" s="129">
        <v>537775</v>
      </c>
      <c r="G117" s="162" t="s">
        <v>748</v>
      </c>
      <c r="H117" s="123"/>
      <c r="I117" s="129">
        <v>32294</v>
      </c>
      <c r="J117" s="129">
        <v>967785</v>
      </c>
      <c r="K117" s="162">
        <v>118.4</v>
      </c>
    </row>
    <row r="118" spans="1:11" ht="12.75">
      <c r="A118" s="1" t="s">
        <v>653</v>
      </c>
      <c r="B118" s="167">
        <v>370</v>
      </c>
      <c r="C118" s="32"/>
      <c r="D118" s="30" t="s">
        <v>442</v>
      </c>
      <c r="E118" s="129">
        <v>182840</v>
      </c>
      <c r="F118" s="129">
        <v>172003</v>
      </c>
      <c r="G118" s="162">
        <v>50.1</v>
      </c>
      <c r="H118" s="123"/>
      <c r="I118" s="129">
        <v>308182</v>
      </c>
      <c r="J118" s="129">
        <v>599436</v>
      </c>
      <c r="K118" s="162">
        <v>141.9</v>
      </c>
    </row>
    <row r="119" spans="1:11" ht="12.75">
      <c r="A119" s="1" t="s">
        <v>654</v>
      </c>
      <c r="B119" s="167">
        <v>373</v>
      </c>
      <c r="C119" s="32"/>
      <c r="D119" s="30" t="s">
        <v>443</v>
      </c>
      <c r="E119" s="129">
        <v>18853</v>
      </c>
      <c r="F119" s="129">
        <v>147177</v>
      </c>
      <c r="G119" s="162">
        <v>-48.4</v>
      </c>
      <c r="H119" s="123"/>
      <c r="I119" s="129">
        <v>62424</v>
      </c>
      <c r="J119" s="129">
        <v>452012</v>
      </c>
      <c r="K119" s="162">
        <v>4.2</v>
      </c>
    </row>
    <row r="120" spans="1:11" ht="12.75">
      <c r="A120" s="1" t="s">
        <v>655</v>
      </c>
      <c r="B120" s="167">
        <v>375</v>
      </c>
      <c r="C120" s="32"/>
      <c r="D120" s="30" t="s">
        <v>444</v>
      </c>
      <c r="E120" s="129" t="s">
        <v>109</v>
      </c>
      <c r="F120" s="129" t="s">
        <v>109</v>
      </c>
      <c r="G120" s="162" t="s">
        <v>109</v>
      </c>
      <c r="H120" s="123"/>
      <c r="I120" s="129" t="s">
        <v>109</v>
      </c>
      <c r="J120" s="129" t="s">
        <v>109</v>
      </c>
      <c r="K120" s="162" t="s">
        <v>109</v>
      </c>
    </row>
    <row r="121" spans="1:11" ht="12.75">
      <c r="A121" s="1" t="s">
        <v>656</v>
      </c>
      <c r="B121" s="167">
        <v>377</v>
      </c>
      <c r="C121" s="32"/>
      <c r="D121" s="30" t="s">
        <v>445</v>
      </c>
      <c r="E121" s="129">
        <v>16977</v>
      </c>
      <c r="F121" s="129">
        <v>8823</v>
      </c>
      <c r="G121" s="162">
        <v>1.9</v>
      </c>
      <c r="H121" s="123"/>
      <c r="I121" s="129">
        <v>51547</v>
      </c>
      <c r="J121" s="129">
        <v>25599</v>
      </c>
      <c r="K121" s="162">
        <v>48</v>
      </c>
    </row>
    <row r="122" spans="1:11" ht="12.75">
      <c r="A122" s="1" t="s">
        <v>657</v>
      </c>
      <c r="B122" s="167">
        <v>378</v>
      </c>
      <c r="C122" s="32"/>
      <c r="D122" s="30" t="s">
        <v>446</v>
      </c>
      <c r="E122" s="129">
        <v>2622</v>
      </c>
      <c r="F122" s="129">
        <v>27354</v>
      </c>
      <c r="G122" s="162">
        <v>55.9</v>
      </c>
      <c r="H122" s="123"/>
      <c r="I122" s="129">
        <v>3573</v>
      </c>
      <c r="J122" s="129">
        <v>96572</v>
      </c>
      <c r="K122" s="162">
        <v>201</v>
      </c>
    </row>
    <row r="123" spans="1:11" ht="12.75">
      <c r="A123" s="1" t="s">
        <v>658</v>
      </c>
      <c r="B123" s="167">
        <v>382</v>
      </c>
      <c r="C123" s="32"/>
      <c r="D123" s="30" t="s">
        <v>447</v>
      </c>
      <c r="E123" s="129">
        <v>5248</v>
      </c>
      <c r="F123" s="129">
        <v>316897</v>
      </c>
      <c r="G123" s="162">
        <v>68.2</v>
      </c>
      <c r="H123" s="123"/>
      <c r="I123" s="129">
        <v>12688</v>
      </c>
      <c r="J123" s="129">
        <v>1010235</v>
      </c>
      <c r="K123" s="162">
        <v>56</v>
      </c>
    </row>
    <row r="124" spans="1:11" ht="12.75">
      <c r="A124" s="1" t="s">
        <v>659</v>
      </c>
      <c r="B124" s="167">
        <v>386</v>
      </c>
      <c r="C124" s="32"/>
      <c r="D124" s="30" t="s">
        <v>448</v>
      </c>
      <c r="E124" s="129">
        <v>253</v>
      </c>
      <c r="F124" s="129">
        <v>56544</v>
      </c>
      <c r="G124" s="162">
        <v>483.5</v>
      </c>
      <c r="H124" s="123"/>
      <c r="I124" s="129">
        <v>703</v>
      </c>
      <c r="J124" s="129">
        <v>94549</v>
      </c>
      <c r="K124" s="162">
        <v>556.6</v>
      </c>
    </row>
    <row r="125" spans="1:11" ht="12.75">
      <c r="A125" s="1" t="s">
        <v>660</v>
      </c>
      <c r="B125" s="167">
        <v>388</v>
      </c>
      <c r="C125" s="32"/>
      <c r="D125" s="30" t="s">
        <v>503</v>
      </c>
      <c r="E125" s="129">
        <v>2560558</v>
      </c>
      <c r="F125" s="129">
        <v>19517763</v>
      </c>
      <c r="G125" s="162">
        <v>-31.8</v>
      </c>
      <c r="H125" s="123"/>
      <c r="I125" s="129">
        <v>6856226</v>
      </c>
      <c r="J125" s="129">
        <v>51650614</v>
      </c>
      <c r="K125" s="162">
        <v>-27.4</v>
      </c>
    </row>
    <row r="126" spans="1:11" ht="12.75">
      <c r="A126" s="1" t="s">
        <v>661</v>
      </c>
      <c r="B126" s="167">
        <v>389</v>
      </c>
      <c r="C126" s="32"/>
      <c r="D126" s="30" t="s">
        <v>449</v>
      </c>
      <c r="E126" s="129">
        <v>33791</v>
      </c>
      <c r="F126" s="129">
        <v>205994</v>
      </c>
      <c r="G126" s="162">
        <v>54.4</v>
      </c>
      <c r="H126" s="123"/>
      <c r="I126" s="129">
        <v>91913</v>
      </c>
      <c r="J126" s="129">
        <v>680599</v>
      </c>
      <c r="K126" s="162">
        <v>44.1</v>
      </c>
    </row>
    <row r="127" spans="1:11" ht="12.75">
      <c r="A127" s="1" t="s">
        <v>662</v>
      </c>
      <c r="B127" s="167">
        <v>391</v>
      </c>
      <c r="C127" s="32"/>
      <c r="D127" s="30" t="s">
        <v>450</v>
      </c>
      <c r="E127" s="129">
        <v>2</v>
      </c>
      <c r="F127" s="129">
        <v>1550</v>
      </c>
      <c r="G127" s="296" t="s">
        <v>748</v>
      </c>
      <c r="H127" s="123"/>
      <c r="I127" s="129">
        <v>8</v>
      </c>
      <c r="J127" s="129">
        <v>4298</v>
      </c>
      <c r="K127" s="162">
        <v>320.5</v>
      </c>
    </row>
    <row r="128" spans="1:11" ht="12.75">
      <c r="A128" s="1" t="s">
        <v>663</v>
      </c>
      <c r="B128" s="167">
        <v>393</v>
      </c>
      <c r="C128" s="32"/>
      <c r="D128" s="30" t="s">
        <v>451</v>
      </c>
      <c r="E128" s="129">
        <v>113</v>
      </c>
      <c r="F128" s="129">
        <v>21890</v>
      </c>
      <c r="G128" s="296" t="s">
        <v>748</v>
      </c>
      <c r="H128" s="123"/>
      <c r="I128" s="129">
        <v>149</v>
      </c>
      <c r="J128" s="129">
        <v>28745</v>
      </c>
      <c r="K128" s="296">
        <v>-40.9</v>
      </c>
    </row>
    <row r="129" spans="1:11" ht="12.75">
      <c r="A129" s="1" t="s">
        <v>664</v>
      </c>
      <c r="B129" s="167">
        <v>395</v>
      </c>
      <c r="C129" s="32"/>
      <c r="D129" s="30" t="s">
        <v>452</v>
      </c>
      <c r="E129" s="129" t="s">
        <v>109</v>
      </c>
      <c r="F129" s="129" t="s">
        <v>109</v>
      </c>
      <c r="G129" s="162" t="s">
        <v>109</v>
      </c>
      <c r="H129" s="123"/>
      <c r="I129" s="129" t="s">
        <v>109</v>
      </c>
      <c r="J129" s="129" t="s">
        <v>109</v>
      </c>
      <c r="K129" s="162">
        <v>-100</v>
      </c>
    </row>
    <row r="130" spans="1:11" s="17" customFormat="1" ht="24" customHeight="1">
      <c r="A130" s="121" t="s">
        <v>699</v>
      </c>
      <c r="B130" s="166" t="s">
        <v>699</v>
      </c>
      <c r="C130" s="66" t="s">
        <v>210</v>
      </c>
      <c r="D130" s="50"/>
      <c r="E130" s="126">
        <v>70274875</v>
      </c>
      <c r="F130" s="126">
        <v>338765720</v>
      </c>
      <c r="G130" s="159">
        <v>10.8</v>
      </c>
      <c r="H130" s="124"/>
      <c r="I130" s="126">
        <v>178756700</v>
      </c>
      <c r="J130" s="126">
        <v>948228595</v>
      </c>
      <c r="K130" s="159">
        <v>13.2</v>
      </c>
    </row>
    <row r="131" spans="1:11" ht="24" customHeight="1">
      <c r="A131" s="1" t="s">
        <v>665</v>
      </c>
      <c r="B131" s="167">
        <v>400</v>
      </c>
      <c r="C131" s="32"/>
      <c r="D131" s="30" t="s">
        <v>453</v>
      </c>
      <c r="E131" s="129">
        <v>28226219</v>
      </c>
      <c r="F131" s="129">
        <v>215235458</v>
      </c>
      <c r="G131" s="162">
        <v>7.7</v>
      </c>
      <c r="H131" s="123"/>
      <c r="I131" s="129">
        <v>75496667</v>
      </c>
      <c r="J131" s="129">
        <v>601114298</v>
      </c>
      <c r="K131" s="162">
        <v>7.3</v>
      </c>
    </row>
    <row r="132" spans="1:11" ht="12.75">
      <c r="A132" s="1" t="s">
        <v>666</v>
      </c>
      <c r="B132" s="167">
        <v>404</v>
      </c>
      <c r="C132" s="32"/>
      <c r="D132" s="30" t="s">
        <v>454</v>
      </c>
      <c r="E132" s="129">
        <v>19452667</v>
      </c>
      <c r="F132" s="129">
        <v>29769622</v>
      </c>
      <c r="G132" s="162">
        <v>28</v>
      </c>
      <c r="H132" s="123"/>
      <c r="I132" s="129">
        <v>43250075</v>
      </c>
      <c r="J132" s="129">
        <v>77688333</v>
      </c>
      <c r="K132" s="162">
        <v>21.2</v>
      </c>
    </row>
    <row r="133" spans="1:11" ht="12.75">
      <c r="A133" s="1" t="s">
        <v>667</v>
      </c>
      <c r="B133" s="167">
        <v>406</v>
      </c>
      <c r="C133" s="32"/>
      <c r="D133" s="30" t="s">
        <v>502</v>
      </c>
      <c r="E133" s="129">
        <v>528</v>
      </c>
      <c r="F133" s="129">
        <v>10203</v>
      </c>
      <c r="G133" s="162">
        <v>58.2</v>
      </c>
      <c r="H133" s="123"/>
      <c r="I133" s="129">
        <v>533</v>
      </c>
      <c r="J133" s="129">
        <v>11321</v>
      </c>
      <c r="K133" s="162">
        <v>65.2</v>
      </c>
    </row>
    <row r="134" spans="1:11" ht="12.75">
      <c r="A134" s="1" t="s">
        <v>668</v>
      </c>
      <c r="B134" s="167">
        <v>408</v>
      </c>
      <c r="C134" s="32"/>
      <c r="D134" s="30" t="s">
        <v>455</v>
      </c>
      <c r="E134" s="129" t="s">
        <v>109</v>
      </c>
      <c r="F134" s="129" t="s">
        <v>109</v>
      </c>
      <c r="G134" s="162" t="s">
        <v>109</v>
      </c>
      <c r="H134" s="123"/>
      <c r="I134" s="129" t="s">
        <v>109</v>
      </c>
      <c r="J134" s="129" t="s">
        <v>109</v>
      </c>
      <c r="K134" s="162" t="s">
        <v>109</v>
      </c>
    </row>
    <row r="135" spans="1:11" ht="12.75">
      <c r="A135" s="1" t="s">
        <v>669</v>
      </c>
      <c r="B135" s="167">
        <v>412</v>
      </c>
      <c r="C135" s="32"/>
      <c r="D135" s="30" t="s">
        <v>456</v>
      </c>
      <c r="E135" s="129">
        <v>8601315</v>
      </c>
      <c r="F135" s="129">
        <v>37421100</v>
      </c>
      <c r="G135" s="162">
        <v>22.8</v>
      </c>
      <c r="H135" s="123"/>
      <c r="I135" s="129">
        <v>18004219</v>
      </c>
      <c r="J135" s="129">
        <v>102430364</v>
      </c>
      <c r="K135" s="162">
        <v>29.5</v>
      </c>
    </row>
    <row r="136" spans="1:11" s="17" customFormat="1" ht="12.75">
      <c r="A136" s="1" t="s">
        <v>670</v>
      </c>
      <c r="B136" s="167">
        <v>413</v>
      </c>
      <c r="C136" s="32"/>
      <c r="D136" s="30" t="s">
        <v>457</v>
      </c>
      <c r="E136" s="129">
        <v>6</v>
      </c>
      <c r="F136" s="129">
        <v>208</v>
      </c>
      <c r="G136" s="162">
        <v>-43.5</v>
      </c>
      <c r="H136" s="123"/>
      <c r="I136" s="129">
        <v>34</v>
      </c>
      <c r="J136" s="129">
        <v>898</v>
      </c>
      <c r="K136" s="162">
        <v>-59.9</v>
      </c>
    </row>
    <row r="137" spans="1:11" ht="12.75">
      <c r="A137" s="1" t="s">
        <v>671</v>
      </c>
      <c r="B137" s="167">
        <v>416</v>
      </c>
      <c r="C137" s="32"/>
      <c r="D137" s="30" t="s">
        <v>458</v>
      </c>
      <c r="E137" s="129">
        <v>1435908</v>
      </c>
      <c r="F137" s="129">
        <v>864017</v>
      </c>
      <c r="G137" s="162">
        <v>269.9</v>
      </c>
      <c r="H137" s="123"/>
      <c r="I137" s="129">
        <v>2370956</v>
      </c>
      <c r="J137" s="129">
        <v>1486968</v>
      </c>
      <c r="K137" s="162">
        <v>127</v>
      </c>
    </row>
    <row r="138" spans="1:11" ht="12.75">
      <c r="A138" s="1" t="s">
        <v>672</v>
      </c>
      <c r="B138" s="167">
        <v>421</v>
      </c>
      <c r="C138" s="32"/>
      <c r="D138" s="30" t="s">
        <v>459</v>
      </c>
      <c r="E138" s="129">
        <v>157</v>
      </c>
      <c r="F138" s="129">
        <v>25599</v>
      </c>
      <c r="G138" s="296" t="s">
        <v>748</v>
      </c>
      <c r="H138" s="123"/>
      <c r="I138" s="129">
        <v>192</v>
      </c>
      <c r="J138" s="129">
        <v>31199</v>
      </c>
      <c r="K138" s="296">
        <v>755.5</v>
      </c>
    </row>
    <row r="139" spans="1:11" ht="12.75">
      <c r="A139" s="1" t="s">
        <v>673</v>
      </c>
      <c r="B139" s="167">
        <v>424</v>
      </c>
      <c r="C139" s="32"/>
      <c r="D139" s="30" t="s">
        <v>460</v>
      </c>
      <c r="E139" s="129">
        <v>14860</v>
      </c>
      <c r="F139" s="129">
        <v>69341</v>
      </c>
      <c r="G139" s="162">
        <v>141.6</v>
      </c>
      <c r="H139" s="123"/>
      <c r="I139" s="129">
        <v>34385</v>
      </c>
      <c r="J139" s="129">
        <v>164148</v>
      </c>
      <c r="K139" s="162">
        <v>23.7</v>
      </c>
    </row>
    <row r="140" spans="1:11" ht="12.75">
      <c r="A140" s="1" t="s">
        <v>674</v>
      </c>
      <c r="B140" s="167">
        <v>428</v>
      </c>
      <c r="C140" s="32"/>
      <c r="D140" s="30" t="s">
        <v>461</v>
      </c>
      <c r="E140" s="129">
        <v>37376</v>
      </c>
      <c r="F140" s="129">
        <v>134436</v>
      </c>
      <c r="G140" s="162">
        <v>244.2</v>
      </c>
      <c r="H140" s="123"/>
      <c r="I140" s="129">
        <v>111311</v>
      </c>
      <c r="J140" s="129">
        <v>250281</v>
      </c>
      <c r="K140" s="162">
        <v>44</v>
      </c>
    </row>
    <row r="141" spans="1:11" ht="12.75">
      <c r="A141" s="1" t="s">
        <v>675</v>
      </c>
      <c r="B141" s="167">
        <v>432</v>
      </c>
      <c r="C141" s="32"/>
      <c r="D141" s="30" t="s">
        <v>462</v>
      </c>
      <c r="E141" s="129">
        <v>69</v>
      </c>
      <c r="F141" s="129">
        <v>233</v>
      </c>
      <c r="G141" s="296">
        <v>-60</v>
      </c>
      <c r="H141" s="123"/>
      <c r="I141" s="129">
        <v>3076</v>
      </c>
      <c r="J141" s="129">
        <v>19001</v>
      </c>
      <c r="K141" s="162">
        <v>760.9</v>
      </c>
    </row>
    <row r="142" spans="1:11" ht="12.75">
      <c r="A142" s="1" t="s">
        <v>676</v>
      </c>
      <c r="B142" s="167">
        <v>436</v>
      </c>
      <c r="C142" s="32"/>
      <c r="D142" s="30" t="s">
        <v>463</v>
      </c>
      <c r="E142" s="129">
        <v>605897</v>
      </c>
      <c r="F142" s="129">
        <v>800227</v>
      </c>
      <c r="G142" s="162">
        <v>295.8</v>
      </c>
      <c r="H142" s="123"/>
      <c r="I142" s="129">
        <v>2550581</v>
      </c>
      <c r="J142" s="129">
        <v>2183903</v>
      </c>
      <c r="K142" s="162">
        <v>319.2</v>
      </c>
    </row>
    <row r="143" spans="1:11" ht="12.75">
      <c r="A143" s="1" t="s">
        <v>677</v>
      </c>
      <c r="B143" s="167">
        <v>442</v>
      </c>
      <c r="C143" s="32"/>
      <c r="D143" s="30" t="s">
        <v>464</v>
      </c>
      <c r="E143" s="129">
        <v>61861</v>
      </c>
      <c r="F143" s="129">
        <v>1448637</v>
      </c>
      <c r="G143" s="162">
        <v>-65.2</v>
      </c>
      <c r="H143" s="123"/>
      <c r="I143" s="129">
        <v>199947</v>
      </c>
      <c r="J143" s="129">
        <v>4466736</v>
      </c>
      <c r="K143" s="162">
        <v>-26.2</v>
      </c>
    </row>
    <row r="144" spans="1:11" ht="12.75">
      <c r="A144" s="1" t="s">
        <v>678</v>
      </c>
      <c r="B144" s="167">
        <v>446</v>
      </c>
      <c r="C144" s="32"/>
      <c r="D144" s="30" t="s">
        <v>465</v>
      </c>
      <c r="E144" s="129" t="s">
        <v>109</v>
      </c>
      <c r="F144" s="129" t="s">
        <v>109</v>
      </c>
      <c r="G144" s="162" t="s">
        <v>109</v>
      </c>
      <c r="H144" s="123"/>
      <c r="I144" s="129" t="s">
        <v>109</v>
      </c>
      <c r="J144" s="129" t="s">
        <v>109</v>
      </c>
      <c r="K144" s="162" t="s">
        <v>109</v>
      </c>
    </row>
    <row r="145" spans="1:11" ht="12.75">
      <c r="A145" s="1" t="s">
        <v>679</v>
      </c>
      <c r="B145" s="167">
        <v>448</v>
      </c>
      <c r="C145" s="32"/>
      <c r="D145" s="30" t="s">
        <v>466</v>
      </c>
      <c r="E145" s="129">
        <v>70602</v>
      </c>
      <c r="F145" s="129">
        <v>667036</v>
      </c>
      <c r="G145" s="162">
        <v>751.1</v>
      </c>
      <c r="H145" s="123"/>
      <c r="I145" s="129">
        <v>498760</v>
      </c>
      <c r="J145" s="129">
        <v>4445969</v>
      </c>
      <c r="K145" s="162">
        <v>218.9</v>
      </c>
    </row>
    <row r="146" spans="1:11" ht="12.75">
      <c r="A146" s="1" t="s">
        <v>680</v>
      </c>
      <c r="B146" s="167">
        <v>449</v>
      </c>
      <c r="C146" s="32"/>
      <c r="D146" s="30" t="s">
        <v>467</v>
      </c>
      <c r="E146" s="129" t="s">
        <v>109</v>
      </c>
      <c r="F146" s="129" t="s">
        <v>109</v>
      </c>
      <c r="G146" s="162" t="s">
        <v>109</v>
      </c>
      <c r="H146" s="123"/>
      <c r="I146" s="129" t="s">
        <v>109</v>
      </c>
      <c r="J146" s="129" t="s">
        <v>109</v>
      </c>
      <c r="K146" s="162" t="s">
        <v>109</v>
      </c>
    </row>
    <row r="147" spans="1:11" ht="12.75">
      <c r="A147" s="1" t="s">
        <v>681</v>
      </c>
      <c r="B147" s="167">
        <v>452</v>
      </c>
      <c r="C147" s="32"/>
      <c r="D147" s="30" t="s">
        <v>468</v>
      </c>
      <c r="E147" s="129">
        <v>109314</v>
      </c>
      <c r="F147" s="129">
        <v>83198</v>
      </c>
      <c r="G147" s="162" t="s">
        <v>748</v>
      </c>
      <c r="H147" s="123"/>
      <c r="I147" s="129">
        <v>110507</v>
      </c>
      <c r="J147" s="129">
        <v>146275</v>
      </c>
      <c r="K147" s="162" t="s">
        <v>748</v>
      </c>
    </row>
    <row r="148" spans="1:11" ht="12.75">
      <c r="A148" s="1" t="s">
        <v>682</v>
      </c>
      <c r="B148" s="167">
        <v>453</v>
      </c>
      <c r="C148" s="32"/>
      <c r="D148" s="30" t="s">
        <v>469</v>
      </c>
      <c r="E148" s="129">
        <v>25657</v>
      </c>
      <c r="F148" s="129">
        <v>32412</v>
      </c>
      <c r="G148" s="162">
        <v>146</v>
      </c>
      <c r="H148" s="123"/>
      <c r="I148" s="129">
        <v>50175</v>
      </c>
      <c r="J148" s="129">
        <v>65332</v>
      </c>
      <c r="K148" s="162">
        <v>31.2</v>
      </c>
    </row>
    <row r="149" spans="1:12" ht="14.25">
      <c r="A149" s="586" t="s">
        <v>939</v>
      </c>
      <c r="B149" s="586"/>
      <c r="C149" s="586"/>
      <c r="D149" s="586"/>
      <c r="E149" s="586"/>
      <c r="F149" s="586"/>
      <c r="G149" s="586"/>
      <c r="H149" s="586"/>
      <c r="I149" s="586"/>
      <c r="J149" s="586"/>
      <c r="K149" s="586"/>
      <c r="L149" s="550"/>
    </row>
    <row r="150" spans="2:11" ht="12.75">
      <c r="B150" s="164"/>
      <c r="D150" s="1"/>
      <c r="E150" s="4"/>
      <c r="F150" s="2"/>
      <c r="I150" s="12"/>
      <c r="J150" s="6"/>
      <c r="K150" s="34"/>
    </row>
    <row r="151" spans="1:12" ht="17.25" customHeight="1">
      <c r="A151" s="587" t="s">
        <v>1170</v>
      </c>
      <c r="B151" s="554"/>
      <c r="C151" s="588" t="s">
        <v>1164</v>
      </c>
      <c r="D151" s="457"/>
      <c r="E151" s="551" t="s">
        <v>1192</v>
      </c>
      <c r="F151" s="561"/>
      <c r="G151" s="561"/>
      <c r="H151" s="553"/>
      <c r="I151" s="512" t="s">
        <v>1204</v>
      </c>
      <c r="J151" s="561"/>
      <c r="K151" s="561"/>
      <c r="L151" s="562"/>
    </row>
    <row r="152" spans="1:12" ht="16.5" customHeight="1">
      <c r="A152" s="569"/>
      <c r="B152" s="555"/>
      <c r="C152" s="574"/>
      <c r="D152" s="504"/>
      <c r="E152" s="86" t="s">
        <v>486</v>
      </c>
      <c r="F152" s="563" t="s">
        <v>487</v>
      </c>
      <c r="G152" s="564"/>
      <c r="H152" s="565"/>
      <c r="I152" s="158" t="s">
        <v>486</v>
      </c>
      <c r="J152" s="580" t="s">
        <v>487</v>
      </c>
      <c r="K152" s="581"/>
      <c r="L152" s="550"/>
    </row>
    <row r="153" spans="1:12" ht="12.75" customHeight="1">
      <c r="A153" s="569"/>
      <c r="B153" s="555"/>
      <c r="C153" s="574"/>
      <c r="D153" s="504"/>
      <c r="E153" s="582" t="s">
        <v>114</v>
      </c>
      <c r="F153" s="576" t="s">
        <v>110</v>
      </c>
      <c r="G153" s="585" t="s">
        <v>1211</v>
      </c>
      <c r="H153" s="558"/>
      <c r="I153" s="576" t="s">
        <v>114</v>
      </c>
      <c r="J153" s="576" t="s">
        <v>110</v>
      </c>
      <c r="K153" s="557" t="s">
        <v>1212</v>
      </c>
      <c r="L153" s="566"/>
    </row>
    <row r="154" spans="1:12" ht="12.75" customHeight="1">
      <c r="A154" s="569"/>
      <c r="B154" s="555"/>
      <c r="C154" s="574"/>
      <c r="D154" s="504"/>
      <c r="E154" s="583"/>
      <c r="F154" s="577"/>
      <c r="G154" s="574"/>
      <c r="H154" s="475"/>
      <c r="I154" s="577"/>
      <c r="J154" s="577"/>
      <c r="K154" s="559"/>
      <c r="L154" s="567"/>
    </row>
    <row r="155" spans="1:12" ht="12.75" customHeight="1">
      <c r="A155" s="569"/>
      <c r="B155" s="555"/>
      <c r="C155" s="574"/>
      <c r="D155" s="504"/>
      <c r="E155" s="583"/>
      <c r="F155" s="577"/>
      <c r="G155" s="574"/>
      <c r="H155" s="475"/>
      <c r="I155" s="577"/>
      <c r="J155" s="577"/>
      <c r="K155" s="559"/>
      <c r="L155" s="567"/>
    </row>
    <row r="156" spans="1:12" ht="27" customHeight="1">
      <c r="A156" s="570"/>
      <c r="B156" s="556"/>
      <c r="C156" s="575"/>
      <c r="D156" s="505"/>
      <c r="E156" s="584"/>
      <c r="F156" s="578"/>
      <c r="G156" s="575"/>
      <c r="H156" s="484"/>
      <c r="I156" s="578"/>
      <c r="J156" s="578"/>
      <c r="K156" s="560"/>
      <c r="L156" s="568"/>
    </row>
    <row r="157" spans="1:10" ht="12.75">
      <c r="A157" s="1"/>
      <c r="B157" s="165"/>
      <c r="C157" s="32"/>
      <c r="D157" s="30"/>
      <c r="E157" s="4"/>
      <c r="F157" s="2"/>
      <c r="I157" s="4"/>
      <c r="J157" s="2"/>
    </row>
    <row r="158" spans="2:4" ht="12.75">
      <c r="B158" s="167"/>
      <c r="C158" s="39" t="s">
        <v>877</v>
      </c>
      <c r="D158" s="43"/>
    </row>
    <row r="159" spans="1:4" ht="12.75">
      <c r="A159" s="1"/>
      <c r="B159" s="167"/>
      <c r="C159" s="32"/>
      <c r="D159" s="30"/>
    </row>
    <row r="160" spans="1:11" ht="12.75">
      <c r="A160" s="1" t="s">
        <v>683</v>
      </c>
      <c r="B160" s="167">
        <v>454</v>
      </c>
      <c r="C160" s="32"/>
      <c r="D160" s="30" t="s">
        <v>470</v>
      </c>
      <c r="E160" s="129" t="s">
        <v>109</v>
      </c>
      <c r="F160" s="129" t="s">
        <v>109</v>
      </c>
      <c r="G160" s="162" t="s">
        <v>109</v>
      </c>
      <c r="H160" s="123"/>
      <c r="I160" s="129" t="s">
        <v>109</v>
      </c>
      <c r="J160" s="129" t="s">
        <v>109</v>
      </c>
      <c r="K160" s="162" t="s">
        <v>109</v>
      </c>
    </row>
    <row r="161" spans="1:11" ht="12.75">
      <c r="A161" s="1" t="s">
        <v>684</v>
      </c>
      <c r="B161" s="167">
        <v>456</v>
      </c>
      <c r="C161" s="32"/>
      <c r="D161" s="30" t="s">
        <v>471</v>
      </c>
      <c r="E161" s="129">
        <v>175591</v>
      </c>
      <c r="F161" s="129">
        <v>672532</v>
      </c>
      <c r="G161" s="162">
        <v>139.3</v>
      </c>
      <c r="H161" s="123"/>
      <c r="I161" s="129">
        <v>1415078</v>
      </c>
      <c r="J161" s="129">
        <v>1574764</v>
      </c>
      <c r="K161" s="162">
        <v>182.4</v>
      </c>
    </row>
    <row r="162" spans="1:11" ht="12.75">
      <c r="A162" s="1" t="s">
        <v>685</v>
      </c>
      <c r="B162" s="167">
        <v>457</v>
      </c>
      <c r="C162" s="32"/>
      <c r="D162" s="30" t="s">
        <v>472</v>
      </c>
      <c r="E162" s="129" t="s">
        <v>109</v>
      </c>
      <c r="F162" s="129" t="s">
        <v>109</v>
      </c>
      <c r="G162" s="162" t="s">
        <v>109</v>
      </c>
      <c r="H162" s="123"/>
      <c r="I162" s="129" t="s">
        <v>109</v>
      </c>
      <c r="J162" s="129" t="s">
        <v>109</v>
      </c>
      <c r="K162" s="162" t="s">
        <v>109</v>
      </c>
    </row>
    <row r="163" spans="1:11" ht="12.75">
      <c r="A163" s="1" t="s">
        <v>686</v>
      </c>
      <c r="B163" s="167">
        <v>459</v>
      </c>
      <c r="C163" s="32"/>
      <c r="D163" s="30" t="s">
        <v>473</v>
      </c>
      <c r="E163" s="129">
        <v>12</v>
      </c>
      <c r="F163" s="129">
        <v>1295</v>
      </c>
      <c r="G163" s="162" t="s">
        <v>748</v>
      </c>
      <c r="H163" s="123"/>
      <c r="I163" s="129">
        <v>12</v>
      </c>
      <c r="J163" s="129">
        <v>1295</v>
      </c>
      <c r="K163" s="296">
        <v>185.2</v>
      </c>
    </row>
    <row r="164" spans="1:11" ht="12.75">
      <c r="A164" s="1" t="s">
        <v>688</v>
      </c>
      <c r="B164" s="167">
        <v>460</v>
      </c>
      <c r="C164" s="32"/>
      <c r="D164" s="30" t="s">
        <v>474</v>
      </c>
      <c r="E164" s="129">
        <v>335</v>
      </c>
      <c r="F164" s="129">
        <v>1496</v>
      </c>
      <c r="G164" s="296" t="s">
        <v>748</v>
      </c>
      <c r="H164" s="123"/>
      <c r="I164" s="129">
        <v>747</v>
      </c>
      <c r="J164" s="129">
        <v>3096</v>
      </c>
      <c r="K164" s="296">
        <v>279.4</v>
      </c>
    </row>
    <row r="165" spans="1:11" ht="12.75">
      <c r="A165" s="1" t="s">
        <v>689</v>
      </c>
      <c r="B165" s="167">
        <v>463</v>
      </c>
      <c r="C165" s="32"/>
      <c r="D165" s="30" t="s">
        <v>475</v>
      </c>
      <c r="E165" s="129">
        <v>24000</v>
      </c>
      <c r="F165" s="129">
        <v>12054</v>
      </c>
      <c r="G165" s="162" t="s">
        <v>748</v>
      </c>
      <c r="H165" s="123"/>
      <c r="I165" s="129">
        <v>24003</v>
      </c>
      <c r="J165" s="129">
        <v>12669</v>
      </c>
      <c r="K165" s="162">
        <v>735.7</v>
      </c>
    </row>
    <row r="166" spans="1:11" ht="12.75">
      <c r="A166" s="1" t="s">
        <v>690</v>
      </c>
      <c r="B166" s="167">
        <v>464</v>
      </c>
      <c r="C166" s="32"/>
      <c r="D166" s="30" t="s">
        <v>476</v>
      </c>
      <c r="E166" s="129">
        <v>2862</v>
      </c>
      <c r="F166" s="129">
        <v>76235</v>
      </c>
      <c r="G166" s="162">
        <v>227.9</v>
      </c>
      <c r="H166" s="123"/>
      <c r="I166" s="129">
        <v>16240</v>
      </c>
      <c r="J166" s="129">
        <v>351353</v>
      </c>
      <c r="K166" s="162" t="s">
        <v>748</v>
      </c>
    </row>
    <row r="167" spans="1:11" ht="12.75">
      <c r="A167" s="1" t="s">
        <v>771</v>
      </c>
      <c r="B167" s="167">
        <v>465</v>
      </c>
      <c r="C167" s="32"/>
      <c r="D167" s="30" t="s">
        <v>477</v>
      </c>
      <c r="E167" s="129">
        <v>240</v>
      </c>
      <c r="F167" s="129">
        <v>1181</v>
      </c>
      <c r="G167" s="162">
        <v>78.9</v>
      </c>
      <c r="H167" s="123"/>
      <c r="I167" s="129">
        <v>585</v>
      </c>
      <c r="J167" s="129">
        <v>2991</v>
      </c>
      <c r="K167" s="162">
        <v>-14.7</v>
      </c>
    </row>
    <row r="168" spans="1:11" ht="12.75">
      <c r="A168" s="1" t="s">
        <v>772</v>
      </c>
      <c r="B168" s="167">
        <v>467</v>
      </c>
      <c r="C168" s="32"/>
      <c r="D168" s="30" t="s">
        <v>478</v>
      </c>
      <c r="E168" s="129" t="s">
        <v>109</v>
      </c>
      <c r="F168" s="129" t="s">
        <v>109</v>
      </c>
      <c r="G168" s="162">
        <v>-100</v>
      </c>
      <c r="H168" s="123"/>
      <c r="I168" s="129">
        <v>36600</v>
      </c>
      <c r="J168" s="129">
        <v>16500</v>
      </c>
      <c r="K168" s="162">
        <v>-7.3</v>
      </c>
    </row>
    <row r="169" spans="1:11" ht="12.75">
      <c r="A169" s="1" t="s">
        <v>773</v>
      </c>
      <c r="B169" s="167">
        <v>468</v>
      </c>
      <c r="C169" s="32"/>
      <c r="D169" s="30" t="s">
        <v>115</v>
      </c>
      <c r="E169" s="129">
        <v>999</v>
      </c>
      <c r="F169" s="129">
        <v>90400</v>
      </c>
      <c r="G169" s="162" t="s">
        <v>748</v>
      </c>
      <c r="H169" s="123"/>
      <c r="I169" s="129">
        <v>1139</v>
      </c>
      <c r="J169" s="129">
        <v>101900</v>
      </c>
      <c r="K169" s="296" t="s">
        <v>748</v>
      </c>
    </row>
    <row r="170" spans="1:11" ht="12.75">
      <c r="A170" s="1" t="s">
        <v>774</v>
      </c>
      <c r="B170" s="167">
        <v>469</v>
      </c>
      <c r="C170" s="32"/>
      <c r="D170" s="30" t="s">
        <v>116</v>
      </c>
      <c r="E170" s="129">
        <v>13</v>
      </c>
      <c r="F170" s="129">
        <v>920</v>
      </c>
      <c r="G170" s="162">
        <v>77.9</v>
      </c>
      <c r="H170" s="123"/>
      <c r="I170" s="129">
        <v>1415</v>
      </c>
      <c r="J170" s="129">
        <v>38763</v>
      </c>
      <c r="K170" s="162">
        <v>-15.4</v>
      </c>
    </row>
    <row r="171" spans="1:11" ht="12.75">
      <c r="A171" s="1" t="s">
        <v>775</v>
      </c>
      <c r="B171" s="167">
        <v>470</v>
      </c>
      <c r="C171" s="32"/>
      <c r="D171" s="30" t="s">
        <v>117</v>
      </c>
      <c r="E171" s="129" t="s">
        <v>109</v>
      </c>
      <c r="F171" s="129" t="s">
        <v>109</v>
      </c>
      <c r="G171" s="162" t="s">
        <v>109</v>
      </c>
      <c r="H171" s="123"/>
      <c r="I171" s="129" t="s">
        <v>109</v>
      </c>
      <c r="J171" s="129" t="s">
        <v>109</v>
      </c>
      <c r="K171" s="162" t="s">
        <v>109</v>
      </c>
    </row>
    <row r="172" spans="1:11" ht="12.75">
      <c r="A172" s="1" t="s">
        <v>776</v>
      </c>
      <c r="B172" s="167">
        <v>472</v>
      </c>
      <c r="C172" s="32"/>
      <c r="D172" s="30" t="s">
        <v>118</v>
      </c>
      <c r="E172" s="129">
        <v>1801765</v>
      </c>
      <c r="F172" s="129">
        <v>1054780</v>
      </c>
      <c r="G172" s="162" t="s">
        <v>748</v>
      </c>
      <c r="H172" s="123"/>
      <c r="I172" s="129">
        <v>6853449</v>
      </c>
      <c r="J172" s="129">
        <v>3939348</v>
      </c>
      <c r="K172" s="162" t="s">
        <v>748</v>
      </c>
    </row>
    <row r="173" spans="1:11" ht="12.75">
      <c r="A173" s="1" t="s">
        <v>777</v>
      </c>
      <c r="B173" s="167">
        <v>473</v>
      </c>
      <c r="C173" s="32"/>
      <c r="D173" s="30" t="s">
        <v>119</v>
      </c>
      <c r="E173" s="129" t="s">
        <v>109</v>
      </c>
      <c r="F173" s="129" t="s">
        <v>109</v>
      </c>
      <c r="G173" s="296" t="s">
        <v>109</v>
      </c>
      <c r="H173" s="301"/>
      <c r="I173" s="129">
        <v>292</v>
      </c>
      <c r="J173" s="129">
        <v>1832</v>
      </c>
      <c r="K173" s="296" t="s">
        <v>748</v>
      </c>
    </row>
    <row r="174" spans="1:11" ht="12.75">
      <c r="A174" s="1" t="s">
        <v>778</v>
      </c>
      <c r="B174" s="167">
        <v>474</v>
      </c>
      <c r="C174" s="32"/>
      <c r="D174" s="30" t="s">
        <v>120</v>
      </c>
      <c r="E174" s="129">
        <v>432</v>
      </c>
      <c r="F174" s="129">
        <v>2397</v>
      </c>
      <c r="G174" s="162" t="s">
        <v>748</v>
      </c>
      <c r="H174" s="123"/>
      <c r="I174" s="129">
        <v>846</v>
      </c>
      <c r="J174" s="129">
        <v>16481</v>
      </c>
      <c r="K174" s="162" t="s">
        <v>748</v>
      </c>
    </row>
    <row r="175" spans="1:11" ht="12.75">
      <c r="A175" s="1" t="s">
        <v>779</v>
      </c>
      <c r="B175" s="167">
        <v>478</v>
      </c>
      <c r="C175" s="32"/>
      <c r="D175" s="30" t="s">
        <v>501</v>
      </c>
      <c r="E175" s="129">
        <v>1967</v>
      </c>
      <c r="F175" s="129">
        <v>21376</v>
      </c>
      <c r="G175" s="162">
        <v>-12.6</v>
      </c>
      <c r="H175" s="123"/>
      <c r="I175" s="129">
        <v>9572</v>
      </c>
      <c r="J175" s="129">
        <v>285054</v>
      </c>
      <c r="K175" s="162">
        <v>191.7</v>
      </c>
    </row>
    <row r="176" spans="1:11" ht="12.75">
      <c r="A176" s="1" t="s">
        <v>780</v>
      </c>
      <c r="B176" s="167">
        <v>480</v>
      </c>
      <c r="C176" s="32"/>
      <c r="D176" s="30" t="s">
        <v>121</v>
      </c>
      <c r="E176" s="129">
        <v>465909</v>
      </c>
      <c r="F176" s="129">
        <v>1806610</v>
      </c>
      <c r="G176" s="162">
        <v>-37.6</v>
      </c>
      <c r="H176" s="123"/>
      <c r="I176" s="129">
        <v>1402508</v>
      </c>
      <c r="J176" s="129">
        <v>6711523</v>
      </c>
      <c r="K176" s="162">
        <v>23.5</v>
      </c>
    </row>
    <row r="177" spans="1:11" ht="12.75">
      <c r="A177" s="1" t="s">
        <v>781</v>
      </c>
      <c r="B177" s="167">
        <v>484</v>
      </c>
      <c r="C177" s="32"/>
      <c r="D177" s="30" t="s">
        <v>122</v>
      </c>
      <c r="E177" s="129">
        <v>1719832</v>
      </c>
      <c r="F177" s="129">
        <v>2501080</v>
      </c>
      <c r="G177" s="162">
        <v>665</v>
      </c>
      <c r="H177" s="123"/>
      <c r="I177" s="129">
        <v>6091556</v>
      </c>
      <c r="J177" s="129">
        <v>7875391</v>
      </c>
      <c r="K177" s="162">
        <v>351.4</v>
      </c>
    </row>
    <row r="178" spans="1:11" ht="12.75">
      <c r="A178" s="1" t="s">
        <v>782</v>
      </c>
      <c r="B178" s="167">
        <v>488</v>
      </c>
      <c r="C178" s="32"/>
      <c r="D178" s="30" t="s">
        <v>123</v>
      </c>
      <c r="E178" s="129">
        <v>235901</v>
      </c>
      <c r="F178" s="129">
        <v>151868</v>
      </c>
      <c r="G178" s="296" t="s">
        <v>748</v>
      </c>
      <c r="H178" s="123"/>
      <c r="I178" s="129">
        <v>1799577</v>
      </c>
      <c r="J178" s="129">
        <v>1061479</v>
      </c>
      <c r="K178" s="162" t="s">
        <v>748</v>
      </c>
    </row>
    <row r="179" spans="1:11" ht="12.75">
      <c r="A179" s="1" t="s">
        <v>783</v>
      </c>
      <c r="B179" s="167">
        <v>492</v>
      </c>
      <c r="C179" s="32"/>
      <c r="D179" s="30" t="s">
        <v>124</v>
      </c>
      <c r="E179" s="129">
        <v>7279</v>
      </c>
      <c r="F179" s="129">
        <v>47783</v>
      </c>
      <c r="G179" s="162">
        <v>60.3</v>
      </c>
      <c r="H179" s="123"/>
      <c r="I179" s="129">
        <v>73314</v>
      </c>
      <c r="J179" s="129">
        <v>149190</v>
      </c>
      <c r="K179" s="162">
        <v>170.6</v>
      </c>
    </row>
    <row r="180" spans="1:11" ht="12.75">
      <c r="A180" s="1" t="s">
        <v>784</v>
      </c>
      <c r="B180" s="167">
        <v>500</v>
      </c>
      <c r="C180" s="32"/>
      <c r="D180" s="30" t="s">
        <v>125</v>
      </c>
      <c r="E180" s="129">
        <v>16063</v>
      </c>
      <c r="F180" s="129">
        <v>192290</v>
      </c>
      <c r="G180" s="162">
        <v>-25.6</v>
      </c>
      <c r="H180" s="123"/>
      <c r="I180" s="129">
        <v>230222</v>
      </c>
      <c r="J180" s="129">
        <v>1509965</v>
      </c>
      <c r="K180" s="162">
        <v>175.3</v>
      </c>
    </row>
    <row r="181" spans="1:11" ht="12.75">
      <c r="A181" s="1" t="s">
        <v>785</v>
      </c>
      <c r="B181" s="167">
        <v>504</v>
      </c>
      <c r="C181" s="32"/>
      <c r="D181" s="30" t="s">
        <v>126</v>
      </c>
      <c r="E181" s="129">
        <v>225711</v>
      </c>
      <c r="F181" s="129">
        <v>2125603</v>
      </c>
      <c r="G181" s="162">
        <v>-49.5</v>
      </c>
      <c r="H181" s="123"/>
      <c r="I181" s="129">
        <v>1332906</v>
      </c>
      <c r="J181" s="129">
        <v>5075427</v>
      </c>
      <c r="K181" s="162">
        <v>-51.8</v>
      </c>
    </row>
    <row r="182" spans="1:11" ht="12.75">
      <c r="A182" s="1" t="s">
        <v>786</v>
      </c>
      <c r="B182" s="167">
        <v>508</v>
      </c>
      <c r="C182" s="32"/>
      <c r="D182" s="30" t="s">
        <v>127</v>
      </c>
      <c r="E182" s="129">
        <v>4298952</v>
      </c>
      <c r="F182" s="129">
        <v>29049295</v>
      </c>
      <c r="G182" s="162">
        <v>6.1</v>
      </c>
      <c r="H182" s="123"/>
      <c r="I182" s="129">
        <v>7912774</v>
      </c>
      <c r="J182" s="129">
        <v>72702518</v>
      </c>
      <c r="K182" s="162">
        <v>5.9</v>
      </c>
    </row>
    <row r="183" spans="1:11" ht="12.75">
      <c r="A183" s="1" t="s">
        <v>787</v>
      </c>
      <c r="B183" s="167">
        <v>512</v>
      </c>
      <c r="C183" s="32"/>
      <c r="D183" s="30" t="s">
        <v>128</v>
      </c>
      <c r="E183" s="129">
        <v>2089346</v>
      </c>
      <c r="F183" s="129">
        <v>7832119</v>
      </c>
      <c r="G183" s="162">
        <v>154.3</v>
      </c>
      <c r="H183" s="123"/>
      <c r="I183" s="129">
        <v>6215577</v>
      </c>
      <c r="J183" s="129">
        <v>30694517</v>
      </c>
      <c r="K183" s="162">
        <v>136.7</v>
      </c>
    </row>
    <row r="184" spans="1:11" ht="12.75">
      <c r="A184" s="1" t="s">
        <v>788</v>
      </c>
      <c r="B184" s="167">
        <v>516</v>
      </c>
      <c r="C184" s="32"/>
      <c r="D184" s="30" t="s">
        <v>129</v>
      </c>
      <c r="E184" s="129">
        <v>17684</v>
      </c>
      <c r="F184" s="129">
        <v>1052123</v>
      </c>
      <c r="G184" s="162" t="s">
        <v>748</v>
      </c>
      <c r="H184" s="123"/>
      <c r="I184" s="129">
        <v>20449</v>
      </c>
      <c r="J184" s="129">
        <v>1126289</v>
      </c>
      <c r="K184" s="162">
        <v>372.8</v>
      </c>
    </row>
    <row r="185" spans="1:11" ht="12.75">
      <c r="A185" s="1" t="s">
        <v>789</v>
      </c>
      <c r="B185" s="167">
        <v>520</v>
      </c>
      <c r="C185" s="32"/>
      <c r="D185" s="30" t="s">
        <v>130</v>
      </c>
      <c r="E185" s="129">
        <v>4200</v>
      </c>
      <c r="F185" s="129">
        <v>89370</v>
      </c>
      <c r="G185" s="162">
        <v>342.9</v>
      </c>
      <c r="H185" s="123"/>
      <c r="I185" s="129">
        <v>22221</v>
      </c>
      <c r="J185" s="129">
        <v>213521</v>
      </c>
      <c r="K185" s="162">
        <v>65.6</v>
      </c>
    </row>
    <row r="186" spans="1:11" ht="12.75">
      <c r="A186" s="1" t="s">
        <v>790</v>
      </c>
      <c r="B186" s="167">
        <v>524</v>
      </c>
      <c r="C186" s="32"/>
      <c r="D186" s="30" t="s">
        <v>131</v>
      </c>
      <c r="E186" s="129">
        <v>5368</v>
      </c>
      <c r="F186" s="129">
        <v>140923</v>
      </c>
      <c r="G186" s="162">
        <v>-67.4</v>
      </c>
      <c r="H186" s="123"/>
      <c r="I186" s="129">
        <v>1295739</v>
      </c>
      <c r="J186" s="129">
        <v>1099167</v>
      </c>
      <c r="K186" s="162">
        <v>10.2</v>
      </c>
    </row>
    <row r="187" spans="1:11" ht="12.75">
      <c r="A187" s="1" t="s">
        <v>791</v>
      </c>
      <c r="B187" s="167">
        <v>528</v>
      </c>
      <c r="C187" s="32"/>
      <c r="D187" s="30" t="s">
        <v>132</v>
      </c>
      <c r="E187" s="129">
        <v>537978</v>
      </c>
      <c r="F187" s="129">
        <v>5280263</v>
      </c>
      <c r="G187" s="162">
        <v>-35.5</v>
      </c>
      <c r="H187" s="123"/>
      <c r="I187" s="129">
        <v>1318461</v>
      </c>
      <c r="J187" s="129">
        <v>19158536</v>
      </c>
      <c r="K187" s="162">
        <v>-16.8</v>
      </c>
    </row>
    <row r="188" spans="1:11" ht="12.75">
      <c r="A188" s="1" t="s">
        <v>792</v>
      </c>
      <c r="B188" s="167">
        <v>529</v>
      </c>
      <c r="C188" s="32"/>
      <c r="D188" s="200" t="s">
        <v>1035</v>
      </c>
      <c r="E188" s="129" t="s">
        <v>109</v>
      </c>
      <c r="F188" s="129" t="s">
        <v>109</v>
      </c>
      <c r="G188" s="162" t="s">
        <v>109</v>
      </c>
      <c r="H188" s="123"/>
      <c r="I188" s="129" t="s">
        <v>109</v>
      </c>
      <c r="J188" s="129" t="s">
        <v>109</v>
      </c>
      <c r="K188" s="162" t="s">
        <v>109</v>
      </c>
    </row>
    <row r="189" spans="1:11" s="17" customFormat="1" ht="24" customHeight="1">
      <c r="A189" s="121" t="s">
        <v>699</v>
      </c>
      <c r="B189" s="166" t="s">
        <v>699</v>
      </c>
      <c r="C189" s="66" t="s">
        <v>211</v>
      </c>
      <c r="D189" s="50"/>
      <c r="E189" s="126">
        <v>77125040</v>
      </c>
      <c r="F189" s="126">
        <v>501941919</v>
      </c>
      <c r="G189" s="159">
        <v>-10.1</v>
      </c>
      <c r="H189" s="124"/>
      <c r="I189" s="126">
        <v>216227209</v>
      </c>
      <c r="J189" s="126">
        <v>1417195392</v>
      </c>
      <c r="K189" s="159">
        <v>-1</v>
      </c>
    </row>
    <row r="190" spans="1:11" ht="24" customHeight="1">
      <c r="A190" s="1" t="s">
        <v>597</v>
      </c>
      <c r="B190" s="167">
        <v>76</v>
      </c>
      <c r="C190" s="32"/>
      <c r="D190" s="30" t="s">
        <v>393</v>
      </c>
      <c r="E190" s="129">
        <v>128060</v>
      </c>
      <c r="F190" s="129">
        <v>840436</v>
      </c>
      <c r="G190" s="162">
        <v>19.1</v>
      </c>
      <c r="H190" s="123"/>
      <c r="I190" s="129">
        <v>673312</v>
      </c>
      <c r="J190" s="129">
        <v>9945754</v>
      </c>
      <c r="K190" s="162">
        <v>438.4</v>
      </c>
    </row>
    <row r="191" spans="1:11" ht="12.75">
      <c r="A191" s="1" t="s">
        <v>598</v>
      </c>
      <c r="B191" s="167">
        <v>77</v>
      </c>
      <c r="C191" s="32"/>
      <c r="D191" s="30" t="s">
        <v>394</v>
      </c>
      <c r="E191" s="129">
        <v>49627</v>
      </c>
      <c r="F191" s="129">
        <v>167639</v>
      </c>
      <c r="G191" s="162">
        <v>-52</v>
      </c>
      <c r="H191" s="123"/>
      <c r="I191" s="129">
        <v>171096</v>
      </c>
      <c r="J191" s="129">
        <v>807273</v>
      </c>
      <c r="K191" s="162">
        <v>-14</v>
      </c>
    </row>
    <row r="192" spans="1:11" ht="12.75">
      <c r="A192" s="1" t="s">
        <v>599</v>
      </c>
      <c r="B192" s="167">
        <v>78</v>
      </c>
      <c r="C192" s="32"/>
      <c r="D192" s="30" t="s">
        <v>395</v>
      </c>
      <c r="E192" s="129">
        <v>496228</v>
      </c>
      <c r="F192" s="129">
        <v>2541430</v>
      </c>
      <c r="G192" s="162">
        <v>238.2</v>
      </c>
      <c r="H192" s="123"/>
      <c r="I192" s="129">
        <v>1040673</v>
      </c>
      <c r="J192" s="129">
        <v>7014886</v>
      </c>
      <c r="K192" s="162">
        <v>18.8</v>
      </c>
    </row>
    <row r="193" spans="1:11" ht="12.75">
      <c r="A193" s="1" t="s">
        <v>600</v>
      </c>
      <c r="B193" s="167">
        <v>79</v>
      </c>
      <c r="C193" s="32"/>
      <c r="D193" s="30" t="s">
        <v>396</v>
      </c>
      <c r="E193" s="129">
        <v>2258222</v>
      </c>
      <c r="F193" s="129">
        <v>6584965</v>
      </c>
      <c r="G193" s="162">
        <v>-17</v>
      </c>
      <c r="H193" s="123"/>
      <c r="I193" s="129">
        <v>4679021</v>
      </c>
      <c r="J193" s="129">
        <v>18293581</v>
      </c>
      <c r="K193" s="162">
        <v>56.1</v>
      </c>
    </row>
    <row r="194" spans="1:11" ht="12.75">
      <c r="A194" s="1" t="s">
        <v>601</v>
      </c>
      <c r="B194" s="167">
        <v>80</v>
      </c>
      <c r="C194" s="32"/>
      <c r="D194" s="30" t="s">
        <v>397</v>
      </c>
      <c r="E194" s="129">
        <v>153822</v>
      </c>
      <c r="F194" s="129">
        <v>1079700</v>
      </c>
      <c r="G194" s="162">
        <v>163.3</v>
      </c>
      <c r="H194" s="123"/>
      <c r="I194" s="129">
        <v>225324</v>
      </c>
      <c r="J194" s="129">
        <v>1727361</v>
      </c>
      <c r="K194" s="162">
        <v>228.1</v>
      </c>
    </row>
    <row r="195" spans="1:11" ht="12.75">
      <c r="A195" s="1" t="s">
        <v>602</v>
      </c>
      <c r="B195" s="167">
        <v>81</v>
      </c>
      <c r="C195" s="32"/>
      <c r="D195" s="30" t="s">
        <v>398</v>
      </c>
      <c r="E195" s="129">
        <v>92849</v>
      </c>
      <c r="F195" s="129">
        <v>909519</v>
      </c>
      <c r="G195" s="162">
        <v>29</v>
      </c>
      <c r="H195" s="123"/>
      <c r="I195" s="129">
        <v>347984</v>
      </c>
      <c r="J195" s="129">
        <v>3861620</v>
      </c>
      <c r="K195" s="162">
        <v>57.3</v>
      </c>
    </row>
    <row r="196" spans="1:11" s="17" customFormat="1" ht="12.75">
      <c r="A196" s="1" t="s">
        <v>603</v>
      </c>
      <c r="B196" s="167">
        <v>82</v>
      </c>
      <c r="C196" s="32"/>
      <c r="D196" s="30" t="s">
        <v>399</v>
      </c>
      <c r="E196" s="129">
        <v>27814</v>
      </c>
      <c r="F196" s="129">
        <v>22403</v>
      </c>
      <c r="G196" s="162">
        <v>-93</v>
      </c>
      <c r="H196" s="123"/>
      <c r="I196" s="129">
        <v>49220</v>
      </c>
      <c r="J196" s="129">
        <v>46649</v>
      </c>
      <c r="K196" s="162">
        <v>-86.3</v>
      </c>
    </row>
    <row r="197" spans="1:11" ht="12.75">
      <c r="A197" s="1" t="s">
        <v>604</v>
      </c>
      <c r="B197" s="167">
        <v>83</v>
      </c>
      <c r="C197" s="32"/>
      <c r="D197" s="30" t="s">
        <v>1034</v>
      </c>
      <c r="E197" s="129">
        <v>23131</v>
      </c>
      <c r="F197" s="129">
        <v>80636</v>
      </c>
      <c r="G197" s="162">
        <v>3.2</v>
      </c>
      <c r="H197" s="123"/>
      <c r="I197" s="129">
        <v>107148</v>
      </c>
      <c r="J197" s="129">
        <v>287151</v>
      </c>
      <c r="K197" s="162">
        <v>55.7</v>
      </c>
    </row>
    <row r="198" spans="1:11" ht="12.75">
      <c r="A198" s="1" t="s">
        <v>794</v>
      </c>
      <c r="B198" s="167">
        <v>604</v>
      </c>
      <c r="C198" s="32"/>
      <c r="D198" s="30" t="s">
        <v>134</v>
      </c>
      <c r="E198" s="129">
        <v>2791646</v>
      </c>
      <c r="F198" s="129">
        <v>2377840</v>
      </c>
      <c r="G198" s="162">
        <v>103.5</v>
      </c>
      <c r="H198" s="123"/>
      <c r="I198" s="129">
        <v>3905346</v>
      </c>
      <c r="J198" s="129">
        <v>5597258</v>
      </c>
      <c r="K198" s="162">
        <v>73</v>
      </c>
    </row>
    <row r="199" spans="1:11" ht="12.75">
      <c r="A199" s="1" t="s">
        <v>795</v>
      </c>
      <c r="B199" s="167">
        <v>608</v>
      </c>
      <c r="C199" s="32"/>
      <c r="D199" s="30" t="s">
        <v>135</v>
      </c>
      <c r="E199" s="129">
        <v>56494</v>
      </c>
      <c r="F199" s="129">
        <v>186685</v>
      </c>
      <c r="G199" s="162">
        <v>-88.9</v>
      </c>
      <c r="H199" s="123"/>
      <c r="I199" s="129">
        <v>369227</v>
      </c>
      <c r="J199" s="129">
        <v>1109972</v>
      </c>
      <c r="K199" s="162">
        <v>-74.5</v>
      </c>
    </row>
    <row r="200" spans="1:11" ht="12.75">
      <c r="A200" s="1" t="s">
        <v>796</v>
      </c>
      <c r="B200" s="167">
        <v>612</v>
      </c>
      <c r="C200" s="32"/>
      <c r="D200" s="30" t="s">
        <v>136</v>
      </c>
      <c r="E200" s="129">
        <v>817789</v>
      </c>
      <c r="F200" s="129">
        <v>19895545</v>
      </c>
      <c r="G200" s="162">
        <v>-27</v>
      </c>
      <c r="H200" s="123"/>
      <c r="I200" s="129">
        <v>1549619</v>
      </c>
      <c r="J200" s="129">
        <v>24178698</v>
      </c>
      <c r="K200" s="162">
        <v>-29</v>
      </c>
    </row>
    <row r="201" spans="1:11" ht="12.75">
      <c r="A201" s="1" t="s">
        <v>797</v>
      </c>
      <c r="B201" s="167">
        <v>616</v>
      </c>
      <c r="C201" s="32"/>
      <c r="D201" s="30" t="s">
        <v>137</v>
      </c>
      <c r="E201" s="129">
        <v>1130869</v>
      </c>
      <c r="F201" s="129">
        <v>10349718</v>
      </c>
      <c r="G201" s="162">
        <v>48.4</v>
      </c>
      <c r="H201" s="123"/>
      <c r="I201" s="129">
        <v>2058053</v>
      </c>
      <c r="J201" s="129">
        <v>23479728</v>
      </c>
      <c r="K201" s="162">
        <v>41.9</v>
      </c>
    </row>
    <row r="202" spans="1:11" ht="12.75">
      <c r="A202" s="1" t="s">
        <v>798</v>
      </c>
      <c r="B202" s="167">
        <v>624</v>
      </c>
      <c r="C202" s="32"/>
      <c r="D202" s="30" t="s">
        <v>138</v>
      </c>
      <c r="E202" s="129">
        <v>2382098</v>
      </c>
      <c r="F202" s="129">
        <v>18587436</v>
      </c>
      <c r="G202" s="162">
        <v>4.7</v>
      </c>
      <c r="H202" s="123"/>
      <c r="I202" s="129">
        <v>7717175</v>
      </c>
      <c r="J202" s="129">
        <v>56496685</v>
      </c>
      <c r="K202" s="162">
        <v>-0.6</v>
      </c>
    </row>
    <row r="203" spans="1:11" ht="12.75">
      <c r="A203" s="1" t="s">
        <v>799</v>
      </c>
      <c r="B203" s="167">
        <v>625</v>
      </c>
      <c r="C203" s="32"/>
      <c r="D203" s="30" t="s">
        <v>500</v>
      </c>
      <c r="E203" s="129">
        <v>678</v>
      </c>
      <c r="F203" s="129">
        <v>32634</v>
      </c>
      <c r="G203" s="162">
        <v>-22.5</v>
      </c>
      <c r="H203" s="123"/>
      <c r="I203" s="129">
        <v>3535</v>
      </c>
      <c r="J203" s="129">
        <v>52585</v>
      </c>
      <c r="K203" s="162">
        <v>6.8</v>
      </c>
    </row>
    <row r="204" spans="1:11" ht="12.75">
      <c r="A204" s="1" t="s">
        <v>1033</v>
      </c>
      <c r="B204" s="167">
        <v>626</v>
      </c>
      <c r="C204" s="32"/>
      <c r="D204" s="30" t="s">
        <v>139</v>
      </c>
      <c r="E204" s="129">
        <v>109</v>
      </c>
      <c r="F204" s="129">
        <v>15604</v>
      </c>
      <c r="G204" s="296" t="s">
        <v>748</v>
      </c>
      <c r="H204" s="123"/>
      <c r="I204" s="129">
        <v>263</v>
      </c>
      <c r="J204" s="129">
        <v>19680</v>
      </c>
      <c r="K204" s="296">
        <v>293.9</v>
      </c>
    </row>
    <row r="205" spans="1:11" ht="12.75">
      <c r="A205" s="1" t="s">
        <v>800</v>
      </c>
      <c r="B205" s="167">
        <v>628</v>
      </c>
      <c r="C205" s="32"/>
      <c r="D205" s="30" t="s">
        <v>140</v>
      </c>
      <c r="E205" s="129">
        <v>1776194</v>
      </c>
      <c r="F205" s="129">
        <v>2474392</v>
      </c>
      <c r="G205" s="162">
        <v>-54.1</v>
      </c>
      <c r="H205" s="123"/>
      <c r="I205" s="129">
        <v>7907125</v>
      </c>
      <c r="J205" s="129">
        <v>13545071</v>
      </c>
      <c r="K205" s="162">
        <v>58.8</v>
      </c>
    </row>
    <row r="206" spans="1:11" ht="12.75">
      <c r="A206" s="1" t="s">
        <v>801</v>
      </c>
      <c r="B206" s="167">
        <v>632</v>
      </c>
      <c r="C206" s="32"/>
      <c r="D206" s="30" t="s">
        <v>141</v>
      </c>
      <c r="E206" s="129">
        <v>12063009</v>
      </c>
      <c r="F206" s="129">
        <v>29983368</v>
      </c>
      <c r="G206" s="162">
        <v>29.5</v>
      </c>
      <c r="H206" s="123"/>
      <c r="I206" s="129">
        <v>30960312</v>
      </c>
      <c r="J206" s="129">
        <v>74919520</v>
      </c>
      <c r="K206" s="162">
        <v>14.3</v>
      </c>
    </row>
    <row r="207" spans="1:11" ht="12.75">
      <c r="A207" s="1" t="s">
        <v>802</v>
      </c>
      <c r="B207" s="167">
        <v>636</v>
      </c>
      <c r="C207" s="32"/>
      <c r="D207" s="30" t="s">
        <v>142</v>
      </c>
      <c r="E207" s="129">
        <v>2404473</v>
      </c>
      <c r="F207" s="129">
        <v>3083894</v>
      </c>
      <c r="G207" s="162">
        <v>22.4</v>
      </c>
      <c r="H207" s="123"/>
      <c r="I207" s="129">
        <v>8855992</v>
      </c>
      <c r="J207" s="129">
        <v>10035678</v>
      </c>
      <c r="K207" s="162">
        <v>25.6</v>
      </c>
    </row>
    <row r="208" spans="1:11" ht="12.75">
      <c r="A208" s="1" t="s">
        <v>803</v>
      </c>
      <c r="B208" s="167">
        <v>640</v>
      </c>
      <c r="C208" s="32"/>
      <c r="D208" s="30" t="s">
        <v>143</v>
      </c>
      <c r="E208" s="129">
        <v>877891</v>
      </c>
      <c r="F208" s="129">
        <v>1055458</v>
      </c>
      <c r="G208" s="162">
        <v>108.3</v>
      </c>
      <c r="H208" s="123"/>
      <c r="I208" s="129">
        <v>2251749</v>
      </c>
      <c r="J208" s="129">
        <v>2840913</v>
      </c>
      <c r="K208" s="162">
        <v>87.2</v>
      </c>
    </row>
    <row r="209" spans="1:11" ht="12.75">
      <c r="A209" s="1" t="s">
        <v>804</v>
      </c>
      <c r="B209" s="167">
        <v>644</v>
      </c>
      <c r="C209" s="32"/>
      <c r="D209" s="30" t="s">
        <v>144</v>
      </c>
      <c r="E209" s="129">
        <v>323409</v>
      </c>
      <c r="F209" s="129">
        <v>1602450</v>
      </c>
      <c r="G209" s="162">
        <v>19</v>
      </c>
      <c r="H209" s="123"/>
      <c r="I209" s="129">
        <v>821032</v>
      </c>
      <c r="J209" s="129">
        <v>3983054</v>
      </c>
      <c r="K209" s="162">
        <v>5.7</v>
      </c>
    </row>
    <row r="210" spans="1:11" ht="12.75">
      <c r="A210" s="1" t="s">
        <v>805</v>
      </c>
      <c r="B210" s="167">
        <v>647</v>
      </c>
      <c r="C210" s="32"/>
      <c r="D210" s="30" t="s">
        <v>145</v>
      </c>
      <c r="E210" s="129">
        <v>2725330</v>
      </c>
      <c r="F210" s="129">
        <v>8631283</v>
      </c>
      <c r="G210" s="162">
        <v>-9.7</v>
      </c>
      <c r="H210" s="123"/>
      <c r="I210" s="129">
        <v>8667702</v>
      </c>
      <c r="J210" s="129">
        <v>23475044</v>
      </c>
      <c r="K210" s="162">
        <v>-31.9</v>
      </c>
    </row>
    <row r="211" spans="1:11" ht="12.75">
      <c r="A211" s="1" t="s">
        <v>806</v>
      </c>
      <c r="B211" s="167">
        <v>649</v>
      </c>
      <c r="C211" s="32"/>
      <c r="D211" s="30" t="s">
        <v>146</v>
      </c>
      <c r="E211" s="129">
        <v>461647</v>
      </c>
      <c r="F211" s="129">
        <v>709834</v>
      </c>
      <c r="G211" s="162">
        <v>60.9</v>
      </c>
      <c r="H211" s="123"/>
      <c r="I211" s="129">
        <v>836681</v>
      </c>
      <c r="J211" s="129">
        <v>1705740</v>
      </c>
      <c r="K211" s="162">
        <v>-16.5</v>
      </c>
    </row>
    <row r="212" spans="1:11" ht="12.75">
      <c r="A212" s="1" t="s">
        <v>807</v>
      </c>
      <c r="B212" s="167">
        <v>653</v>
      </c>
      <c r="C212" s="32"/>
      <c r="D212" s="30" t="s">
        <v>147</v>
      </c>
      <c r="E212" s="129">
        <v>10311</v>
      </c>
      <c r="F212" s="129">
        <v>808707</v>
      </c>
      <c r="G212" s="162">
        <v>49</v>
      </c>
      <c r="H212" s="123"/>
      <c r="I212" s="129">
        <v>581617</v>
      </c>
      <c r="J212" s="129">
        <v>1909047</v>
      </c>
      <c r="K212" s="162">
        <v>2.7</v>
      </c>
    </row>
    <row r="213" spans="1:11" ht="12.75">
      <c r="A213" s="1" t="s">
        <v>808</v>
      </c>
      <c r="B213" s="167">
        <v>660</v>
      </c>
      <c r="C213" s="32"/>
      <c r="D213" s="30" t="s">
        <v>148</v>
      </c>
      <c r="E213" s="129">
        <v>172983</v>
      </c>
      <c r="F213" s="129">
        <v>448684</v>
      </c>
      <c r="G213" s="162">
        <v>-59.5</v>
      </c>
      <c r="H213" s="123"/>
      <c r="I213" s="129">
        <v>637826</v>
      </c>
      <c r="J213" s="129">
        <v>1175027</v>
      </c>
      <c r="K213" s="162">
        <v>-46.2</v>
      </c>
    </row>
    <row r="214" spans="1:11" ht="12.75">
      <c r="A214" s="1" t="s">
        <v>809</v>
      </c>
      <c r="B214" s="167">
        <v>662</v>
      </c>
      <c r="C214" s="32"/>
      <c r="D214" s="30" t="s">
        <v>149</v>
      </c>
      <c r="E214" s="129">
        <v>1216217</v>
      </c>
      <c r="F214" s="129">
        <v>1960298</v>
      </c>
      <c r="G214" s="162">
        <v>51.5</v>
      </c>
      <c r="H214" s="123"/>
      <c r="I214" s="129">
        <v>3637003</v>
      </c>
      <c r="J214" s="129">
        <v>6507479</v>
      </c>
      <c r="K214" s="162">
        <v>64.5</v>
      </c>
    </row>
    <row r="215" spans="1:11" ht="12.75">
      <c r="A215" s="1" t="s">
        <v>810</v>
      </c>
      <c r="B215" s="167">
        <v>664</v>
      </c>
      <c r="C215" s="32"/>
      <c r="D215" s="30" t="s">
        <v>150</v>
      </c>
      <c r="E215" s="129">
        <v>6270264</v>
      </c>
      <c r="F215" s="129">
        <v>38109596</v>
      </c>
      <c r="G215" s="162">
        <v>3.7</v>
      </c>
      <c r="H215" s="123"/>
      <c r="I215" s="129">
        <v>23844602</v>
      </c>
      <c r="J215" s="129">
        <v>123112332</v>
      </c>
      <c r="K215" s="162">
        <v>7.1</v>
      </c>
    </row>
    <row r="216" spans="1:11" ht="12.75">
      <c r="A216" s="1" t="s">
        <v>811</v>
      </c>
      <c r="B216" s="167">
        <v>666</v>
      </c>
      <c r="C216" s="32"/>
      <c r="D216" s="30" t="s">
        <v>151</v>
      </c>
      <c r="E216" s="129">
        <v>117943</v>
      </c>
      <c r="F216" s="129">
        <v>182956</v>
      </c>
      <c r="G216" s="162">
        <v>-97.2</v>
      </c>
      <c r="H216" s="123"/>
      <c r="I216" s="129">
        <v>312019</v>
      </c>
      <c r="J216" s="129">
        <v>844840</v>
      </c>
      <c r="K216" s="162">
        <v>-89</v>
      </c>
    </row>
    <row r="217" spans="1:11" ht="12.75">
      <c r="A217" s="1" t="s">
        <v>812</v>
      </c>
      <c r="B217" s="167">
        <v>667</v>
      </c>
      <c r="C217" s="32"/>
      <c r="D217" s="30" t="s">
        <v>152</v>
      </c>
      <c r="E217" s="129">
        <v>279</v>
      </c>
      <c r="F217" s="129">
        <v>1218</v>
      </c>
      <c r="G217" s="296">
        <v>22.9</v>
      </c>
      <c r="H217" s="123"/>
      <c r="I217" s="129">
        <v>2027</v>
      </c>
      <c r="J217" s="129">
        <v>23150</v>
      </c>
      <c r="K217" s="162">
        <v>29.6</v>
      </c>
    </row>
    <row r="218" spans="1:11" ht="12.75">
      <c r="A218" s="1" t="s">
        <v>813</v>
      </c>
      <c r="B218" s="167">
        <v>669</v>
      </c>
      <c r="C218" s="32"/>
      <c r="D218" s="30" t="s">
        <v>153</v>
      </c>
      <c r="E218" s="129">
        <v>8567</v>
      </c>
      <c r="F218" s="129">
        <v>234145</v>
      </c>
      <c r="G218" s="162">
        <v>36.2</v>
      </c>
      <c r="H218" s="123"/>
      <c r="I218" s="129">
        <v>110368</v>
      </c>
      <c r="J218" s="129">
        <v>922732</v>
      </c>
      <c r="K218" s="162">
        <v>-13.7</v>
      </c>
    </row>
    <row r="219" spans="1:11" ht="12.75">
      <c r="A219" s="1" t="s">
        <v>814</v>
      </c>
      <c r="B219" s="167">
        <v>672</v>
      </c>
      <c r="C219" s="32"/>
      <c r="D219" s="30" t="s">
        <v>154</v>
      </c>
      <c r="E219" s="129">
        <v>180</v>
      </c>
      <c r="F219" s="129">
        <v>63086</v>
      </c>
      <c r="G219" s="162">
        <v>986.6</v>
      </c>
      <c r="H219" s="123"/>
      <c r="I219" s="129">
        <v>802</v>
      </c>
      <c r="J219" s="129">
        <v>179083</v>
      </c>
      <c r="K219" s="162">
        <v>-1.4</v>
      </c>
    </row>
    <row r="220" spans="1:11" ht="12.75">
      <c r="A220" s="1" t="s">
        <v>815</v>
      </c>
      <c r="B220" s="167">
        <v>675</v>
      </c>
      <c r="C220" s="32"/>
      <c r="D220" s="30" t="s">
        <v>155</v>
      </c>
      <c r="E220" s="129" t="s">
        <v>109</v>
      </c>
      <c r="F220" s="129" t="s">
        <v>109</v>
      </c>
      <c r="G220" s="162" t="s">
        <v>109</v>
      </c>
      <c r="H220" s="123"/>
      <c r="I220" s="129">
        <v>19</v>
      </c>
      <c r="J220" s="129">
        <v>2930</v>
      </c>
      <c r="K220" s="296" t="s">
        <v>748</v>
      </c>
    </row>
    <row r="221" spans="1:11" ht="12.75">
      <c r="A221" s="1" t="s">
        <v>816</v>
      </c>
      <c r="B221" s="167">
        <v>676</v>
      </c>
      <c r="C221" s="32"/>
      <c r="D221" s="30" t="s">
        <v>156</v>
      </c>
      <c r="E221" s="129">
        <v>293</v>
      </c>
      <c r="F221" s="129">
        <v>15848</v>
      </c>
      <c r="G221" s="162">
        <v>-64.4</v>
      </c>
      <c r="H221" s="123"/>
      <c r="I221" s="129">
        <v>5187</v>
      </c>
      <c r="J221" s="129">
        <v>121734</v>
      </c>
      <c r="K221" s="162">
        <v>-7.9</v>
      </c>
    </row>
    <row r="222" spans="1:11" ht="12.75">
      <c r="A222" s="1" t="s">
        <v>817</v>
      </c>
      <c r="B222" s="167">
        <v>680</v>
      </c>
      <c r="C222" s="32"/>
      <c r="D222" s="30" t="s">
        <v>157</v>
      </c>
      <c r="E222" s="129">
        <v>717403</v>
      </c>
      <c r="F222" s="129">
        <v>12000933</v>
      </c>
      <c r="G222" s="162">
        <v>84</v>
      </c>
      <c r="H222" s="123"/>
      <c r="I222" s="129">
        <v>2190675</v>
      </c>
      <c r="J222" s="129">
        <v>28220214</v>
      </c>
      <c r="K222" s="162">
        <v>46.4</v>
      </c>
    </row>
    <row r="223" spans="1:12" ht="14.25">
      <c r="A223" s="586" t="s">
        <v>939</v>
      </c>
      <c r="B223" s="586"/>
      <c r="C223" s="586"/>
      <c r="D223" s="586"/>
      <c r="E223" s="586"/>
      <c r="F223" s="586"/>
      <c r="G223" s="586"/>
      <c r="H223" s="586"/>
      <c r="I223" s="586"/>
      <c r="J223" s="586"/>
      <c r="K223" s="586"/>
      <c r="L223" s="550"/>
    </row>
    <row r="224" spans="2:11" ht="12.75">
      <c r="B224" s="164"/>
      <c r="D224" s="1"/>
      <c r="E224" s="4"/>
      <c r="F224" s="2"/>
      <c r="I224" s="40"/>
      <c r="J224" s="82"/>
      <c r="K224" s="148"/>
    </row>
    <row r="225" spans="1:12" ht="17.25" customHeight="1">
      <c r="A225" s="587" t="s">
        <v>1170</v>
      </c>
      <c r="B225" s="554"/>
      <c r="C225" s="588" t="s">
        <v>1164</v>
      </c>
      <c r="D225" s="457"/>
      <c r="E225" s="551" t="s">
        <v>1192</v>
      </c>
      <c r="F225" s="561"/>
      <c r="G225" s="561"/>
      <c r="H225" s="553"/>
      <c r="I225" s="512" t="s">
        <v>1204</v>
      </c>
      <c r="J225" s="561"/>
      <c r="K225" s="561"/>
      <c r="L225" s="562"/>
    </row>
    <row r="226" spans="1:12" ht="16.5" customHeight="1">
      <c r="A226" s="569"/>
      <c r="B226" s="555"/>
      <c r="C226" s="574"/>
      <c r="D226" s="504"/>
      <c r="E226" s="86" t="s">
        <v>486</v>
      </c>
      <c r="F226" s="563" t="s">
        <v>487</v>
      </c>
      <c r="G226" s="564"/>
      <c r="H226" s="565"/>
      <c r="I226" s="158" t="s">
        <v>486</v>
      </c>
      <c r="J226" s="580" t="s">
        <v>487</v>
      </c>
      <c r="K226" s="581"/>
      <c r="L226" s="550"/>
    </row>
    <row r="227" spans="1:12" ht="12.75" customHeight="1">
      <c r="A227" s="569"/>
      <c r="B227" s="555"/>
      <c r="C227" s="574"/>
      <c r="D227" s="504"/>
      <c r="E227" s="582" t="s">
        <v>114</v>
      </c>
      <c r="F227" s="576" t="s">
        <v>110</v>
      </c>
      <c r="G227" s="585" t="s">
        <v>1211</v>
      </c>
      <c r="H227" s="558"/>
      <c r="I227" s="576" t="s">
        <v>114</v>
      </c>
      <c r="J227" s="576" t="s">
        <v>110</v>
      </c>
      <c r="K227" s="557" t="s">
        <v>1212</v>
      </c>
      <c r="L227" s="566"/>
    </row>
    <row r="228" spans="1:12" ht="12.75" customHeight="1">
      <c r="A228" s="569"/>
      <c r="B228" s="555"/>
      <c r="C228" s="574"/>
      <c r="D228" s="504"/>
      <c r="E228" s="583"/>
      <c r="F228" s="577"/>
      <c r="G228" s="574"/>
      <c r="H228" s="475"/>
      <c r="I228" s="577"/>
      <c r="J228" s="577"/>
      <c r="K228" s="559"/>
      <c r="L228" s="567"/>
    </row>
    <row r="229" spans="1:12" ht="12.75" customHeight="1">
      <c r="A229" s="569"/>
      <c r="B229" s="555"/>
      <c r="C229" s="574"/>
      <c r="D229" s="504"/>
      <c r="E229" s="583"/>
      <c r="F229" s="577"/>
      <c r="G229" s="574"/>
      <c r="H229" s="475"/>
      <c r="I229" s="577"/>
      <c r="J229" s="577"/>
      <c r="K229" s="559"/>
      <c r="L229" s="567"/>
    </row>
    <row r="230" spans="1:12" ht="27" customHeight="1">
      <c r="A230" s="570"/>
      <c r="B230" s="556"/>
      <c r="C230" s="575"/>
      <c r="D230" s="505"/>
      <c r="E230" s="584"/>
      <c r="F230" s="578"/>
      <c r="G230" s="575"/>
      <c r="H230" s="484"/>
      <c r="I230" s="578"/>
      <c r="J230" s="578"/>
      <c r="K230" s="560"/>
      <c r="L230" s="568"/>
    </row>
    <row r="231" spans="1:10" ht="12.75">
      <c r="A231" s="1"/>
      <c r="B231" s="165"/>
      <c r="C231" s="32"/>
      <c r="D231" s="30"/>
      <c r="E231" s="4"/>
      <c r="F231" s="2"/>
      <c r="I231" s="4"/>
      <c r="J231" s="2"/>
    </row>
    <row r="232" spans="2:4" ht="12.75">
      <c r="B232" s="167"/>
      <c r="C232" s="39" t="s">
        <v>878</v>
      </c>
      <c r="D232" s="43"/>
    </row>
    <row r="233" spans="1:4" ht="12.75">
      <c r="A233" s="1"/>
      <c r="B233" s="167"/>
      <c r="C233" s="32"/>
      <c r="D233" s="30"/>
    </row>
    <row r="234" spans="1:11" ht="12.75">
      <c r="A234" s="1" t="s">
        <v>818</v>
      </c>
      <c r="B234" s="167">
        <v>684</v>
      </c>
      <c r="C234" s="32"/>
      <c r="D234" s="30" t="s">
        <v>158</v>
      </c>
      <c r="E234" s="129">
        <v>1223</v>
      </c>
      <c r="F234" s="129">
        <v>38711</v>
      </c>
      <c r="G234" s="296">
        <v>28</v>
      </c>
      <c r="H234" s="123"/>
      <c r="I234" s="129">
        <v>11110</v>
      </c>
      <c r="J234" s="129">
        <v>479046</v>
      </c>
      <c r="K234" s="162">
        <v>559.8</v>
      </c>
    </row>
    <row r="235" spans="1:11" ht="12.75">
      <c r="A235" s="1" t="s">
        <v>819</v>
      </c>
      <c r="B235" s="167">
        <v>690</v>
      </c>
      <c r="C235" s="32"/>
      <c r="D235" s="30" t="s">
        <v>159</v>
      </c>
      <c r="E235" s="129">
        <v>640329</v>
      </c>
      <c r="F235" s="129">
        <v>3748354</v>
      </c>
      <c r="G235" s="162">
        <v>-3.5</v>
      </c>
      <c r="H235" s="123"/>
      <c r="I235" s="129">
        <v>2516731</v>
      </c>
      <c r="J235" s="129">
        <v>10699943</v>
      </c>
      <c r="K235" s="162">
        <v>2.4</v>
      </c>
    </row>
    <row r="236" spans="1:11" ht="12.75">
      <c r="A236" s="1" t="s">
        <v>820</v>
      </c>
      <c r="B236" s="167">
        <v>696</v>
      </c>
      <c r="C236" s="32"/>
      <c r="D236" s="30" t="s">
        <v>160</v>
      </c>
      <c r="E236" s="129">
        <v>280</v>
      </c>
      <c r="F236" s="129">
        <v>39841</v>
      </c>
      <c r="G236" s="162">
        <v>-70.7</v>
      </c>
      <c r="H236" s="123"/>
      <c r="I236" s="129">
        <v>860</v>
      </c>
      <c r="J236" s="129">
        <v>49141</v>
      </c>
      <c r="K236" s="162">
        <v>-69.4</v>
      </c>
    </row>
    <row r="237" spans="1:11" ht="12.75">
      <c r="A237" s="1" t="s">
        <v>821</v>
      </c>
      <c r="B237" s="167">
        <v>700</v>
      </c>
      <c r="C237" s="32"/>
      <c r="D237" s="30" t="s">
        <v>161</v>
      </c>
      <c r="E237" s="129">
        <v>553634</v>
      </c>
      <c r="F237" s="129">
        <v>5525707</v>
      </c>
      <c r="G237" s="162">
        <v>19.2</v>
      </c>
      <c r="H237" s="123"/>
      <c r="I237" s="129">
        <v>5745692</v>
      </c>
      <c r="J237" s="129">
        <v>34873383</v>
      </c>
      <c r="K237" s="162">
        <v>219.2</v>
      </c>
    </row>
    <row r="238" spans="1:11" ht="12.75">
      <c r="A238" s="1" t="s">
        <v>822</v>
      </c>
      <c r="B238" s="167">
        <v>701</v>
      </c>
      <c r="C238" s="32"/>
      <c r="D238" s="30" t="s">
        <v>162</v>
      </c>
      <c r="E238" s="129">
        <v>2126260</v>
      </c>
      <c r="F238" s="129">
        <v>22036228</v>
      </c>
      <c r="G238" s="162">
        <v>58.5</v>
      </c>
      <c r="H238" s="123"/>
      <c r="I238" s="129">
        <v>5228927</v>
      </c>
      <c r="J238" s="129">
        <v>53026029</v>
      </c>
      <c r="K238" s="162">
        <v>36.5</v>
      </c>
    </row>
    <row r="239" spans="1:11" ht="12.75">
      <c r="A239" s="1" t="s">
        <v>823</v>
      </c>
      <c r="B239" s="167">
        <v>703</v>
      </c>
      <c r="C239" s="32"/>
      <c r="D239" s="30" t="s">
        <v>163</v>
      </c>
      <c r="E239" s="129">
        <v>9504</v>
      </c>
      <c r="F239" s="129">
        <v>99092</v>
      </c>
      <c r="G239" s="162">
        <v>-65</v>
      </c>
      <c r="H239" s="123"/>
      <c r="I239" s="129">
        <v>25508</v>
      </c>
      <c r="J239" s="129">
        <v>245264</v>
      </c>
      <c r="K239" s="162">
        <v>-42.8</v>
      </c>
    </row>
    <row r="240" spans="1:11" ht="12.75">
      <c r="A240" s="1" t="s">
        <v>824</v>
      </c>
      <c r="B240" s="167">
        <v>706</v>
      </c>
      <c r="C240" s="32"/>
      <c r="D240" s="30" t="s">
        <v>164</v>
      </c>
      <c r="E240" s="129">
        <v>901360</v>
      </c>
      <c r="F240" s="129">
        <v>13948093</v>
      </c>
      <c r="G240" s="162">
        <v>-28.6</v>
      </c>
      <c r="H240" s="123"/>
      <c r="I240" s="129">
        <v>3351238</v>
      </c>
      <c r="J240" s="129">
        <v>55672484</v>
      </c>
      <c r="K240" s="162">
        <v>12.5</v>
      </c>
    </row>
    <row r="241" spans="1:11" ht="12.75">
      <c r="A241" s="1" t="s">
        <v>825</v>
      </c>
      <c r="B241" s="167">
        <v>708</v>
      </c>
      <c r="C241" s="32"/>
      <c r="D241" s="30" t="s">
        <v>165</v>
      </c>
      <c r="E241" s="129">
        <v>307152</v>
      </c>
      <c r="F241" s="129">
        <v>5321162</v>
      </c>
      <c r="G241" s="162">
        <v>-7.8</v>
      </c>
      <c r="H241" s="123"/>
      <c r="I241" s="129">
        <v>1435821</v>
      </c>
      <c r="J241" s="129">
        <v>17997524</v>
      </c>
      <c r="K241" s="162">
        <v>-4.5</v>
      </c>
    </row>
    <row r="242" spans="1:11" ht="12.75">
      <c r="A242" s="1" t="s">
        <v>826</v>
      </c>
      <c r="B242" s="167">
        <v>716</v>
      </c>
      <c r="C242" s="32"/>
      <c r="D242" s="30" t="s">
        <v>166</v>
      </c>
      <c r="E242" s="129">
        <v>421692</v>
      </c>
      <c r="F242" s="129">
        <v>902344</v>
      </c>
      <c r="G242" s="162">
        <v>274.3</v>
      </c>
      <c r="H242" s="123"/>
      <c r="I242" s="129">
        <v>694225</v>
      </c>
      <c r="J242" s="129">
        <v>1372061</v>
      </c>
      <c r="K242" s="162">
        <v>133.3</v>
      </c>
    </row>
    <row r="243" spans="1:11" ht="12.75">
      <c r="A243" s="1" t="s">
        <v>827</v>
      </c>
      <c r="B243" s="167">
        <v>720</v>
      </c>
      <c r="C243" s="32"/>
      <c r="D243" s="30" t="s">
        <v>167</v>
      </c>
      <c r="E243" s="129">
        <v>21325027</v>
      </c>
      <c r="F243" s="129">
        <v>166102847</v>
      </c>
      <c r="G243" s="162">
        <v>-18.7</v>
      </c>
      <c r="H243" s="123"/>
      <c r="I243" s="129">
        <v>60489129</v>
      </c>
      <c r="J243" s="129">
        <v>438214261</v>
      </c>
      <c r="K243" s="162">
        <v>-13.2</v>
      </c>
    </row>
    <row r="244" spans="1:11" ht="12.75">
      <c r="A244" s="1" t="s">
        <v>828</v>
      </c>
      <c r="B244" s="167">
        <v>724</v>
      </c>
      <c r="C244" s="32"/>
      <c r="D244" s="30" t="s">
        <v>168</v>
      </c>
      <c r="E244" s="129">
        <v>127</v>
      </c>
      <c r="F244" s="129">
        <v>20466</v>
      </c>
      <c r="G244" s="162">
        <v>-32.8</v>
      </c>
      <c r="H244" s="123"/>
      <c r="I244" s="129">
        <v>3441</v>
      </c>
      <c r="J244" s="129">
        <v>213289</v>
      </c>
      <c r="K244" s="162">
        <v>8.8</v>
      </c>
    </row>
    <row r="245" spans="1:11" ht="12.75">
      <c r="A245" s="1" t="s">
        <v>829</v>
      </c>
      <c r="B245" s="167">
        <v>728</v>
      </c>
      <c r="C245" s="32"/>
      <c r="D245" s="30" t="s">
        <v>169</v>
      </c>
      <c r="E245" s="129">
        <v>7092367</v>
      </c>
      <c r="F245" s="129">
        <v>35969878</v>
      </c>
      <c r="G245" s="162">
        <v>-33.3</v>
      </c>
      <c r="H245" s="123"/>
      <c r="I245" s="129">
        <v>10014088</v>
      </c>
      <c r="J245" s="129">
        <v>98948927</v>
      </c>
      <c r="K245" s="162">
        <v>-23.6</v>
      </c>
    </row>
    <row r="246" spans="1:11" ht="12.75">
      <c r="A246" s="1" t="s">
        <v>830</v>
      </c>
      <c r="B246" s="167">
        <v>732</v>
      </c>
      <c r="C246" s="32"/>
      <c r="D246" s="30" t="s">
        <v>170</v>
      </c>
      <c r="E246" s="129">
        <v>2563393</v>
      </c>
      <c r="F246" s="129">
        <v>52478571</v>
      </c>
      <c r="G246" s="162">
        <v>0.3</v>
      </c>
      <c r="H246" s="123"/>
      <c r="I246" s="129">
        <v>6746611</v>
      </c>
      <c r="J246" s="129">
        <v>143717140</v>
      </c>
      <c r="K246" s="162">
        <v>-1.7</v>
      </c>
    </row>
    <row r="247" spans="1:11" ht="12.75">
      <c r="A247" s="1" t="s">
        <v>831</v>
      </c>
      <c r="B247" s="167">
        <v>736</v>
      </c>
      <c r="C247" s="32"/>
      <c r="D247" s="30" t="s">
        <v>171</v>
      </c>
      <c r="E247" s="129">
        <v>570454</v>
      </c>
      <c r="F247" s="129">
        <v>13563068</v>
      </c>
      <c r="G247" s="162">
        <v>-32.7</v>
      </c>
      <c r="H247" s="123"/>
      <c r="I247" s="129">
        <v>2046554</v>
      </c>
      <c r="J247" s="129">
        <v>72416984</v>
      </c>
      <c r="K247" s="162">
        <v>25</v>
      </c>
    </row>
    <row r="248" spans="1:11" ht="12.75">
      <c r="A248" s="1" t="s">
        <v>832</v>
      </c>
      <c r="B248" s="167">
        <v>740</v>
      </c>
      <c r="C248" s="32"/>
      <c r="D248" s="30" t="s">
        <v>172</v>
      </c>
      <c r="E248" s="129">
        <v>1056408</v>
      </c>
      <c r="F248" s="129">
        <v>17108612</v>
      </c>
      <c r="G248" s="162">
        <v>-1.7</v>
      </c>
      <c r="H248" s="123"/>
      <c r="I248" s="129">
        <v>3394817</v>
      </c>
      <c r="J248" s="129">
        <v>42817854</v>
      </c>
      <c r="K248" s="162">
        <v>-13.8</v>
      </c>
    </row>
    <row r="249" spans="1:11" ht="12.75">
      <c r="A249" s="1" t="s">
        <v>833</v>
      </c>
      <c r="B249" s="167">
        <v>743</v>
      </c>
      <c r="C249" s="32"/>
      <c r="D249" s="30" t="s">
        <v>173</v>
      </c>
      <c r="E249" s="129">
        <v>1</v>
      </c>
      <c r="F249" s="129">
        <v>605</v>
      </c>
      <c r="G249" s="296" t="s">
        <v>748</v>
      </c>
      <c r="H249" s="123"/>
      <c r="I249" s="129">
        <v>2723</v>
      </c>
      <c r="J249" s="129">
        <v>9593</v>
      </c>
      <c r="K249" s="296" t="s">
        <v>748</v>
      </c>
    </row>
    <row r="250" spans="1:11" s="17" customFormat="1" ht="42.75" customHeight="1">
      <c r="A250" s="121" t="s">
        <v>699</v>
      </c>
      <c r="B250" s="166" t="s">
        <v>699</v>
      </c>
      <c r="C250" s="591" t="s">
        <v>1068</v>
      </c>
      <c r="D250" s="592"/>
      <c r="E250" s="126">
        <v>2998636</v>
      </c>
      <c r="F250" s="126">
        <v>24440721</v>
      </c>
      <c r="G250" s="159">
        <v>64</v>
      </c>
      <c r="H250" s="124"/>
      <c r="I250" s="126">
        <v>7788810</v>
      </c>
      <c r="J250" s="126">
        <v>58495406</v>
      </c>
      <c r="K250" s="159">
        <v>21.2</v>
      </c>
    </row>
    <row r="251" spans="1:11" s="17" customFormat="1" ht="24" customHeight="1">
      <c r="A251" s="1" t="s">
        <v>834</v>
      </c>
      <c r="B251" s="167">
        <v>800</v>
      </c>
      <c r="C251" s="32"/>
      <c r="D251" s="30" t="s">
        <v>174</v>
      </c>
      <c r="E251" s="129">
        <v>2790944</v>
      </c>
      <c r="F251" s="129">
        <v>22479633</v>
      </c>
      <c r="G251" s="162">
        <v>65.3</v>
      </c>
      <c r="H251" s="123"/>
      <c r="I251" s="129">
        <v>7244457</v>
      </c>
      <c r="J251" s="129">
        <v>54137530</v>
      </c>
      <c r="K251" s="162">
        <v>22.3</v>
      </c>
    </row>
    <row r="252" spans="1:11" ht="12.75">
      <c r="A252" s="1" t="s">
        <v>835</v>
      </c>
      <c r="B252" s="167">
        <v>801</v>
      </c>
      <c r="C252" s="32"/>
      <c r="D252" s="30" t="s">
        <v>175</v>
      </c>
      <c r="E252" s="129">
        <v>64</v>
      </c>
      <c r="F252" s="129">
        <v>500</v>
      </c>
      <c r="G252" s="296" t="s">
        <v>748</v>
      </c>
      <c r="H252" s="123"/>
      <c r="I252" s="129">
        <v>85</v>
      </c>
      <c r="J252" s="129">
        <v>1571</v>
      </c>
      <c r="K252" s="296" t="s">
        <v>748</v>
      </c>
    </row>
    <row r="253" spans="1:11" ht="12.75">
      <c r="A253" s="1" t="s">
        <v>836</v>
      </c>
      <c r="B253" s="167">
        <v>803</v>
      </c>
      <c r="C253" s="32"/>
      <c r="D253" s="30" t="s">
        <v>176</v>
      </c>
      <c r="E253" s="129" t="s">
        <v>109</v>
      </c>
      <c r="F253" s="129" t="s">
        <v>109</v>
      </c>
      <c r="G253" s="162" t="s">
        <v>109</v>
      </c>
      <c r="H253" s="123"/>
      <c r="I253" s="129" t="s">
        <v>109</v>
      </c>
      <c r="J253" s="129" t="s">
        <v>109</v>
      </c>
      <c r="K253" s="162" t="s">
        <v>109</v>
      </c>
    </row>
    <row r="254" spans="1:11" ht="12.75">
      <c r="A254" s="1" t="s">
        <v>837</v>
      </c>
      <c r="B254" s="167">
        <v>804</v>
      </c>
      <c r="C254" s="32"/>
      <c r="D254" s="30" t="s">
        <v>177</v>
      </c>
      <c r="E254" s="129">
        <v>170878</v>
      </c>
      <c r="F254" s="129">
        <v>1838973</v>
      </c>
      <c r="G254" s="162">
        <v>45.7</v>
      </c>
      <c r="H254" s="123"/>
      <c r="I254" s="129">
        <v>452767</v>
      </c>
      <c r="J254" s="129">
        <v>3926051</v>
      </c>
      <c r="K254" s="162">
        <v>1</v>
      </c>
    </row>
    <row r="255" spans="1:11" ht="12.75">
      <c r="A255" s="1" t="s">
        <v>838</v>
      </c>
      <c r="B255" s="167">
        <v>806</v>
      </c>
      <c r="C255" s="32"/>
      <c r="D255" s="30" t="s">
        <v>178</v>
      </c>
      <c r="E255" s="129" t="s">
        <v>109</v>
      </c>
      <c r="F255" s="129" t="s">
        <v>109</v>
      </c>
      <c r="G255" s="162" t="s">
        <v>109</v>
      </c>
      <c r="H255" s="123"/>
      <c r="I255" s="129" t="s">
        <v>109</v>
      </c>
      <c r="J255" s="129" t="s">
        <v>109</v>
      </c>
      <c r="K255" s="162" t="s">
        <v>109</v>
      </c>
    </row>
    <row r="256" spans="1:11" ht="12.75">
      <c r="A256" s="1" t="s">
        <v>839</v>
      </c>
      <c r="B256" s="167">
        <v>807</v>
      </c>
      <c r="C256" s="32"/>
      <c r="D256" s="30" t="s">
        <v>179</v>
      </c>
      <c r="E256" s="129" t="s">
        <v>109</v>
      </c>
      <c r="F256" s="129" t="s">
        <v>109</v>
      </c>
      <c r="G256" s="162" t="s">
        <v>109</v>
      </c>
      <c r="H256" s="123"/>
      <c r="I256" s="129" t="s">
        <v>109</v>
      </c>
      <c r="J256" s="129" t="s">
        <v>109</v>
      </c>
      <c r="K256" s="162" t="s">
        <v>109</v>
      </c>
    </row>
    <row r="257" spans="1:11" ht="12.75">
      <c r="A257" s="1" t="s">
        <v>840</v>
      </c>
      <c r="B257" s="167">
        <v>809</v>
      </c>
      <c r="C257" s="32"/>
      <c r="D257" s="30" t="s">
        <v>180</v>
      </c>
      <c r="E257" s="129">
        <v>30299</v>
      </c>
      <c r="F257" s="129">
        <v>77107</v>
      </c>
      <c r="G257" s="162">
        <v>581.5</v>
      </c>
      <c r="H257" s="123"/>
      <c r="I257" s="129">
        <v>57180</v>
      </c>
      <c r="J257" s="129">
        <v>219610</v>
      </c>
      <c r="K257" s="162" t="s">
        <v>748</v>
      </c>
    </row>
    <row r="258" spans="1:11" ht="12.75">
      <c r="A258" s="1" t="s">
        <v>841</v>
      </c>
      <c r="B258" s="167">
        <v>811</v>
      </c>
      <c r="C258" s="32"/>
      <c r="D258" s="30" t="s">
        <v>181</v>
      </c>
      <c r="E258" s="129" t="s">
        <v>109</v>
      </c>
      <c r="F258" s="129" t="s">
        <v>109</v>
      </c>
      <c r="G258" s="162" t="s">
        <v>109</v>
      </c>
      <c r="H258" s="123"/>
      <c r="I258" s="129" t="s">
        <v>109</v>
      </c>
      <c r="J258" s="129" t="s">
        <v>109</v>
      </c>
      <c r="K258" s="162" t="s">
        <v>109</v>
      </c>
    </row>
    <row r="259" spans="1:11" ht="12.75">
      <c r="A259" s="1" t="s">
        <v>842</v>
      </c>
      <c r="B259" s="167">
        <v>812</v>
      </c>
      <c r="C259" s="32"/>
      <c r="D259" s="30" t="s">
        <v>182</v>
      </c>
      <c r="E259" s="129" t="s">
        <v>109</v>
      </c>
      <c r="F259" s="129" t="s">
        <v>109</v>
      </c>
      <c r="G259" s="162" t="s">
        <v>109</v>
      </c>
      <c r="H259" s="123"/>
      <c r="I259" s="129" t="s">
        <v>109</v>
      </c>
      <c r="J259" s="129" t="s">
        <v>109</v>
      </c>
      <c r="K259" s="162" t="s">
        <v>109</v>
      </c>
    </row>
    <row r="260" spans="1:11" ht="12.75">
      <c r="A260" s="1" t="s">
        <v>843</v>
      </c>
      <c r="B260" s="167">
        <v>813</v>
      </c>
      <c r="C260" s="32"/>
      <c r="D260" s="30" t="s">
        <v>183</v>
      </c>
      <c r="E260" s="129" t="s">
        <v>109</v>
      </c>
      <c r="F260" s="129" t="s">
        <v>109</v>
      </c>
      <c r="G260" s="162" t="s">
        <v>109</v>
      </c>
      <c r="H260" s="123"/>
      <c r="I260" s="129" t="s">
        <v>109</v>
      </c>
      <c r="J260" s="129" t="s">
        <v>109</v>
      </c>
      <c r="K260" s="162" t="s">
        <v>109</v>
      </c>
    </row>
    <row r="261" spans="1:11" ht="12.75">
      <c r="A261" s="1" t="s">
        <v>844</v>
      </c>
      <c r="B261" s="167">
        <v>815</v>
      </c>
      <c r="C261" s="32"/>
      <c r="D261" s="30" t="s">
        <v>184</v>
      </c>
      <c r="E261" s="129">
        <v>105</v>
      </c>
      <c r="F261" s="129">
        <v>1083</v>
      </c>
      <c r="G261" s="162">
        <v>-95.8</v>
      </c>
      <c r="H261" s="123"/>
      <c r="I261" s="129">
        <v>169</v>
      </c>
      <c r="J261" s="129">
        <v>1699</v>
      </c>
      <c r="K261" s="162">
        <v>-98</v>
      </c>
    </row>
    <row r="262" spans="1:11" ht="12.75">
      <c r="A262" s="1" t="s">
        <v>845</v>
      </c>
      <c r="B262" s="167">
        <v>816</v>
      </c>
      <c r="C262" s="32"/>
      <c r="D262" s="30" t="s">
        <v>185</v>
      </c>
      <c r="E262" s="129" t="s">
        <v>109</v>
      </c>
      <c r="F262" s="129" t="s">
        <v>109</v>
      </c>
      <c r="G262" s="162" t="s">
        <v>109</v>
      </c>
      <c r="H262" s="123"/>
      <c r="I262" s="129" t="s">
        <v>109</v>
      </c>
      <c r="J262" s="129" t="s">
        <v>109</v>
      </c>
      <c r="K262" s="162" t="s">
        <v>109</v>
      </c>
    </row>
    <row r="263" spans="1:11" ht="12.75">
      <c r="A263" s="1" t="s">
        <v>846</v>
      </c>
      <c r="B263" s="167">
        <v>817</v>
      </c>
      <c r="C263" s="32"/>
      <c r="D263" s="30" t="s">
        <v>186</v>
      </c>
      <c r="E263" s="129" t="s">
        <v>109</v>
      </c>
      <c r="F263" s="129" t="s">
        <v>109</v>
      </c>
      <c r="G263" s="162" t="s">
        <v>109</v>
      </c>
      <c r="H263" s="123"/>
      <c r="I263" s="129" t="s">
        <v>109</v>
      </c>
      <c r="J263" s="129" t="s">
        <v>109</v>
      </c>
      <c r="K263" s="162" t="s">
        <v>109</v>
      </c>
    </row>
    <row r="264" spans="1:11" ht="12.75">
      <c r="A264" s="1" t="s">
        <v>847</v>
      </c>
      <c r="B264" s="167">
        <v>819</v>
      </c>
      <c r="C264" s="32"/>
      <c r="D264" s="30" t="s">
        <v>187</v>
      </c>
      <c r="E264" s="129" t="s">
        <v>109</v>
      </c>
      <c r="F264" s="129" t="s">
        <v>109</v>
      </c>
      <c r="G264" s="162" t="s">
        <v>109</v>
      </c>
      <c r="H264" s="123"/>
      <c r="I264" s="129" t="s">
        <v>109</v>
      </c>
      <c r="J264" s="129" t="s">
        <v>109</v>
      </c>
      <c r="K264" s="162" t="s">
        <v>109</v>
      </c>
    </row>
    <row r="265" spans="1:11" ht="12.75">
      <c r="A265" s="1" t="s">
        <v>848</v>
      </c>
      <c r="B265" s="167">
        <v>820</v>
      </c>
      <c r="C265" s="32"/>
      <c r="D265" s="30" t="s">
        <v>499</v>
      </c>
      <c r="E265" s="129" t="s">
        <v>109</v>
      </c>
      <c r="F265" s="129" t="s">
        <v>109</v>
      </c>
      <c r="G265" s="162" t="s">
        <v>109</v>
      </c>
      <c r="H265" s="123"/>
      <c r="I265" s="129" t="s">
        <v>109</v>
      </c>
      <c r="J265" s="129" t="s">
        <v>109</v>
      </c>
      <c r="K265" s="162" t="s">
        <v>109</v>
      </c>
    </row>
    <row r="266" spans="1:11" ht="12.75">
      <c r="A266" s="1" t="s">
        <v>849</v>
      </c>
      <c r="B266" s="167">
        <v>822</v>
      </c>
      <c r="C266" s="32"/>
      <c r="D266" s="30" t="s">
        <v>498</v>
      </c>
      <c r="E266" s="129">
        <v>90</v>
      </c>
      <c r="F266" s="129">
        <v>2156</v>
      </c>
      <c r="G266" s="162">
        <v>131.8</v>
      </c>
      <c r="H266" s="123"/>
      <c r="I266" s="129">
        <v>186</v>
      </c>
      <c r="J266" s="129">
        <v>8605</v>
      </c>
      <c r="K266" s="162">
        <v>-55.9</v>
      </c>
    </row>
    <row r="267" spans="1:11" ht="12.75">
      <c r="A267" s="1" t="s">
        <v>850</v>
      </c>
      <c r="B267" s="167">
        <v>823</v>
      </c>
      <c r="C267" s="32"/>
      <c r="D267" s="30" t="s">
        <v>894</v>
      </c>
      <c r="E267" s="129" t="s">
        <v>109</v>
      </c>
      <c r="F267" s="129" t="s">
        <v>109</v>
      </c>
      <c r="G267" s="162" t="s">
        <v>109</v>
      </c>
      <c r="H267" s="123"/>
      <c r="I267" s="129" t="s">
        <v>109</v>
      </c>
      <c r="J267" s="129" t="s">
        <v>109</v>
      </c>
      <c r="K267" s="162" t="s">
        <v>109</v>
      </c>
    </row>
    <row r="268" spans="1:11" ht="12.75">
      <c r="A268" s="1" t="s">
        <v>851</v>
      </c>
      <c r="B268" s="167">
        <v>824</v>
      </c>
      <c r="C268" s="32"/>
      <c r="D268" s="30" t="s">
        <v>188</v>
      </c>
      <c r="E268" s="129" t="s">
        <v>109</v>
      </c>
      <c r="F268" s="129" t="s">
        <v>109</v>
      </c>
      <c r="G268" s="296" t="s">
        <v>109</v>
      </c>
      <c r="H268" s="123"/>
      <c r="I268" s="129">
        <v>30</v>
      </c>
      <c r="J268" s="129">
        <v>2780</v>
      </c>
      <c r="K268" s="296" t="s">
        <v>748</v>
      </c>
    </row>
    <row r="269" spans="1:11" ht="12.75">
      <c r="A269" s="1" t="s">
        <v>852</v>
      </c>
      <c r="B269" s="167">
        <v>825</v>
      </c>
      <c r="C269" s="32"/>
      <c r="D269" s="30" t="s">
        <v>189</v>
      </c>
      <c r="E269" s="129" t="s">
        <v>109</v>
      </c>
      <c r="F269" s="129" t="s">
        <v>109</v>
      </c>
      <c r="G269" s="162" t="s">
        <v>109</v>
      </c>
      <c r="H269" s="123"/>
      <c r="I269" s="129" t="s">
        <v>109</v>
      </c>
      <c r="J269" s="129" t="s">
        <v>109</v>
      </c>
      <c r="K269" s="162" t="s">
        <v>109</v>
      </c>
    </row>
    <row r="270" spans="1:11" ht="12.75">
      <c r="A270" s="1" t="s">
        <v>853</v>
      </c>
      <c r="B270" s="167">
        <v>830</v>
      </c>
      <c r="C270" s="32"/>
      <c r="D270" s="30" t="s">
        <v>190</v>
      </c>
      <c r="E270" s="129" t="s">
        <v>109</v>
      </c>
      <c r="F270" s="129" t="s">
        <v>109</v>
      </c>
      <c r="G270" s="162" t="s">
        <v>109</v>
      </c>
      <c r="H270" s="123"/>
      <c r="I270" s="129" t="s">
        <v>109</v>
      </c>
      <c r="J270" s="129" t="s">
        <v>109</v>
      </c>
      <c r="K270" s="162" t="s">
        <v>109</v>
      </c>
    </row>
    <row r="271" spans="1:11" ht="12.75">
      <c r="A271" s="1" t="s">
        <v>854</v>
      </c>
      <c r="B271" s="167">
        <v>831</v>
      </c>
      <c r="C271" s="32"/>
      <c r="D271" s="30" t="s">
        <v>191</v>
      </c>
      <c r="E271" s="129" t="s">
        <v>109</v>
      </c>
      <c r="F271" s="129" t="s">
        <v>109</v>
      </c>
      <c r="G271" s="162" t="s">
        <v>109</v>
      </c>
      <c r="H271" s="123"/>
      <c r="I271" s="129" t="s">
        <v>109</v>
      </c>
      <c r="J271" s="129" t="s">
        <v>109</v>
      </c>
      <c r="K271" s="162" t="s">
        <v>109</v>
      </c>
    </row>
    <row r="272" spans="1:11" ht="12.75">
      <c r="A272" s="1" t="s">
        <v>855</v>
      </c>
      <c r="B272" s="167">
        <v>832</v>
      </c>
      <c r="C272" s="32"/>
      <c r="D272" s="30" t="s">
        <v>553</v>
      </c>
      <c r="E272" s="129" t="s">
        <v>109</v>
      </c>
      <c r="F272" s="129" t="s">
        <v>109</v>
      </c>
      <c r="G272" s="162" t="s">
        <v>109</v>
      </c>
      <c r="H272" s="123"/>
      <c r="I272" s="129" t="s">
        <v>109</v>
      </c>
      <c r="J272" s="129" t="s">
        <v>109</v>
      </c>
      <c r="K272" s="162" t="s">
        <v>109</v>
      </c>
    </row>
    <row r="273" spans="1:11" ht="12.75">
      <c r="A273" s="1" t="s">
        <v>856</v>
      </c>
      <c r="B273" s="167">
        <v>833</v>
      </c>
      <c r="C273" s="32"/>
      <c r="D273" s="30" t="s">
        <v>192</v>
      </c>
      <c r="E273" s="129" t="s">
        <v>109</v>
      </c>
      <c r="F273" s="129" t="s">
        <v>109</v>
      </c>
      <c r="G273" s="162" t="s">
        <v>109</v>
      </c>
      <c r="H273" s="123"/>
      <c r="I273" s="129" t="s">
        <v>109</v>
      </c>
      <c r="J273" s="129" t="s">
        <v>109</v>
      </c>
      <c r="K273" s="162" t="s">
        <v>109</v>
      </c>
    </row>
    <row r="274" spans="1:11" ht="12.75">
      <c r="A274" s="1" t="s">
        <v>857</v>
      </c>
      <c r="B274" s="167">
        <v>834</v>
      </c>
      <c r="C274" s="32"/>
      <c r="D274" s="30" t="s">
        <v>193</v>
      </c>
      <c r="E274" s="129" t="s">
        <v>109</v>
      </c>
      <c r="F274" s="129" t="s">
        <v>109</v>
      </c>
      <c r="G274" s="162" t="s">
        <v>109</v>
      </c>
      <c r="H274" s="123"/>
      <c r="I274" s="129" t="s">
        <v>109</v>
      </c>
      <c r="J274" s="129" t="s">
        <v>109</v>
      </c>
      <c r="K274" s="162" t="s">
        <v>109</v>
      </c>
    </row>
    <row r="275" spans="1:11" ht="12.75">
      <c r="A275" s="1" t="s">
        <v>858</v>
      </c>
      <c r="B275" s="167">
        <v>835</v>
      </c>
      <c r="C275" s="32"/>
      <c r="D275" s="30" t="s">
        <v>194</v>
      </c>
      <c r="E275" s="129" t="s">
        <v>109</v>
      </c>
      <c r="F275" s="129" t="s">
        <v>109</v>
      </c>
      <c r="G275" s="162" t="s">
        <v>109</v>
      </c>
      <c r="H275" s="123"/>
      <c r="I275" s="129" t="s">
        <v>109</v>
      </c>
      <c r="J275" s="129" t="s">
        <v>109</v>
      </c>
      <c r="K275" s="162" t="s">
        <v>109</v>
      </c>
    </row>
    <row r="276" spans="1:11" ht="12.75">
      <c r="A276" s="1" t="s">
        <v>859</v>
      </c>
      <c r="B276" s="167">
        <v>836</v>
      </c>
      <c r="C276" s="32"/>
      <c r="D276" s="30" t="s">
        <v>195</v>
      </c>
      <c r="E276" s="129" t="s">
        <v>109</v>
      </c>
      <c r="F276" s="129" t="s">
        <v>109</v>
      </c>
      <c r="G276" s="162" t="s">
        <v>109</v>
      </c>
      <c r="H276" s="123"/>
      <c r="I276" s="129" t="s">
        <v>109</v>
      </c>
      <c r="J276" s="129" t="s">
        <v>109</v>
      </c>
      <c r="K276" s="162" t="s">
        <v>109</v>
      </c>
    </row>
    <row r="277" spans="1:11" ht="12.75">
      <c r="A277" s="1" t="s">
        <v>860</v>
      </c>
      <c r="B277" s="167">
        <v>837</v>
      </c>
      <c r="C277" s="32"/>
      <c r="D277" s="30" t="s">
        <v>196</v>
      </c>
      <c r="E277" s="129" t="s">
        <v>109</v>
      </c>
      <c r="F277" s="129" t="s">
        <v>109</v>
      </c>
      <c r="G277" s="162" t="s">
        <v>109</v>
      </c>
      <c r="H277" s="123"/>
      <c r="I277" s="129" t="s">
        <v>109</v>
      </c>
      <c r="J277" s="129" t="s">
        <v>109</v>
      </c>
      <c r="K277" s="162" t="s">
        <v>109</v>
      </c>
    </row>
    <row r="278" spans="1:11" ht="12.75">
      <c r="A278" s="1" t="s">
        <v>861</v>
      </c>
      <c r="B278" s="167">
        <v>838</v>
      </c>
      <c r="C278" s="32"/>
      <c r="D278" s="30" t="s">
        <v>197</v>
      </c>
      <c r="E278" s="129" t="s">
        <v>109</v>
      </c>
      <c r="F278" s="129" t="s">
        <v>109</v>
      </c>
      <c r="G278" s="162" t="s">
        <v>109</v>
      </c>
      <c r="H278" s="123"/>
      <c r="I278" s="129" t="s">
        <v>109</v>
      </c>
      <c r="J278" s="129" t="s">
        <v>109</v>
      </c>
      <c r="K278" s="162" t="s">
        <v>109</v>
      </c>
    </row>
    <row r="279" spans="1:11" ht="12.75">
      <c r="A279" s="1" t="s">
        <v>862</v>
      </c>
      <c r="B279" s="167">
        <v>839</v>
      </c>
      <c r="C279" s="32"/>
      <c r="D279" s="30" t="s">
        <v>198</v>
      </c>
      <c r="E279" s="129" t="s">
        <v>109</v>
      </c>
      <c r="F279" s="129" t="s">
        <v>109</v>
      </c>
      <c r="G279" s="162" t="s">
        <v>109</v>
      </c>
      <c r="H279" s="123"/>
      <c r="I279" s="129" t="s">
        <v>109</v>
      </c>
      <c r="J279" s="129" t="s">
        <v>109</v>
      </c>
      <c r="K279" s="162" t="s">
        <v>109</v>
      </c>
    </row>
    <row r="280" spans="1:11" ht="12.75">
      <c r="A280" s="1" t="s">
        <v>863</v>
      </c>
      <c r="B280" s="167">
        <v>891</v>
      </c>
      <c r="C280" s="32"/>
      <c r="D280" s="30" t="s">
        <v>199</v>
      </c>
      <c r="E280" s="129" t="s">
        <v>109</v>
      </c>
      <c r="F280" s="129" t="s">
        <v>109</v>
      </c>
      <c r="G280" s="162" t="s">
        <v>109</v>
      </c>
      <c r="H280" s="123"/>
      <c r="I280" s="129" t="s">
        <v>109</v>
      </c>
      <c r="J280" s="129" t="s">
        <v>109</v>
      </c>
      <c r="K280" s="162" t="s">
        <v>109</v>
      </c>
    </row>
    <row r="281" spans="1:11" ht="12.75">
      <c r="A281" s="1" t="s">
        <v>864</v>
      </c>
      <c r="B281" s="167">
        <v>892</v>
      </c>
      <c r="C281" s="32"/>
      <c r="D281" s="30" t="s">
        <v>200</v>
      </c>
      <c r="E281" s="129" t="s">
        <v>109</v>
      </c>
      <c r="F281" s="129" t="s">
        <v>109</v>
      </c>
      <c r="G281" s="162" t="s">
        <v>109</v>
      </c>
      <c r="H281" s="123"/>
      <c r="I281" s="129" t="s">
        <v>109</v>
      </c>
      <c r="J281" s="129" t="s">
        <v>109</v>
      </c>
      <c r="K281" s="162" t="s">
        <v>109</v>
      </c>
    </row>
    <row r="282" spans="1:11" ht="12.75">
      <c r="A282" s="1" t="s">
        <v>865</v>
      </c>
      <c r="B282" s="167">
        <v>893</v>
      </c>
      <c r="C282" s="32"/>
      <c r="D282" s="30" t="s">
        <v>497</v>
      </c>
      <c r="E282" s="129" t="s">
        <v>109</v>
      </c>
      <c r="F282" s="129" t="s">
        <v>109</v>
      </c>
      <c r="G282" s="162" t="s">
        <v>109</v>
      </c>
      <c r="H282" s="123"/>
      <c r="I282" s="129" t="s">
        <v>109</v>
      </c>
      <c r="J282" s="129" t="s">
        <v>109</v>
      </c>
      <c r="K282" s="162" t="s">
        <v>109</v>
      </c>
    </row>
    <row r="283" spans="1:11" ht="12.75">
      <c r="A283" s="1" t="s">
        <v>866</v>
      </c>
      <c r="B283" s="167">
        <v>894</v>
      </c>
      <c r="C283" s="32"/>
      <c r="D283" s="30" t="s">
        <v>890</v>
      </c>
      <c r="E283" s="129">
        <v>6256</v>
      </c>
      <c r="F283" s="129">
        <v>41269</v>
      </c>
      <c r="G283" s="296" t="s">
        <v>748</v>
      </c>
      <c r="H283" s="123"/>
      <c r="I283" s="129">
        <v>33936</v>
      </c>
      <c r="J283" s="129">
        <v>197560</v>
      </c>
      <c r="K283" s="296" t="s">
        <v>748</v>
      </c>
    </row>
    <row r="284" spans="1:11" s="17" customFormat="1" ht="24" customHeight="1">
      <c r="A284" s="121" t="s">
        <v>699</v>
      </c>
      <c r="B284" s="166" t="s">
        <v>699</v>
      </c>
      <c r="C284" s="66" t="s">
        <v>212</v>
      </c>
      <c r="D284" s="50"/>
      <c r="E284" s="126">
        <v>761</v>
      </c>
      <c r="F284" s="126">
        <v>3907</v>
      </c>
      <c r="G284" s="159">
        <v>146.8</v>
      </c>
      <c r="H284" s="124"/>
      <c r="I284" s="126">
        <v>10121</v>
      </c>
      <c r="J284" s="126">
        <v>35382</v>
      </c>
      <c r="K284" s="159">
        <v>263.3</v>
      </c>
    </row>
    <row r="285" spans="1:11" s="17" customFormat="1" ht="24" customHeight="1">
      <c r="A285" s="1" t="s">
        <v>867</v>
      </c>
      <c r="B285" s="167">
        <v>950</v>
      </c>
      <c r="C285" s="32"/>
      <c r="D285" s="30" t="s">
        <v>201</v>
      </c>
      <c r="E285" s="129">
        <v>761</v>
      </c>
      <c r="F285" s="129">
        <v>3907</v>
      </c>
      <c r="G285" s="162">
        <v>146.8</v>
      </c>
      <c r="H285" s="123"/>
      <c r="I285" s="129">
        <v>10121</v>
      </c>
      <c r="J285" s="129">
        <v>35382</v>
      </c>
      <c r="K285" s="162">
        <v>263.3</v>
      </c>
    </row>
    <row r="286" spans="1:11" s="17" customFormat="1" ht="12.75" customHeight="1">
      <c r="A286" s="1" t="s">
        <v>1036</v>
      </c>
      <c r="B286" s="167">
        <v>958</v>
      </c>
      <c r="C286" s="32"/>
      <c r="D286" s="30" t="s">
        <v>942</v>
      </c>
      <c r="E286" s="129" t="s">
        <v>109</v>
      </c>
      <c r="F286" s="129" t="s">
        <v>109</v>
      </c>
      <c r="G286" s="162" t="s">
        <v>109</v>
      </c>
      <c r="H286" s="123"/>
      <c r="I286" s="129" t="s">
        <v>109</v>
      </c>
      <c r="J286" s="129" t="s">
        <v>109</v>
      </c>
      <c r="K286" s="162" t="s">
        <v>109</v>
      </c>
    </row>
    <row r="287" spans="1:11" s="17" customFormat="1" ht="24" customHeight="1">
      <c r="A287" s="121"/>
      <c r="B287" s="166"/>
      <c r="C287" s="66" t="s">
        <v>206</v>
      </c>
      <c r="D287" s="50"/>
      <c r="E287" s="126">
        <v>1236707574</v>
      </c>
      <c r="F287" s="126">
        <v>3143450834</v>
      </c>
      <c r="G287" s="159">
        <v>-2.8</v>
      </c>
      <c r="H287" s="124"/>
      <c r="I287" s="126">
        <v>3799932512</v>
      </c>
      <c r="J287" s="126">
        <v>9689543158</v>
      </c>
      <c r="K287" s="159">
        <v>2.4</v>
      </c>
    </row>
    <row r="288" spans="1:11" ht="12.75">
      <c r="A288" s="1"/>
      <c r="B288" s="1"/>
      <c r="C288" s="1"/>
      <c r="E288" s="129"/>
      <c r="F288" s="129"/>
      <c r="G288" s="123"/>
      <c r="H288" s="123"/>
      <c r="I288" s="129"/>
      <c r="J288" s="129"/>
      <c r="K288" s="123"/>
    </row>
    <row r="289" spans="1:11" ht="12.75">
      <c r="A289" s="1"/>
      <c r="B289" s="1"/>
      <c r="C289" s="1"/>
      <c r="E289" s="129"/>
      <c r="F289" s="129"/>
      <c r="G289" s="123"/>
      <c r="H289" s="123"/>
      <c r="I289" s="129"/>
      <c r="J289" s="129"/>
      <c r="K289" s="123"/>
    </row>
    <row r="290" spans="1:11" ht="12.75">
      <c r="A290" s="1"/>
      <c r="B290" s="1"/>
      <c r="C290" s="1"/>
      <c r="E290" s="129"/>
      <c r="F290" s="129"/>
      <c r="G290" s="129"/>
      <c r="H290" s="129"/>
      <c r="I290" s="129"/>
      <c r="J290" s="123"/>
      <c r="K290" s="129"/>
    </row>
    <row r="291" spans="5:13" ht="12.75">
      <c r="E291" s="129"/>
      <c r="F291" s="129"/>
      <c r="G291" s="129"/>
      <c r="H291" s="129"/>
      <c r="I291" s="129"/>
      <c r="J291" s="123"/>
      <c r="K291" s="129"/>
      <c r="L291" s="129"/>
      <c r="M291" s="123"/>
    </row>
    <row r="292" spans="5:13" ht="12.75">
      <c r="E292" s="129"/>
      <c r="F292" s="129"/>
      <c r="G292" s="129"/>
      <c r="H292" s="129"/>
      <c r="I292" s="129"/>
      <c r="J292" s="123"/>
      <c r="K292" s="129"/>
      <c r="L292" s="129"/>
      <c r="M292" s="123"/>
    </row>
    <row r="293" spans="1:13" ht="12.75">
      <c r="A293" s="1"/>
      <c r="B293" s="1"/>
      <c r="C293" s="1"/>
      <c r="G293" s="129"/>
      <c r="H293" s="129"/>
      <c r="I293" s="129"/>
      <c r="J293" s="123"/>
      <c r="K293" s="129"/>
      <c r="L293" s="129"/>
      <c r="M293" s="123"/>
    </row>
    <row r="294" spans="1:13" ht="12.75">
      <c r="A294" s="1"/>
      <c r="B294" s="1"/>
      <c r="C294" s="1"/>
      <c r="G294" s="129"/>
      <c r="H294" s="129"/>
      <c r="I294" s="129"/>
      <c r="J294" s="123"/>
      <c r="K294" s="129"/>
      <c r="L294" s="129"/>
      <c r="M294" s="123"/>
    </row>
    <row r="295" spans="1:13" ht="12.75">
      <c r="A295" s="1"/>
      <c r="B295" s="1"/>
      <c r="C295" s="1"/>
      <c r="G295" s="129"/>
      <c r="H295" s="129"/>
      <c r="I295" s="129"/>
      <c r="J295" s="123"/>
      <c r="K295" s="129"/>
      <c r="L295" s="129"/>
      <c r="M295" s="123"/>
    </row>
    <row r="296" spans="1:13" ht="12.75">
      <c r="A296" s="17"/>
      <c r="B296" s="17"/>
      <c r="C296" s="17"/>
      <c r="G296" s="129"/>
      <c r="H296" s="129"/>
      <c r="I296" s="129"/>
      <c r="J296" s="123"/>
      <c r="K296" s="129"/>
      <c r="L296" s="129"/>
      <c r="M296" s="123"/>
    </row>
    <row r="297" spans="7:13" ht="12.75">
      <c r="G297" s="129"/>
      <c r="H297" s="129"/>
      <c r="I297" s="129"/>
      <c r="J297" s="123"/>
      <c r="K297" s="129"/>
      <c r="L297" s="129"/>
      <c r="M297" s="123"/>
    </row>
    <row r="298" spans="7:13" ht="12.75">
      <c r="G298" s="129"/>
      <c r="H298" s="129"/>
      <c r="I298" s="129"/>
      <c r="J298" s="123"/>
      <c r="K298" s="129"/>
      <c r="L298" s="129"/>
      <c r="M298" s="123"/>
    </row>
    <row r="299" spans="7:13" ht="12.75">
      <c r="G299" s="129"/>
      <c r="H299" s="129"/>
      <c r="I299" s="129"/>
      <c r="J299" s="123"/>
      <c r="K299" s="129"/>
      <c r="L299" s="129"/>
      <c r="M299" s="123"/>
    </row>
    <row r="300" spans="7:13" ht="12.75">
      <c r="G300" s="129"/>
      <c r="H300" s="129"/>
      <c r="I300" s="129"/>
      <c r="J300" s="123"/>
      <c r="K300" s="129"/>
      <c r="L300" s="129"/>
      <c r="M300" s="123"/>
    </row>
    <row r="301" spans="7:13" ht="12.75">
      <c r="G301" s="129"/>
      <c r="H301" s="129"/>
      <c r="I301" s="129"/>
      <c r="J301" s="123"/>
      <c r="K301" s="129"/>
      <c r="L301" s="129"/>
      <c r="M301" s="123"/>
    </row>
    <row r="302" spans="7:13" ht="12.75">
      <c r="G302" s="129"/>
      <c r="H302" s="129"/>
      <c r="I302" s="129"/>
      <c r="J302" s="123"/>
      <c r="K302" s="129"/>
      <c r="L302" s="129"/>
      <c r="M302" s="123"/>
    </row>
    <row r="303" spans="7:13" ht="12.75">
      <c r="G303" s="129"/>
      <c r="H303" s="129"/>
      <c r="I303" s="129"/>
      <c r="J303" s="123"/>
      <c r="K303" s="129"/>
      <c r="L303" s="129"/>
      <c r="M303" s="123"/>
    </row>
    <row r="304" spans="7:13" ht="12.75">
      <c r="G304" s="129"/>
      <c r="H304" s="129"/>
      <c r="I304" s="129"/>
      <c r="J304" s="123"/>
      <c r="K304" s="129"/>
      <c r="L304" s="129"/>
      <c r="M304" s="123"/>
    </row>
    <row r="305" spans="7:13" ht="12.75">
      <c r="G305" s="129"/>
      <c r="H305" s="129"/>
      <c r="I305" s="129"/>
      <c r="J305" s="123"/>
      <c r="K305" s="129"/>
      <c r="L305" s="129"/>
      <c r="M305" s="123"/>
    </row>
    <row r="306" spans="7:13" ht="12.75">
      <c r="G306" s="129"/>
      <c r="H306" s="129"/>
      <c r="I306" s="129"/>
      <c r="J306" s="123"/>
      <c r="K306" s="129"/>
      <c r="L306" s="129"/>
      <c r="M306" s="123"/>
    </row>
    <row r="307" spans="7:13" ht="12.75">
      <c r="G307" s="129"/>
      <c r="H307" s="129"/>
      <c r="I307" s="129"/>
      <c r="J307" s="123"/>
      <c r="K307" s="129"/>
      <c r="L307" s="129"/>
      <c r="M307" s="123"/>
    </row>
    <row r="308" spans="7:13" ht="12.75">
      <c r="G308" s="129"/>
      <c r="H308" s="129"/>
      <c r="I308" s="129"/>
      <c r="J308" s="123"/>
      <c r="K308" s="129"/>
      <c r="L308" s="129"/>
      <c r="M308" s="123"/>
    </row>
    <row r="309" spans="7:13" ht="12.75">
      <c r="G309" s="129"/>
      <c r="H309" s="129"/>
      <c r="I309" s="129"/>
      <c r="J309" s="123"/>
      <c r="K309" s="129"/>
      <c r="L309" s="129"/>
      <c r="M309" s="123"/>
    </row>
    <row r="310" spans="7:13" ht="12.75">
      <c r="G310" s="129"/>
      <c r="H310" s="129"/>
      <c r="I310" s="129"/>
      <c r="J310" s="123"/>
      <c r="K310" s="129"/>
      <c r="L310" s="129"/>
      <c r="M310" s="123"/>
    </row>
    <row r="311" spans="7:13" ht="12.75">
      <c r="G311" s="129"/>
      <c r="H311" s="129"/>
      <c r="I311" s="129"/>
      <c r="J311" s="123"/>
      <c r="K311" s="129"/>
      <c r="L311" s="129"/>
      <c r="M311" s="123"/>
    </row>
    <row r="312" spans="7:13" ht="12.75">
      <c r="G312" s="129"/>
      <c r="H312" s="129"/>
      <c r="I312" s="129"/>
      <c r="J312" s="123"/>
      <c r="K312" s="129"/>
      <c r="L312" s="129"/>
      <c r="M312" s="123"/>
    </row>
    <row r="313" spans="7:13" ht="12.75">
      <c r="G313" s="129"/>
      <c r="H313" s="129"/>
      <c r="I313" s="129"/>
      <c r="J313" s="123"/>
      <c r="K313" s="129"/>
      <c r="L313" s="129"/>
      <c r="M313" s="123"/>
    </row>
    <row r="314" spans="7:13" ht="12.75">
      <c r="G314" s="129"/>
      <c r="H314" s="129"/>
      <c r="I314" s="129"/>
      <c r="J314" s="123"/>
      <c r="K314" s="129"/>
      <c r="L314" s="129"/>
      <c r="M314" s="123"/>
    </row>
    <row r="315" spans="7:13" ht="12.75">
      <c r="G315" s="129"/>
      <c r="H315" s="129"/>
      <c r="I315" s="129"/>
      <c r="J315" s="123"/>
      <c r="K315" s="129"/>
      <c r="L315" s="129"/>
      <c r="M315" s="123"/>
    </row>
    <row r="316" spans="7:13" ht="12.75">
      <c r="G316" s="129"/>
      <c r="H316" s="129"/>
      <c r="I316" s="129"/>
      <c r="J316" s="123"/>
      <c r="K316" s="129"/>
      <c r="L316" s="129"/>
      <c r="M316" s="123"/>
    </row>
    <row r="317" spans="7:13" ht="12.75">
      <c r="G317" s="129"/>
      <c r="H317" s="129"/>
      <c r="I317" s="129"/>
      <c r="J317" s="123"/>
      <c r="K317" s="129"/>
      <c r="L317" s="129"/>
      <c r="M317" s="123"/>
    </row>
    <row r="318" spans="7:13" ht="12.75">
      <c r="G318" s="129"/>
      <c r="H318" s="129"/>
      <c r="I318" s="129"/>
      <c r="J318" s="123"/>
      <c r="K318" s="129"/>
      <c r="L318" s="129"/>
      <c r="M318" s="123"/>
    </row>
    <row r="319" spans="7:13" ht="12.75">
      <c r="G319" s="129"/>
      <c r="H319" s="129"/>
      <c r="I319" s="129"/>
      <c r="J319" s="123"/>
      <c r="K319" s="129"/>
      <c r="L319" s="129"/>
      <c r="M319" s="123"/>
    </row>
    <row r="320" spans="7:13" ht="12.75">
      <c r="G320" s="129"/>
      <c r="H320" s="129"/>
      <c r="I320" s="129"/>
      <c r="J320" s="123"/>
      <c r="K320" s="129"/>
      <c r="L320" s="129"/>
      <c r="M320" s="123"/>
    </row>
    <row r="321" spans="7:13" ht="12.75">
      <c r="G321" s="129"/>
      <c r="H321" s="129"/>
      <c r="I321" s="129"/>
      <c r="J321" s="123"/>
      <c r="K321" s="129"/>
      <c r="L321" s="129"/>
      <c r="M321" s="123"/>
    </row>
    <row r="322" spans="7:13" ht="12.75">
      <c r="G322" s="129"/>
      <c r="H322" s="129"/>
      <c r="I322" s="129"/>
      <c r="J322" s="123"/>
      <c r="K322" s="129"/>
      <c r="L322" s="129"/>
      <c r="M322" s="123"/>
    </row>
    <row r="323" spans="7:13" ht="12.75">
      <c r="G323" s="129"/>
      <c r="H323" s="129"/>
      <c r="I323" s="129"/>
      <c r="J323" s="123"/>
      <c r="K323" s="129"/>
      <c r="L323" s="129"/>
      <c r="M323" s="123"/>
    </row>
    <row r="324" spans="7:13" ht="12.75">
      <c r="G324" s="129"/>
      <c r="H324" s="129"/>
      <c r="I324" s="129"/>
      <c r="J324" s="123"/>
      <c r="K324" s="129"/>
      <c r="L324" s="129"/>
      <c r="M324" s="123"/>
    </row>
    <row r="325" spans="7:13" ht="12.75">
      <c r="G325" s="129"/>
      <c r="H325" s="129"/>
      <c r="I325" s="129"/>
      <c r="J325" s="123"/>
      <c r="K325" s="129"/>
      <c r="L325" s="129"/>
      <c r="M325" s="123"/>
    </row>
    <row r="326" spans="7:13" ht="12.75">
      <c r="G326" s="129"/>
      <c r="H326" s="129"/>
      <c r="I326" s="129"/>
      <c r="J326" s="123"/>
      <c r="K326" s="129"/>
      <c r="L326" s="129"/>
      <c r="M326" s="123"/>
    </row>
    <row r="327" spans="7:13" ht="12.75">
      <c r="G327" s="129"/>
      <c r="H327" s="129"/>
      <c r="I327" s="129"/>
      <c r="J327" s="123"/>
      <c r="K327" s="129"/>
      <c r="L327" s="129"/>
      <c r="M327" s="123"/>
    </row>
    <row r="328" spans="7:13" ht="12.75">
      <c r="G328" s="129"/>
      <c r="H328" s="129"/>
      <c r="I328" s="129"/>
      <c r="J328" s="123"/>
      <c r="K328" s="129"/>
      <c r="L328" s="129"/>
      <c r="M328" s="123"/>
    </row>
    <row r="329" spans="7:13" ht="12.75">
      <c r="G329" s="129"/>
      <c r="H329" s="129"/>
      <c r="I329" s="129"/>
      <c r="J329" s="123"/>
      <c r="K329" s="129"/>
      <c r="L329" s="129"/>
      <c r="M329" s="123"/>
    </row>
    <row r="330" spans="7:13" ht="12.75">
      <c r="G330" s="129"/>
      <c r="H330" s="129"/>
      <c r="I330" s="129"/>
      <c r="J330" s="123"/>
      <c r="K330" s="129"/>
      <c r="L330" s="129"/>
      <c r="M330" s="123"/>
    </row>
    <row r="331" spans="7:13" ht="12.75">
      <c r="G331" s="129"/>
      <c r="H331" s="129"/>
      <c r="I331" s="129"/>
      <c r="J331" s="123"/>
      <c r="K331" s="129"/>
      <c r="L331" s="129"/>
      <c r="M331" s="123"/>
    </row>
    <row r="332" spans="7:13" ht="12.75">
      <c r="G332" s="129"/>
      <c r="H332" s="129"/>
      <c r="I332" s="129"/>
      <c r="J332" s="123"/>
      <c r="K332" s="129"/>
      <c r="L332" s="129"/>
      <c r="M332" s="123"/>
    </row>
    <row r="333" spans="7:13" ht="12.75">
      <c r="G333" s="129"/>
      <c r="H333" s="129"/>
      <c r="I333" s="129"/>
      <c r="J333" s="123"/>
      <c r="K333" s="129"/>
      <c r="L333" s="129"/>
      <c r="M333" s="123"/>
    </row>
    <row r="334" spans="7:13" ht="12.75">
      <c r="G334" s="129"/>
      <c r="H334" s="129"/>
      <c r="I334" s="129"/>
      <c r="J334" s="123"/>
      <c r="K334" s="129"/>
      <c r="L334" s="129"/>
      <c r="M334" s="123"/>
    </row>
    <row r="335" spans="7:13" ht="12.75">
      <c r="G335" s="129"/>
      <c r="H335" s="129"/>
      <c r="I335" s="129"/>
      <c r="J335" s="123"/>
      <c r="K335" s="129"/>
      <c r="L335" s="129"/>
      <c r="M335" s="123"/>
    </row>
    <row r="336" spans="7:13" ht="12.75">
      <c r="G336" s="129"/>
      <c r="H336" s="129"/>
      <c r="I336" s="129"/>
      <c r="J336" s="123"/>
      <c r="K336" s="129"/>
      <c r="L336" s="129"/>
      <c r="M336" s="123"/>
    </row>
    <row r="337" spans="7:13" ht="12.75">
      <c r="G337" s="129"/>
      <c r="H337" s="129"/>
      <c r="I337" s="129"/>
      <c r="J337" s="123"/>
      <c r="K337" s="129"/>
      <c r="L337" s="129"/>
      <c r="M337" s="123"/>
    </row>
    <row r="338" spans="7:13" ht="12.75">
      <c r="G338" s="129"/>
      <c r="H338" s="129"/>
      <c r="I338" s="129"/>
      <c r="J338" s="123"/>
      <c r="K338" s="129"/>
      <c r="L338" s="129"/>
      <c r="M338" s="123"/>
    </row>
    <row r="339" spans="7:13" ht="12.75">
      <c r="G339" s="129"/>
      <c r="H339" s="129"/>
      <c r="I339" s="129"/>
      <c r="J339" s="123"/>
      <c r="K339" s="129"/>
      <c r="L339" s="129"/>
      <c r="M339" s="123"/>
    </row>
    <row r="340" spans="7:13" ht="12.75">
      <c r="G340" s="129"/>
      <c r="H340" s="129"/>
      <c r="I340" s="129"/>
      <c r="J340" s="123"/>
      <c r="K340" s="129"/>
      <c r="L340" s="129"/>
      <c r="M340" s="123"/>
    </row>
    <row r="341" spans="7:13" ht="12.75">
      <c r="G341" s="129"/>
      <c r="H341" s="129"/>
      <c r="I341" s="129"/>
      <c r="J341" s="123"/>
      <c r="K341" s="129"/>
      <c r="L341" s="129"/>
      <c r="M341" s="123"/>
    </row>
    <row r="342" spans="7:13" ht="12.75">
      <c r="G342" s="129"/>
      <c r="H342" s="129"/>
      <c r="I342" s="129"/>
      <c r="J342" s="123"/>
      <c r="K342" s="129"/>
      <c r="L342" s="129"/>
      <c r="M342" s="123"/>
    </row>
    <row r="343" spans="7:13" ht="12.75">
      <c r="G343" s="129"/>
      <c r="H343" s="129"/>
      <c r="I343" s="129"/>
      <c r="J343" s="123"/>
      <c r="K343" s="129"/>
      <c r="L343" s="129"/>
      <c r="M343" s="123"/>
    </row>
    <row r="344" spans="7:13" ht="12.75">
      <c r="G344" s="129"/>
      <c r="H344" s="129"/>
      <c r="I344" s="129"/>
      <c r="J344" s="123"/>
      <c r="K344" s="129"/>
      <c r="L344" s="129"/>
      <c r="M344" s="123"/>
    </row>
    <row r="345" spans="7:13" ht="12.75">
      <c r="G345" s="129"/>
      <c r="H345" s="129"/>
      <c r="I345" s="129"/>
      <c r="J345" s="123"/>
      <c r="K345" s="129"/>
      <c r="L345" s="129"/>
      <c r="M345" s="123"/>
    </row>
    <row r="346" spans="7:13" ht="12.75">
      <c r="G346" s="129"/>
      <c r="H346" s="129"/>
      <c r="I346" s="129"/>
      <c r="J346" s="123"/>
      <c r="K346" s="129"/>
      <c r="L346" s="129"/>
      <c r="M346" s="123"/>
    </row>
    <row r="347" spans="7:13" ht="12.75">
      <c r="G347" s="129"/>
      <c r="H347" s="129"/>
      <c r="I347" s="129"/>
      <c r="J347" s="123"/>
      <c r="K347" s="129"/>
      <c r="L347" s="129"/>
      <c r="M347" s="123"/>
    </row>
    <row r="348" spans="7:13" ht="12.75">
      <c r="G348" s="129"/>
      <c r="H348" s="129"/>
      <c r="I348" s="129"/>
      <c r="J348" s="123"/>
      <c r="K348" s="129"/>
      <c r="L348" s="129"/>
      <c r="M348" s="123"/>
    </row>
    <row r="349" spans="7:13" ht="12.75">
      <c r="G349" s="129"/>
      <c r="H349" s="129"/>
      <c r="I349" s="129"/>
      <c r="J349" s="123"/>
      <c r="K349" s="129"/>
      <c r="L349" s="129"/>
      <c r="M349" s="123"/>
    </row>
    <row r="350" spans="7:13" ht="12.75">
      <c r="G350" s="129"/>
      <c r="H350" s="129"/>
      <c r="I350" s="129"/>
      <c r="J350" s="123"/>
      <c r="K350" s="129"/>
      <c r="L350" s="129"/>
      <c r="M350" s="123"/>
    </row>
    <row r="351" spans="7:13" ht="12.75">
      <c r="G351" s="129"/>
      <c r="H351" s="129"/>
      <c r="I351" s="129"/>
      <c r="J351" s="123"/>
      <c r="K351" s="129"/>
      <c r="L351" s="129"/>
      <c r="M351" s="123"/>
    </row>
    <row r="352" spans="7:13" ht="12.75">
      <c r="G352" s="129"/>
      <c r="H352" s="129"/>
      <c r="I352" s="129"/>
      <c r="J352" s="123"/>
      <c r="K352" s="129"/>
      <c r="L352" s="129"/>
      <c r="M352" s="123"/>
    </row>
    <row r="353" spans="7:13" ht="12.75">
      <c r="G353" s="129"/>
      <c r="H353" s="129"/>
      <c r="I353" s="129"/>
      <c r="J353" s="123"/>
      <c r="K353" s="129"/>
      <c r="L353" s="129"/>
      <c r="M353" s="123"/>
    </row>
    <row r="354" spans="12:13" ht="12.75">
      <c r="L354" s="129"/>
      <c r="M354" s="123"/>
    </row>
  </sheetData>
  <sheetProtection/>
  <mergeCells count="53">
    <mergeCell ref="E79:E82"/>
    <mergeCell ref="J79:J82"/>
    <mergeCell ref="C250:D250"/>
    <mergeCell ref="J5:J8"/>
    <mergeCell ref="A3:B8"/>
    <mergeCell ref="C3:D8"/>
    <mergeCell ref="G5:H8"/>
    <mergeCell ref="E5:E8"/>
    <mergeCell ref="F5:F8"/>
    <mergeCell ref="F78:H78"/>
    <mergeCell ref="J78:L78"/>
    <mergeCell ref="A1:L1"/>
    <mergeCell ref="E3:H3"/>
    <mergeCell ref="I3:L3"/>
    <mergeCell ref="F4:H4"/>
    <mergeCell ref="J4:L4"/>
    <mergeCell ref="I5:I8"/>
    <mergeCell ref="K79:L82"/>
    <mergeCell ref="K5:L8"/>
    <mergeCell ref="A75:L75"/>
    <mergeCell ref="A77:B82"/>
    <mergeCell ref="C77:D82"/>
    <mergeCell ref="E77:H77"/>
    <mergeCell ref="I77:L77"/>
    <mergeCell ref="F79:F82"/>
    <mergeCell ref="G79:H82"/>
    <mergeCell ref="I79:I82"/>
    <mergeCell ref="A225:B230"/>
    <mergeCell ref="C225:D230"/>
    <mergeCell ref="E225:H225"/>
    <mergeCell ref="A149:L149"/>
    <mergeCell ref="A151:B156"/>
    <mergeCell ref="C151:D156"/>
    <mergeCell ref="E151:H151"/>
    <mergeCell ref="I151:L151"/>
    <mergeCell ref="F152:H152"/>
    <mergeCell ref="J152:L152"/>
    <mergeCell ref="I153:I156"/>
    <mergeCell ref="J153:J156"/>
    <mergeCell ref="K153:L156"/>
    <mergeCell ref="A223:L223"/>
    <mergeCell ref="E153:E156"/>
    <mergeCell ref="F153:F156"/>
    <mergeCell ref="G153:H156"/>
    <mergeCell ref="I225:L225"/>
    <mergeCell ref="F226:H226"/>
    <mergeCell ref="J226:L226"/>
    <mergeCell ref="E227:E230"/>
    <mergeCell ref="F227:F230"/>
    <mergeCell ref="G227:H230"/>
    <mergeCell ref="I227:I230"/>
    <mergeCell ref="J227:J230"/>
    <mergeCell ref="K227:L230"/>
  </mergeCells>
  <printOptions horizontalCentered="1"/>
  <pageMargins left="0.5905511811023623" right="0.5905511811023623" top="0.984251968503937" bottom="0.1968503937007874" header="0.5118110236220472" footer="0.11811023622047245"/>
  <pageSetup firstPageNumber="30" useFirstPageNumber="1" fitToHeight="4" horizontalDpi="600" verticalDpi="600" orientation="portrait" paperSize="9" scale="75" r:id="rId1"/>
  <headerFooter alignWithMargins="0">
    <oddHeader>&amp;C&amp;12- &amp;P -</oddHeader>
  </headerFooter>
  <rowBreaks count="3" manualBreakCount="3">
    <brk id="74" max="255" man="1"/>
    <brk id="148" max="255" man="1"/>
    <brk id="222"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60" t="s">
        <v>1265</v>
      </c>
      <c r="B1" s="92"/>
    </row>
    <row r="6" spans="1:2" ht="14.25">
      <c r="A6" s="81">
        <v>0</v>
      </c>
      <c r="B6" s="37" t="s">
        <v>1266</v>
      </c>
    </row>
    <row r="7" spans="1:2" ht="14.25">
      <c r="A7" s="28"/>
      <c r="B7" s="37" t="s">
        <v>1267</v>
      </c>
    </row>
    <row r="8" spans="1:2" ht="14.25">
      <c r="A8" s="81" t="s">
        <v>109</v>
      </c>
      <c r="B8" s="37" t="s">
        <v>1268</v>
      </c>
    </row>
    <row r="9" spans="1:2" ht="14.25">
      <c r="A9" s="81" t="s">
        <v>1269</v>
      </c>
      <c r="B9" s="37" t="s">
        <v>1270</v>
      </c>
    </row>
    <row r="10" spans="1:2" ht="14.25">
      <c r="A10" s="81" t="s">
        <v>1271</v>
      </c>
      <c r="B10" s="37" t="s">
        <v>1272</v>
      </c>
    </row>
    <row r="11" spans="1:2" ht="14.25">
      <c r="A11" s="81" t="s">
        <v>1273</v>
      </c>
      <c r="B11" s="37" t="s">
        <v>1274</v>
      </c>
    </row>
    <row r="12" spans="1:2" ht="14.25">
      <c r="A12" s="81" t="s">
        <v>748</v>
      </c>
      <c r="B12" s="37" t="s">
        <v>1275</v>
      </c>
    </row>
    <row r="13" spans="1:2" ht="14.25">
      <c r="A13" s="81" t="s">
        <v>1276</v>
      </c>
      <c r="B13" s="37" t="s">
        <v>1277</v>
      </c>
    </row>
    <row r="14" spans="1:2" ht="14.25">
      <c r="A14" s="81" t="s">
        <v>1278</v>
      </c>
      <c r="B14" s="37" t="s">
        <v>1279</v>
      </c>
    </row>
    <row r="15" spans="1:2" ht="14.25">
      <c r="A15" s="81" t="s">
        <v>1280</v>
      </c>
      <c r="B15" s="37" t="s">
        <v>1281</v>
      </c>
    </row>
    <row r="16" ht="14.25">
      <c r="A16" s="37"/>
    </row>
    <row r="17" spans="1:2" ht="14.25">
      <c r="A17" s="37" t="s">
        <v>1282</v>
      </c>
      <c r="B17" s="37" t="s">
        <v>1283</v>
      </c>
    </row>
    <row r="18" spans="1:2" ht="14.25">
      <c r="A18" s="37" t="s">
        <v>1284</v>
      </c>
      <c r="B18" s="37" t="s">
        <v>1285</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Tabelle17"/>
  <dimension ref="A1:O355"/>
  <sheetViews>
    <sheetView zoomScalePageLayoutView="0" workbookViewId="0" topLeftCell="A1">
      <selection activeCell="A2" sqref="A2"/>
    </sheetView>
  </sheetViews>
  <sheetFormatPr defaultColWidth="11.421875" defaultRowHeight="12.75"/>
  <cols>
    <col min="1" max="1" width="3.57421875" style="0" customWidth="1"/>
    <col min="2" max="2" width="4.140625" style="0" customWidth="1"/>
    <col min="3" max="3" width="1.1484375" style="0" customWidth="1"/>
    <col min="4" max="4" width="33.28125" style="0" customWidth="1"/>
    <col min="5" max="5" width="13.28125" style="0" customWidth="1"/>
    <col min="6" max="6" width="14.140625" style="0" customWidth="1"/>
    <col min="7" max="7" width="11.28125" style="28" customWidth="1"/>
    <col min="8" max="8" width="0.9921875" style="28" customWidth="1"/>
    <col min="9" max="9" width="13.28125" style="0" customWidth="1"/>
    <col min="10" max="10" width="13.7109375" style="0" customWidth="1"/>
    <col min="11" max="11" width="11.28125" style="28" customWidth="1"/>
    <col min="12" max="12" width="0.9921875" style="0" customWidth="1"/>
  </cols>
  <sheetData>
    <row r="1" spans="1:15" ht="15">
      <c r="A1" s="502" t="s">
        <v>750</v>
      </c>
      <c r="B1" s="589"/>
      <c r="C1" s="590"/>
      <c r="D1" s="590"/>
      <c r="E1" s="590"/>
      <c r="F1" s="590"/>
      <c r="G1" s="590"/>
      <c r="H1" s="590"/>
      <c r="I1" s="590"/>
      <c r="J1" s="590"/>
      <c r="K1" s="590"/>
      <c r="L1" s="550"/>
      <c r="M1" s="60"/>
      <c r="N1" s="60"/>
      <c r="O1" s="60"/>
    </row>
    <row r="2" spans="2:11" ht="12.75">
      <c r="B2" s="164"/>
      <c r="D2" s="1"/>
      <c r="E2" s="4"/>
      <c r="F2" s="2"/>
      <c r="I2" s="12"/>
      <c r="J2" s="6"/>
      <c r="K2" s="34"/>
    </row>
    <row r="3" spans="1:12" ht="17.25" customHeight="1">
      <c r="A3" s="587" t="s">
        <v>1170</v>
      </c>
      <c r="B3" s="554"/>
      <c r="C3" s="588" t="s">
        <v>770</v>
      </c>
      <c r="D3" s="457"/>
      <c r="E3" s="551" t="s">
        <v>1192</v>
      </c>
      <c r="F3" s="561"/>
      <c r="G3" s="561"/>
      <c r="H3" s="553"/>
      <c r="I3" s="512" t="s">
        <v>1204</v>
      </c>
      <c r="J3" s="561"/>
      <c r="K3" s="561"/>
      <c r="L3" s="562"/>
    </row>
    <row r="4" spans="1:12" ht="16.5" customHeight="1">
      <c r="A4" s="569"/>
      <c r="B4" s="555"/>
      <c r="C4" s="574"/>
      <c r="D4" s="504"/>
      <c r="E4" s="86" t="s">
        <v>486</v>
      </c>
      <c r="F4" s="563" t="s">
        <v>487</v>
      </c>
      <c r="G4" s="564"/>
      <c r="H4" s="565"/>
      <c r="I4" s="158" t="s">
        <v>486</v>
      </c>
      <c r="J4" s="580" t="s">
        <v>487</v>
      </c>
      <c r="K4" s="581"/>
      <c r="L4" s="550"/>
    </row>
    <row r="5" spans="1:12" ht="12.75" customHeight="1">
      <c r="A5" s="569"/>
      <c r="B5" s="555"/>
      <c r="C5" s="574"/>
      <c r="D5" s="504"/>
      <c r="E5" s="582" t="s">
        <v>114</v>
      </c>
      <c r="F5" s="576" t="s">
        <v>110</v>
      </c>
      <c r="G5" s="585" t="s">
        <v>1211</v>
      </c>
      <c r="H5" s="558"/>
      <c r="I5" s="576" t="s">
        <v>114</v>
      </c>
      <c r="J5" s="576" t="s">
        <v>110</v>
      </c>
      <c r="K5" s="557" t="s">
        <v>1212</v>
      </c>
      <c r="L5" s="566"/>
    </row>
    <row r="6" spans="1:12" ht="12.75" customHeight="1">
      <c r="A6" s="569"/>
      <c r="B6" s="555"/>
      <c r="C6" s="574"/>
      <c r="D6" s="504"/>
      <c r="E6" s="583"/>
      <c r="F6" s="577"/>
      <c r="G6" s="574"/>
      <c r="H6" s="475"/>
      <c r="I6" s="577"/>
      <c r="J6" s="577"/>
      <c r="K6" s="559"/>
      <c r="L6" s="567"/>
    </row>
    <row r="7" spans="1:12" ht="12.75" customHeight="1">
      <c r="A7" s="569"/>
      <c r="B7" s="555"/>
      <c r="C7" s="574"/>
      <c r="D7" s="504"/>
      <c r="E7" s="583"/>
      <c r="F7" s="577"/>
      <c r="G7" s="574"/>
      <c r="H7" s="475"/>
      <c r="I7" s="577"/>
      <c r="J7" s="577"/>
      <c r="K7" s="559"/>
      <c r="L7" s="567"/>
    </row>
    <row r="8" spans="1:12" ht="27" customHeight="1">
      <c r="A8" s="570"/>
      <c r="B8" s="556"/>
      <c r="C8" s="575"/>
      <c r="D8" s="505"/>
      <c r="E8" s="584"/>
      <c r="F8" s="578"/>
      <c r="G8" s="575"/>
      <c r="H8" s="484"/>
      <c r="I8" s="578"/>
      <c r="J8" s="578"/>
      <c r="K8" s="560"/>
      <c r="L8" s="568"/>
    </row>
    <row r="9" spans="1:10" ht="9" customHeight="1">
      <c r="A9" s="1"/>
      <c r="B9" s="165"/>
      <c r="C9" s="32"/>
      <c r="D9" s="30"/>
      <c r="E9" s="4"/>
      <c r="F9" s="2"/>
      <c r="I9" s="4"/>
      <c r="J9" s="2"/>
    </row>
    <row r="10" spans="2:11" s="17" customFormat="1" ht="12.75">
      <c r="B10" s="166"/>
      <c r="C10" s="66" t="s">
        <v>207</v>
      </c>
      <c r="D10" s="50"/>
      <c r="E10" s="126">
        <v>926953369</v>
      </c>
      <c r="F10" s="126">
        <v>1634276577</v>
      </c>
      <c r="G10" s="159">
        <v>6.6</v>
      </c>
      <c r="H10" s="124"/>
      <c r="I10" s="126">
        <v>2843816262</v>
      </c>
      <c r="J10" s="126">
        <v>4841287584</v>
      </c>
      <c r="K10" s="159">
        <v>4.2</v>
      </c>
    </row>
    <row r="11" spans="1:11" ht="24" customHeight="1">
      <c r="A11" s="1" t="s">
        <v>556</v>
      </c>
      <c r="B11" s="167">
        <v>1</v>
      </c>
      <c r="C11" s="32"/>
      <c r="D11" s="30" t="s">
        <v>358</v>
      </c>
      <c r="E11" s="129">
        <v>61480421</v>
      </c>
      <c r="F11" s="129">
        <v>117271585</v>
      </c>
      <c r="G11" s="162">
        <v>14.6</v>
      </c>
      <c r="H11" s="123"/>
      <c r="I11" s="129">
        <v>169882857</v>
      </c>
      <c r="J11" s="129">
        <v>330083461</v>
      </c>
      <c r="K11" s="162">
        <v>7.1</v>
      </c>
    </row>
    <row r="12" spans="1:11" ht="12.75">
      <c r="A12" s="1" t="s">
        <v>557</v>
      </c>
      <c r="B12" s="167">
        <v>3</v>
      </c>
      <c r="C12" s="32"/>
      <c r="D12" s="30" t="s">
        <v>359</v>
      </c>
      <c r="E12" s="129">
        <v>75484993</v>
      </c>
      <c r="F12" s="129">
        <v>143402887</v>
      </c>
      <c r="G12" s="162">
        <v>6.4</v>
      </c>
      <c r="H12" s="123"/>
      <c r="I12" s="129">
        <v>221149416</v>
      </c>
      <c r="J12" s="129">
        <v>403984144</v>
      </c>
      <c r="K12" s="162">
        <v>1.6</v>
      </c>
    </row>
    <row r="13" spans="1:11" ht="12.75">
      <c r="A13" s="1" t="s">
        <v>558</v>
      </c>
      <c r="B13" s="167">
        <v>5</v>
      </c>
      <c r="C13" s="32"/>
      <c r="D13" s="30" t="s">
        <v>360</v>
      </c>
      <c r="E13" s="129">
        <v>95676506</v>
      </c>
      <c r="F13" s="129">
        <v>181467488</v>
      </c>
      <c r="G13" s="162">
        <v>20.1</v>
      </c>
      <c r="H13" s="123"/>
      <c r="I13" s="129">
        <v>260407933</v>
      </c>
      <c r="J13" s="129">
        <v>509151111</v>
      </c>
      <c r="K13" s="162">
        <v>5.2</v>
      </c>
    </row>
    <row r="14" spans="1:11" ht="12.75">
      <c r="A14" s="1" t="s">
        <v>559</v>
      </c>
      <c r="B14" s="167">
        <v>6</v>
      </c>
      <c r="C14" s="32"/>
      <c r="D14" s="30" t="s">
        <v>509</v>
      </c>
      <c r="E14" s="129">
        <v>31035603</v>
      </c>
      <c r="F14" s="129">
        <v>173442917</v>
      </c>
      <c r="G14" s="162">
        <v>16.7</v>
      </c>
      <c r="H14" s="123"/>
      <c r="I14" s="129">
        <v>76482405</v>
      </c>
      <c r="J14" s="129">
        <v>474878487</v>
      </c>
      <c r="K14" s="162">
        <v>20.1</v>
      </c>
    </row>
    <row r="15" spans="1:11" ht="12.75">
      <c r="A15" s="1" t="s">
        <v>560</v>
      </c>
      <c r="B15" s="167">
        <v>7</v>
      </c>
      <c r="C15" s="32"/>
      <c r="D15" s="30" t="s">
        <v>361</v>
      </c>
      <c r="E15" s="129">
        <v>2527768</v>
      </c>
      <c r="F15" s="129">
        <v>16795930</v>
      </c>
      <c r="G15" s="162">
        <v>23.5</v>
      </c>
      <c r="H15" s="123"/>
      <c r="I15" s="129">
        <v>6470500</v>
      </c>
      <c r="J15" s="129">
        <v>49364676</v>
      </c>
      <c r="K15" s="162">
        <v>31.6</v>
      </c>
    </row>
    <row r="16" spans="1:11" ht="12.75">
      <c r="A16" s="1" t="s">
        <v>561</v>
      </c>
      <c r="B16" s="167">
        <v>8</v>
      </c>
      <c r="C16" s="32"/>
      <c r="D16" s="30" t="s">
        <v>508</v>
      </c>
      <c r="E16" s="129">
        <v>11859940</v>
      </c>
      <c r="F16" s="129">
        <v>28654223</v>
      </c>
      <c r="G16" s="162">
        <v>1.7</v>
      </c>
      <c r="H16" s="123"/>
      <c r="I16" s="129">
        <v>45653637</v>
      </c>
      <c r="J16" s="129">
        <v>94653072</v>
      </c>
      <c r="K16" s="162">
        <v>2.8</v>
      </c>
    </row>
    <row r="17" spans="1:11" ht="12.75">
      <c r="A17" s="1" t="s">
        <v>562</v>
      </c>
      <c r="B17" s="167">
        <v>9</v>
      </c>
      <c r="C17" s="32"/>
      <c r="D17" s="30" t="s">
        <v>362</v>
      </c>
      <c r="E17" s="129">
        <v>2856696</v>
      </c>
      <c r="F17" s="129">
        <v>5178958</v>
      </c>
      <c r="G17" s="162">
        <v>27.4</v>
      </c>
      <c r="H17" s="123"/>
      <c r="I17" s="129">
        <v>9126453</v>
      </c>
      <c r="J17" s="129">
        <v>15587876</v>
      </c>
      <c r="K17" s="162">
        <v>-5.3</v>
      </c>
    </row>
    <row r="18" spans="1:11" ht="12.75">
      <c r="A18" s="1" t="s">
        <v>563</v>
      </c>
      <c r="B18" s="167">
        <v>10</v>
      </c>
      <c r="C18" s="32"/>
      <c r="D18" s="30" t="s">
        <v>363</v>
      </c>
      <c r="E18" s="129">
        <v>7511536</v>
      </c>
      <c r="F18" s="129">
        <v>17416407</v>
      </c>
      <c r="G18" s="162">
        <v>-23.5</v>
      </c>
      <c r="H18" s="123"/>
      <c r="I18" s="129">
        <v>21685955</v>
      </c>
      <c r="J18" s="129">
        <v>59260532</v>
      </c>
      <c r="K18" s="162">
        <v>-13.4</v>
      </c>
    </row>
    <row r="19" spans="1:11" ht="12.75">
      <c r="A19" s="1" t="s">
        <v>564</v>
      </c>
      <c r="B19" s="167">
        <v>11</v>
      </c>
      <c r="C19" s="32"/>
      <c r="D19" s="30" t="s">
        <v>364</v>
      </c>
      <c r="E19" s="129">
        <v>31500954</v>
      </c>
      <c r="F19" s="129">
        <v>87695798</v>
      </c>
      <c r="G19" s="162">
        <v>0.1</v>
      </c>
      <c r="H19" s="123"/>
      <c r="I19" s="129">
        <v>105100052</v>
      </c>
      <c r="J19" s="129">
        <v>304712144</v>
      </c>
      <c r="K19" s="162">
        <v>-4.5</v>
      </c>
    </row>
    <row r="20" spans="1:11" ht="12.75">
      <c r="A20" s="1" t="s">
        <v>565</v>
      </c>
      <c r="B20" s="167">
        <v>13</v>
      </c>
      <c r="C20" s="32"/>
      <c r="D20" s="30" t="s">
        <v>365</v>
      </c>
      <c r="E20" s="129">
        <v>25908430</v>
      </c>
      <c r="F20" s="129">
        <v>32717266</v>
      </c>
      <c r="G20" s="162">
        <v>18.1</v>
      </c>
      <c r="H20" s="123"/>
      <c r="I20" s="129">
        <v>70680600</v>
      </c>
      <c r="J20" s="129">
        <v>84011977</v>
      </c>
      <c r="K20" s="162">
        <v>-8.4</v>
      </c>
    </row>
    <row r="21" spans="1:11" ht="12.75">
      <c r="A21" s="1" t="s">
        <v>566</v>
      </c>
      <c r="B21" s="167">
        <v>14</v>
      </c>
      <c r="C21" s="32"/>
      <c r="D21" s="30" t="s">
        <v>366</v>
      </c>
      <c r="E21" s="129">
        <v>10500555</v>
      </c>
      <c r="F21" s="129">
        <v>12472600</v>
      </c>
      <c r="G21" s="162">
        <v>18.4</v>
      </c>
      <c r="H21" s="123"/>
      <c r="I21" s="129">
        <v>25025967</v>
      </c>
      <c r="J21" s="129">
        <v>38238096</v>
      </c>
      <c r="K21" s="162">
        <v>38.6</v>
      </c>
    </row>
    <row r="22" spans="1:11" ht="12.75">
      <c r="A22" s="1" t="s">
        <v>567</v>
      </c>
      <c r="B22" s="167">
        <v>15</v>
      </c>
      <c r="C22" s="32"/>
      <c r="D22" s="30" t="s">
        <v>492</v>
      </c>
      <c r="E22" s="129">
        <v>60218769</v>
      </c>
      <c r="F22" s="129">
        <v>129560786</v>
      </c>
      <c r="G22" s="162">
        <v>-2.3</v>
      </c>
      <c r="H22" s="123"/>
      <c r="I22" s="129">
        <v>175155401</v>
      </c>
      <c r="J22" s="129">
        <v>383579806</v>
      </c>
      <c r="K22" s="162">
        <v>0.5</v>
      </c>
    </row>
    <row r="23" spans="1:11" ht="12.75">
      <c r="A23" s="1" t="s">
        <v>568</v>
      </c>
      <c r="B23" s="167">
        <v>17</v>
      </c>
      <c r="C23" s="32"/>
      <c r="D23" s="30" t="s">
        <v>369</v>
      </c>
      <c r="E23" s="129">
        <v>73257735</v>
      </c>
      <c r="F23" s="129">
        <v>99614846</v>
      </c>
      <c r="G23" s="162">
        <v>8.1</v>
      </c>
      <c r="H23" s="123"/>
      <c r="I23" s="129">
        <v>209962422</v>
      </c>
      <c r="J23" s="129">
        <v>293050759</v>
      </c>
      <c r="K23" s="162">
        <v>1.8</v>
      </c>
    </row>
    <row r="24" spans="1:11" ht="12.75">
      <c r="A24" s="1" t="s">
        <v>569</v>
      </c>
      <c r="B24" s="167">
        <v>18</v>
      </c>
      <c r="C24" s="32"/>
      <c r="D24" s="30" t="s">
        <v>370</v>
      </c>
      <c r="E24" s="129">
        <v>20110690</v>
      </c>
      <c r="F24" s="129">
        <v>42068074</v>
      </c>
      <c r="G24" s="162">
        <v>61.4</v>
      </c>
      <c r="H24" s="123"/>
      <c r="I24" s="129">
        <v>42878482</v>
      </c>
      <c r="J24" s="129">
        <v>106196277</v>
      </c>
      <c r="K24" s="162">
        <v>47.6</v>
      </c>
    </row>
    <row r="25" spans="1:11" ht="12.75">
      <c r="A25" s="1" t="s">
        <v>572</v>
      </c>
      <c r="B25" s="167">
        <v>24</v>
      </c>
      <c r="C25" s="32"/>
      <c r="D25" s="30" t="s">
        <v>373</v>
      </c>
      <c r="E25" s="129">
        <v>1623</v>
      </c>
      <c r="F25" s="129">
        <v>15817</v>
      </c>
      <c r="G25" s="162" t="s">
        <v>748</v>
      </c>
      <c r="H25" s="123"/>
      <c r="I25" s="129">
        <v>25498</v>
      </c>
      <c r="J25" s="129">
        <v>87976</v>
      </c>
      <c r="K25" s="162">
        <v>-94.9</v>
      </c>
    </row>
    <row r="26" spans="1:11" ht="12.75">
      <c r="A26" s="1" t="s">
        <v>573</v>
      </c>
      <c r="B26" s="167">
        <v>28</v>
      </c>
      <c r="C26" s="32"/>
      <c r="D26" s="30" t="s">
        <v>374</v>
      </c>
      <c r="E26" s="129">
        <v>1490760</v>
      </c>
      <c r="F26" s="129">
        <v>3665134</v>
      </c>
      <c r="G26" s="162">
        <v>-24.2</v>
      </c>
      <c r="H26" s="123"/>
      <c r="I26" s="129">
        <v>4454086</v>
      </c>
      <c r="J26" s="129">
        <v>12175326</v>
      </c>
      <c r="K26" s="162">
        <v>-1.1</v>
      </c>
    </row>
    <row r="27" spans="1:11" ht="12.75">
      <c r="A27" s="1" t="s">
        <v>574</v>
      </c>
      <c r="B27" s="167">
        <v>37</v>
      </c>
      <c r="C27" s="32"/>
      <c r="D27" s="30" t="s">
        <v>375</v>
      </c>
      <c r="E27" s="129">
        <v>33273</v>
      </c>
      <c r="F27" s="129">
        <v>2167162</v>
      </c>
      <c r="G27" s="162">
        <v>7.1</v>
      </c>
      <c r="H27" s="123"/>
      <c r="I27" s="129">
        <v>120806</v>
      </c>
      <c r="J27" s="129">
        <v>6729691</v>
      </c>
      <c r="K27" s="162">
        <v>3.2</v>
      </c>
    </row>
    <row r="28" spans="1:11" ht="12.75">
      <c r="A28" s="1" t="s">
        <v>575</v>
      </c>
      <c r="B28" s="167">
        <v>39</v>
      </c>
      <c r="C28" s="32"/>
      <c r="D28" s="30" t="s">
        <v>376</v>
      </c>
      <c r="E28" s="129">
        <v>12056279</v>
      </c>
      <c r="F28" s="129">
        <v>33917662</v>
      </c>
      <c r="G28" s="162">
        <v>8</v>
      </c>
      <c r="H28" s="123"/>
      <c r="I28" s="129">
        <v>33678385</v>
      </c>
      <c r="J28" s="129">
        <v>105403591</v>
      </c>
      <c r="K28" s="162">
        <v>-8.7</v>
      </c>
    </row>
    <row r="29" spans="1:11" ht="12.75">
      <c r="A29" s="1" t="s">
        <v>576</v>
      </c>
      <c r="B29" s="167">
        <v>41</v>
      </c>
      <c r="C29" s="32"/>
      <c r="D29" s="30" t="s">
        <v>507</v>
      </c>
      <c r="E29" s="129">
        <v>7</v>
      </c>
      <c r="F29" s="129">
        <v>3575</v>
      </c>
      <c r="G29" s="162">
        <v>257.1</v>
      </c>
      <c r="H29" s="123"/>
      <c r="I29" s="129">
        <v>419</v>
      </c>
      <c r="J29" s="129">
        <v>12165</v>
      </c>
      <c r="K29" s="162">
        <v>41.7</v>
      </c>
    </row>
    <row r="30" spans="1:11" ht="12.75">
      <c r="A30" s="1" t="s">
        <v>577</v>
      </c>
      <c r="B30" s="167">
        <v>43</v>
      </c>
      <c r="C30" s="32"/>
      <c r="D30" s="30" t="s">
        <v>377</v>
      </c>
      <c r="E30" s="129" t="s">
        <v>109</v>
      </c>
      <c r="F30" s="129" t="s">
        <v>109</v>
      </c>
      <c r="G30" s="162" t="s">
        <v>109</v>
      </c>
      <c r="H30" s="123"/>
      <c r="I30" s="129" t="s">
        <v>109</v>
      </c>
      <c r="J30" s="129" t="s">
        <v>109</v>
      </c>
      <c r="K30" s="162" t="s">
        <v>109</v>
      </c>
    </row>
    <row r="31" spans="1:11" ht="12.75">
      <c r="A31" s="1" t="s">
        <v>578</v>
      </c>
      <c r="B31" s="167">
        <v>44</v>
      </c>
      <c r="C31" s="32"/>
      <c r="D31" s="30" t="s">
        <v>378</v>
      </c>
      <c r="E31" s="129" t="s">
        <v>109</v>
      </c>
      <c r="F31" s="129">
        <v>127</v>
      </c>
      <c r="G31" s="296" t="s">
        <v>748</v>
      </c>
      <c r="H31" s="123"/>
      <c r="I31" s="129">
        <v>32</v>
      </c>
      <c r="J31" s="129">
        <v>1020</v>
      </c>
      <c r="K31" s="296" t="s">
        <v>748</v>
      </c>
    </row>
    <row r="32" spans="1:11" ht="12.75">
      <c r="A32" s="1" t="s">
        <v>579</v>
      </c>
      <c r="B32" s="167">
        <v>45</v>
      </c>
      <c r="C32" s="32"/>
      <c r="D32" s="30" t="s">
        <v>935</v>
      </c>
      <c r="E32" s="129" t="s">
        <v>109</v>
      </c>
      <c r="F32" s="129">
        <v>8383</v>
      </c>
      <c r="G32" s="162">
        <v>3.3</v>
      </c>
      <c r="H32" s="123"/>
      <c r="I32" s="129">
        <v>12</v>
      </c>
      <c r="J32" s="129">
        <v>17644</v>
      </c>
      <c r="K32" s="162">
        <v>47.3</v>
      </c>
    </row>
    <row r="33" spans="1:11" ht="12.75">
      <c r="A33" s="1" t="s">
        <v>580</v>
      </c>
      <c r="B33" s="167">
        <v>46</v>
      </c>
      <c r="C33" s="32"/>
      <c r="D33" s="30" t="s">
        <v>379</v>
      </c>
      <c r="E33" s="129">
        <v>59679</v>
      </c>
      <c r="F33" s="129">
        <v>256925</v>
      </c>
      <c r="G33" s="162">
        <v>50.2</v>
      </c>
      <c r="H33" s="123"/>
      <c r="I33" s="129">
        <v>105792</v>
      </c>
      <c r="J33" s="129">
        <v>338685</v>
      </c>
      <c r="K33" s="162">
        <v>-41.8</v>
      </c>
    </row>
    <row r="34" spans="1:11" ht="12.75">
      <c r="A34" s="1" t="s">
        <v>581</v>
      </c>
      <c r="B34" s="167">
        <v>47</v>
      </c>
      <c r="C34" s="32"/>
      <c r="D34" s="30" t="s">
        <v>380</v>
      </c>
      <c r="E34" s="129">
        <v>6117</v>
      </c>
      <c r="F34" s="129">
        <v>79495</v>
      </c>
      <c r="G34" s="162">
        <v>89.2</v>
      </c>
      <c r="H34" s="123"/>
      <c r="I34" s="129">
        <v>11678</v>
      </c>
      <c r="J34" s="129">
        <v>139343</v>
      </c>
      <c r="K34" s="162">
        <v>37.7</v>
      </c>
    </row>
    <row r="35" spans="1:11" ht="12.75">
      <c r="A35" s="1" t="s">
        <v>582</v>
      </c>
      <c r="B35" s="167">
        <v>52</v>
      </c>
      <c r="C35" s="32"/>
      <c r="D35" s="30" t="s">
        <v>552</v>
      </c>
      <c r="E35" s="129">
        <v>6589617</v>
      </c>
      <c r="F35" s="129">
        <v>25102978</v>
      </c>
      <c r="G35" s="162">
        <v>-3.8</v>
      </c>
      <c r="H35" s="123"/>
      <c r="I35" s="129">
        <v>23029554</v>
      </c>
      <c r="J35" s="129">
        <v>80009666</v>
      </c>
      <c r="K35" s="162">
        <v>-9.3</v>
      </c>
    </row>
    <row r="36" spans="1:11" ht="12.75">
      <c r="A36" s="1" t="s">
        <v>583</v>
      </c>
      <c r="B36" s="167">
        <v>53</v>
      </c>
      <c r="C36" s="32"/>
      <c r="D36" s="30" t="s">
        <v>381</v>
      </c>
      <c r="E36" s="129">
        <v>3090561</v>
      </c>
      <c r="F36" s="129">
        <v>1167802</v>
      </c>
      <c r="G36" s="162">
        <v>-32.5</v>
      </c>
      <c r="H36" s="123"/>
      <c r="I36" s="129">
        <v>4223191</v>
      </c>
      <c r="J36" s="129">
        <v>4848203</v>
      </c>
      <c r="K36" s="162">
        <v>0.8</v>
      </c>
    </row>
    <row r="37" spans="1:11" ht="12.75">
      <c r="A37" s="1" t="s">
        <v>584</v>
      </c>
      <c r="B37" s="167">
        <v>54</v>
      </c>
      <c r="C37" s="32"/>
      <c r="D37" s="30" t="s">
        <v>382</v>
      </c>
      <c r="E37" s="129">
        <v>2716981</v>
      </c>
      <c r="F37" s="129">
        <v>2625551</v>
      </c>
      <c r="G37" s="162">
        <v>39.4</v>
      </c>
      <c r="H37" s="123"/>
      <c r="I37" s="129">
        <v>8655247</v>
      </c>
      <c r="J37" s="129">
        <v>7839693</v>
      </c>
      <c r="K37" s="162">
        <v>-10</v>
      </c>
    </row>
    <row r="38" spans="1:11" ht="12.75">
      <c r="A38" s="1" t="s">
        <v>585</v>
      </c>
      <c r="B38" s="167">
        <v>55</v>
      </c>
      <c r="C38" s="32"/>
      <c r="D38" s="30" t="s">
        <v>383</v>
      </c>
      <c r="E38" s="129">
        <v>13740847</v>
      </c>
      <c r="F38" s="129">
        <v>16139024</v>
      </c>
      <c r="G38" s="162">
        <v>27.1</v>
      </c>
      <c r="H38" s="123"/>
      <c r="I38" s="129">
        <v>33220842</v>
      </c>
      <c r="J38" s="129">
        <v>41875893</v>
      </c>
      <c r="K38" s="162">
        <v>33.7</v>
      </c>
    </row>
    <row r="39" spans="1:11" ht="12.75">
      <c r="A39" s="1" t="s">
        <v>586</v>
      </c>
      <c r="B39" s="167">
        <v>60</v>
      </c>
      <c r="C39" s="32"/>
      <c r="D39" s="30" t="s">
        <v>384</v>
      </c>
      <c r="E39" s="129">
        <v>56258329</v>
      </c>
      <c r="F39" s="129">
        <v>123382464</v>
      </c>
      <c r="G39" s="162">
        <v>-2.7</v>
      </c>
      <c r="H39" s="123"/>
      <c r="I39" s="129">
        <v>176740233</v>
      </c>
      <c r="J39" s="129">
        <v>385221370</v>
      </c>
      <c r="K39" s="162">
        <v>-2.8</v>
      </c>
    </row>
    <row r="40" spans="1:11" ht="12.75">
      <c r="A40" s="1" t="s">
        <v>587</v>
      </c>
      <c r="B40" s="167">
        <v>61</v>
      </c>
      <c r="C40" s="32"/>
      <c r="D40" s="30" t="s">
        <v>385</v>
      </c>
      <c r="E40" s="129">
        <v>130583251</v>
      </c>
      <c r="F40" s="129">
        <v>123169171</v>
      </c>
      <c r="G40" s="162">
        <v>1.5</v>
      </c>
      <c r="H40" s="123"/>
      <c r="I40" s="129">
        <v>433437387</v>
      </c>
      <c r="J40" s="129">
        <v>368173558</v>
      </c>
      <c r="K40" s="162">
        <v>5.9</v>
      </c>
    </row>
    <row r="41" spans="1:11" ht="12.75">
      <c r="A41" s="1" t="s">
        <v>588</v>
      </c>
      <c r="B41" s="167">
        <v>63</v>
      </c>
      <c r="C41" s="32"/>
      <c r="D41" s="30" t="s">
        <v>386</v>
      </c>
      <c r="E41" s="129">
        <v>22863492</v>
      </c>
      <c r="F41" s="129">
        <v>39466180</v>
      </c>
      <c r="G41" s="162">
        <v>17.4</v>
      </c>
      <c r="H41" s="123"/>
      <c r="I41" s="129">
        <v>61412791</v>
      </c>
      <c r="J41" s="129">
        <v>113419743</v>
      </c>
      <c r="K41" s="162">
        <v>4.4</v>
      </c>
    </row>
    <row r="42" spans="1:11" ht="12.75">
      <c r="A42" s="1" t="s">
        <v>589</v>
      </c>
      <c r="B42" s="167">
        <v>64</v>
      </c>
      <c r="C42" s="32"/>
      <c r="D42" s="30" t="s">
        <v>387</v>
      </c>
      <c r="E42" s="129">
        <v>21592504</v>
      </c>
      <c r="F42" s="129">
        <v>41741453</v>
      </c>
      <c r="G42" s="162">
        <v>9.1</v>
      </c>
      <c r="H42" s="123"/>
      <c r="I42" s="129">
        <v>59153648</v>
      </c>
      <c r="J42" s="129">
        <v>128388528</v>
      </c>
      <c r="K42" s="162">
        <v>16.3</v>
      </c>
    </row>
    <row r="43" spans="1:11" ht="12.75">
      <c r="A43" s="1" t="s">
        <v>590</v>
      </c>
      <c r="B43" s="167">
        <v>66</v>
      </c>
      <c r="C43" s="32"/>
      <c r="D43" s="30" t="s">
        <v>506</v>
      </c>
      <c r="E43" s="129">
        <v>8937621</v>
      </c>
      <c r="F43" s="129">
        <v>30997395</v>
      </c>
      <c r="G43" s="162">
        <v>14.2</v>
      </c>
      <c r="H43" s="123"/>
      <c r="I43" s="129">
        <v>25599924</v>
      </c>
      <c r="J43" s="129">
        <v>94845070</v>
      </c>
      <c r="K43" s="162">
        <v>35.6</v>
      </c>
    </row>
    <row r="44" spans="1:11" ht="12.75">
      <c r="A44" s="1" t="s">
        <v>591</v>
      </c>
      <c r="B44" s="167">
        <v>68</v>
      </c>
      <c r="C44" s="32"/>
      <c r="D44" s="30" t="s">
        <v>388</v>
      </c>
      <c r="E44" s="129">
        <v>4099449</v>
      </c>
      <c r="F44" s="129">
        <v>7347626</v>
      </c>
      <c r="G44" s="162">
        <v>-8</v>
      </c>
      <c r="H44" s="123"/>
      <c r="I44" s="129">
        <v>10560341</v>
      </c>
      <c r="J44" s="129">
        <v>21859081</v>
      </c>
      <c r="K44" s="162">
        <v>0.7</v>
      </c>
    </row>
    <row r="45" spans="1:11" ht="12.75">
      <c r="A45" s="1" t="s">
        <v>592</v>
      </c>
      <c r="B45" s="167">
        <v>70</v>
      </c>
      <c r="C45" s="32"/>
      <c r="D45" s="30" t="s">
        <v>389</v>
      </c>
      <c r="E45" s="129">
        <v>15292</v>
      </c>
      <c r="F45" s="129">
        <v>34031</v>
      </c>
      <c r="G45" s="162">
        <v>11.8</v>
      </c>
      <c r="H45" s="123"/>
      <c r="I45" s="129">
        <v>75953</v>
      </c>
      <c r="J45" s="129">
        <v>155230</v>
      </c>
      <c r="K45" s="162">
        <v>-31</v>
      </c>
    </row>
    <row r="46" spans="1:11" ht="12.75">
      <c r="A46" s="1" t="s">
        <v>593</v>
      </c>
      <c r="B46" s="167">
        <v>72</v>
      </c>
      <c r="C46" s="32"/>
      <c r="D46" s="30" t="s">
        <v>390</v>
      </c>
      <c r="E46" s="129">
        <v>3193431</v>
      </c>
      <c r="F46" s="129">
        <v>5878608</v>
      </c>
      <c r="G46" s="162">
        <v>-44</v>
      </c>
      <c r="H46" s="123"/>
      <c r="I46" s="129">
        <v>7032927</v>
      </c>
      <c r="J46" s="129">
        <v>15071508</v>
      </c>
      <c r="K46" s="162">
        <v>-55</v>
      </c>
    </row>
    <row r="47" spans="1:11" ht="12.75">
      <c r="A47" s="1" t="s">
        <v>594</v>
      </c>
      <c r="B47" s="167">
        <v>73</v>
      </c>
      <c r="C47" s="32"/>
      <c r="D47" s="30" t="s">
        <v>391</v>
      </c>
      <c r="E47" s="129">
        <v>6701616</v>
      </c>
      <c r="F47" s="129">
        <v>11920812</v>
      </c>
      <c r="G47" s="162">
        <v>47.8</v>
      </c>
      <c r="H47" s="123"/>
      <c r="I47" s="129">
        <v>14584925</v>
      </c>
      <c r="J47" s="129">
        <v>32959487</v>
      </c>
      <c r="K47" s="162">
        <v>65</v>
      </c>
    </row>
    <row r="48" spans="1:11" ht="12.75">
      <c r="A48" s="1" t="s">
        <v>595</v>
      </c>
      <c r="B48" s="167">
        <v>74</v>
      </c>
      <c r="C48" s="32"/>
      <c r="D48" s="30" t="s">
        <v>392</v>
      </c>
      <c r="E48" s="129">
        <v>36</v>
      </c>
      <c r="F48" s="129">
        <v>1161</v>
      </c>
      <c r="G48" s="162">
        <v>-99.8</v>
      </c>
      <c r="H48" s="123"/>
      <c r="I48" s="129">
        <v>96</v>
      </c>
      <c r="J48" s="129">
        <v>3177</v>
      </c>
      <c r="K48" s="162">
        <v>-99.6</v>
      </c>
    </row>
    <row r="49" spans="1:11" ht="12.75">
      <c r="A49" s="1" t="s">
        <v>596</v>
      </c>
      <c r="B49" s="167">
        <v>75</v>
      </c>
      <c r="C49" s="32"/>
      <c r="D49" s="30" t="s">
        <v>491</v>
      </c>
      <c r="E49" s="129">
        <v>115235586</v>
      </c>
      <c r="F49" s="129">
        <v>59254921</v>
      </c>
      <c r="G49" s="162">
        <v>-23</v>
      </c>
      <c r="H49" s="123"/>
      <c r="I49" s="129">
        <v>482627998</v>
      </c>
      <c r="J49" s="129">
        <v>216477155</v>
      </c>
      <c r="K49" s="162">
        <v>-7.7</v>
      </c>
    </row>
    <row r="50" spans="1:11" ht="12.75">
      <c r="A50" s="1" t="s">
        <v>605</v>
      </c>
      <c r="B50" s="167">
        <v>91</v>
      </c>
      <c r="C50" s="32"/>
      <c r="D50" s="30" t="s">
        <v>400</v>
      </c>
      <c r="E50" s="129">
        <v>5069684</v>
      </c>
      <c r="F50" s="129">
        <v>12490426</v>
      </c>
      <c r="G50" s="162">
        <v>-3.2</v>
      </c>
      <c r="H50" s="123"/>
      <c r="I50" s="129">
        <v>16480790</v>
      </c>
      <c r="J50" s="129">
        <v>41518814</v>
      </c>
      <c r="K50" s="162">
        <v>12.2</v>
      </c>
    </row>
    <row r="51" spans="1:11" ht="12.75">
      <c r="A51" s="1" t="s">
        <v>606</v>
      </c>
      <c r="B51" s="167">
        <v>92</v>
      </c>
      <c r="C51" s="32"/>
      <c r="D51" s="30" t="s">
        <v>401</v>
      </c>
      <c r="E51" s="129">
        <v>480867</v>
      </c>
      <c r="F51" s="129">
        <v>1995148</v>
      </c>
      <c r="G51" s="162">
        <v>236.5</v>
      </c>
      <c r="H51" s="123"/>
      <c r="I51" s="129">
        <v>1588021</v>
      </c>
      <c r="J51" s="129">
        <v>5228058</v>
      </c>
      <c r="K51" s="162">
        <v>73.4</v>
      </c>
    </row>
    <row r="52" spans="1:11" ht="12.75">
      <c r="A52" s="1" t="s">
        <v>607</v>
      </c>
      <c r="B52" s="167">
        <v>93</v>
      </c>
      <c r="C52" s="32"/>
      <c r="D52" s="30" t="s">
        <v>402</v>
      </c>
      <c r="E52" s="129">
        <v>415506</v>
      </c>
      <c r="F52" s="129">
        <v>1234853</v>
      </c>
      <c r="G52" s="162">
        <v>-42.2</v>
      </c>
      <c r="H52" s="123"/>
      <c r="I52" s="129">
        <v>1443412</v>
      </c>
      <c r="J52" s="129">
        <v>3519406</v>
      </c>
      <c r="K52" s="162">
        <v>-34.1</v>
      </c>
    </row>
    <row r="53" spans="1:11" ht="12.75">
      <c r="A53" s="1" t="s">
        <v>1006</v>
      </c>
      <c r="B53" s="167">
        <v>95</v>
      </c>
      <c r="C53" s="32"/>
      <c r="D53" s="30" t="s">
        <v>891</v>
      </c>
      <c r="E53" s="129" t="s">
        <v>109</v>
      </c>
      <c r="F53" s="129" t="s">
        <v>109</v>
      </c>
      <c r="G53" s="162" t="s">
        <v>109</v>
      </c>
      <c r="H53" s="123"/>
      <c r="I53" s="129" t="s">
        <v>109</v>
      </c>
      <c r="J53" s="129">
        <v>11</v>
      </c>
      <c r="K53" s="162">
        <v>-99.6</v>
      </c>
    </row>
    <row r="54" spans="1:11" ht="12.75">
      <c r="A54" s="1" t="s">
        <v>608</v>
      </c>
      <c r="B54" s="167">
        <v>96</v>
      </c>
      <c r="C54" s="32"/>
      <c r="D54" s="30" t="s">
        <v>879</v>
      </c>
      <c r="E54" s="129">
        <v>64816</v>
      </c>
      <c r="F54" s="129">
        <v>156691</v>
      </c>
      <c r="G54" s="162">
        <v>19.9</v>
      </c>
      <c r="H54" s="123"/>
      <c r="I54" s="129">
        <v>217367</v>
      </c>
      <c r="J54" s="129">
        <v>421602</v>
      </c>
      <c r="K54" s="162">
        <v>26.9</v>
      </c>
    </row>
    <row r="55" spans="1:11" ht="12.75">
      <c r="A55" s="1" t="s">
        <v>922</v>
      </c>
      <c r="B55" s="167">
        <v>97</v>
      </c>
      <c r="C55" s="32"/>
      <c r="D55" s="30" t="s">
        <v>892</v>
      </c>
      <c r="E55" s="129">
        <v>10</v>
      </c>
      <c r="F55" s="129">
        <v>988</v>
      </c>
      <c r="G55" s="162">
        <v>41.3</v>
      </c>
      <c r="H55" s="123"/>
      <c r="I55" s="129">
        <v>241</v>
      </c>
      <c r="J55" s="129">
        <v>33434</v>
      </c>
      <c r="K55" s="162" t="s">
        <v>748</v>
      </c>
    </row>
    <row r="56" spans="1:11" ht="12.75">
      <c r="A56" s="1" t="s">
        <v>1007</v>
      </c>
      <c r="B56" s="167">
        <v>98</v>
      </c>
      <c r="C56" s="32"/>
      <c r="D56" s="30" t="s">
        <v>893</v>
      </c>
      <c r="E56" s="129">
        <v>1704419</v>
      </c>
      <c r="F56" s="129">
        <v>2274296</v>
      </c>
      <c r="G56" s="162">
        <v>-21.2</v>
      </c>
      <c r="H56" s="123"/>
      <c r="I56" s="129">
        <v>5643541</v>
      </c>
      <c r="J56" s="129">
        <v>7680913</v>
      </c>
      <c r="K56" s="162">
        <v>-10.5</v>
      </c>
    </row>
    <row r="57" spans="1:11" ht="12.75">
      <c r="A57" s="1" t="s">
        <v>793</v>
      </c>
      <c r="B57" s="167">
        <v>600</v>
      </c>
      <c r="C57" s="32"/>
      <c r="D57" s="30" t="s">
        <v>133</v>
      </c>
      <c r="E57" s="129">
        <v>21120</v>
      </c>
      <c r="F57" s="129">
        <v>20953</v>
      </c>
      <c r="G57" s="296" t="s">
        <v>748</v>
      </c>
      <c r="H57" s="123"/>
      <c r="I57" s="129">
        <v>29045</v>
      </c>
      <c r="J57" s="129">
        <v>80125</v>
      </c>
      <c r="K57" s="162">
        <v>516.7</v>
      </c>
    </row>
    <row r="58" spans="1:11" ht="24" customHeight="1">
      <c r="A58" s="121" t="s">
        <v>699</v>
      </c>
      <c r="B58" s="166" t="s">
        <v>699</v>
      </c>
      <c r="C58" s="66" t="s">
        <v>209</v>
      </c>
      <c r="D58" s="50"/>
      <c r="E58" s="126">
        <v>2926418</v>
      </c>
      <c r="F58" s="126">
        <v>9024766</v>
      </c>
      <c r="G58" s="159">
        <v>12.8</v>
      </c>
      <c r="H58" s="124"/>
      <c r="I58" s="126">
        <v>9563878</v>
      </c>
      <c r="J58" s="126">
        <v>28719278</v>
      </c>
      <c r="K58" s="159">
        <v>4.4</v>
      </c>
    </row>
    <row r="59" spans="1:11" ht="24" customHeight="1">
      <c r="A59" s="1" t="s">
        <v>570</v>
      </c>
      <c r="B59" s="167">
        <v>20</v>
      </c>
      <c r="C59" s="32"/>
      <c r="D59" s="30" t="s">
        <v>371</v>
      </c>
      <c r="E59" s="129" t="s">
        <v>109</v>
      </c>
      <c r="F59" s="129" t="s">
        <v>109</v>
      </c>
      <c r="G59" s="162" t="s">
        <v>109</v>
      </c>
      <c r="H59" s="123"/>
      <c r="I59" s="129">
        <v>37381</v>
      </c>
      <c r="J59" s="129">
        <v>252926</v>
      </c>
      <c r="K59" s="162" t="s">
        <v>748</v>
      </c>
    </row>
    <row r="60" spans="1:11" ht="12.75">
      <c r="A60" s="1" t="s">
        <v>571</v>
      </c>
      <c r="B60" s="167">
        <v>23</v>
      </c>
      <c r="C60" s="32"/>
      <c r="D60" s="30" t="s">
        <v>372</v>
      </c>
      <c r="E60" s="129" t="s">
        <v>109</v>
      </c>
      <c r="F60" s="129" t="s">
        <v>109</v>
      </c>
      <c r="G60" s="162" t="s">
        <v>109</v>
      </c>
      <c r="H60" s="123"/>
      <c r="I60" s="129" t="s">
        <v>109</v>
      </c>
      <c r="J60" s="129" t="s">
        <v>109</v>
      </c>
      <c r="K60" s="162" t="s">
        <v>109</v>
      </c>
    </row>
    <row r="61" spans="1:11" ht="12.75">
      <c r="A61" s="1" t="s">
        <v>609</v>
      </c>
      <c r="B61" s="167">
        <v>204</v>
      </c>
      <c r="C61" s="32"/>
      <c r="D61" s="30" t="s">
        <v>403</v>
      </c>
      <c r="E61" s="129">
        <v>60530</v>
      </c>
      <c r="F61" s="129">
        <v>354960</v>
      </c>
      <c r="G61" s="162">
        <v>130.8</v>
      </c>
      <c r="H61" s="123"/>
      <c r="I61" s="129">
        <v>819295</v>
      </c>
      <c r="J61" s="129">
        <v>1793187</v>
      </c>
      <c r="K61" s="162">
        <v>64.7</v>
      </c>
    </row>
    <row r="62" spans="1:11" ht="12.75">
      <c r="A62" s="1" t="s">
        <v>610</v>
      </c>
      <c r="B62" s="167">
        <v>208</v>
      </c>
      <c r="C62" s="32"/>
      <c r="D62" s="30" t="s">
        <v>404</v>
      </c>
      <c r="E62" s="129" t="s">
        <v>109</v>
      </c>
      <c r="F62" s="129" t="s">
        <v>109</v>
      </c>
      <c r="G62" s="162" t="s">
        <v>109</v>
      </c>
      <c r="H62" s="123"/>
      <c r="I62" s="129">
        <v>345</v>
      </c>
      <c r="J62" s="129">
        <v>10357</v>
      </c>
      <c r="K62" s="162">
        <v>-80.9</v>
      </c>
    </row>
    <row r="63" spans="1:11" ht="12.75">
      <c r="A63" s="1" t="s">
        <v>611</v>
      </c>
      <c r="B63" s="167">
        <v>212</v>
      </c>
      <c r="C63" s="32"/>
      <c r="D63" s="30" t="s">
        <v>405</v>
      </c>
      <c r="E63" s="129">
        <v>212612</v>
      </c>
      <c r="F63" s="129">
        <v>3869645</v>
      </c>
      <c r="G63" s="162">
        <v>11.1</v>
      </c>
      <c r="H63" s="123"/>
      <c r="I63" s="129">
        <v>721913</v>
      </c>
      <c r="J63" s="129">
        <v>12691148</v>
      </c>
      <c r="K63" s="162">
        <v>34.8</v>
      </c>
    </row>
    <row r="64" spans="1:11" ht="12.75">
      <c r="A64" s="1" t="s">
        <v>612</v>
      </c>
      <c r="B64" s="167">
        <v>216</v>
      </c>
      <c r="C64" s="32"/>
      <c r="D64" s="30" t="s">
        <v>406</v>
      </c>
      <c r="E64" s="129" t="s">
        <v>109</v>
      </c>
      <c r="F64" s="129">
        <v>47</v>
      </c>
      <c r="G64" s="296" t="s">
        <v>748</v>
      </c>
      <c r="H64" s="123"/>
      <c r="I64" s="129">
        <v>37</v>
      </c>
      <c r="J64" s="129">
        <v>930</v>
      </c>
      <c r="K64" s="162">
        <v>-96.8</v>
      </c>
    </row>
    <row r="65" spans="1:11" ht="12.75">
      <c r="A65" s="1" t="s">
        <v>613</v>
      </c>
      <c r="B65" s="167">
        <v>220</v>
      </c>
      <c r="C65" s="32"/>
      <c r="D65" s="30" t="s">
        <v>505</v>
      </c>
      <c r="E65" s="129">
        <v>1078710</v>
      </c>
      <c r="F65" s="129">
        <v>2742671</v>
      </c>
      <c r="G65" s="162">
        <v>27.6</v>
      </c>
      <c r="H65" s="123"/>
      <c r="I65" s="129">
        <v>3617756</v>
      </c>
      <c r="J65" s="129">
        <v>8183890</v>
      </c>
      <c r="K65" s="162">
        <v>92.8</v>
      </c>
    </row>
    <row r="66" spans="1:11" s="17" customFormat="1" ht="12.75">
      <c r="A66" s="1" t="s">
        <v>614</v>
      </c>
      <c r="B66" s="167">
        <v>224</v>
      </c>
      <c r="C66" s="32"/>
      <c r="D66" s="30" t="s">
        <v>407</v>
      </c>
      <c r="E66" s="129">
        <v>2</v>
      </c>
      <c r="F66" s="129">
        <v>93</v>
      </c>
      <c r="G66" s="162" t="s">
        <v>748</v>
      </c>
      <c r="H66" s="123"/>
      <c r="I66" s="129">
        <v>2</v>
      </c>
      <c r="J66" s="129">
        <v>93</v>
      </c>
      <c r="K66" s="162">
        <v>-98.6</v>
      </c>
    </row>
    <row r="67" spans="1:11" ht="12.75">
      <c r="A67" s="1" t="s">
        <v>615</v>
      </c>
      <c r="B67" s="167">
        <v>228</v>
      </c>
      <c r="C67" s="32"/>
      <c r="D67" s="30" t="s">
        <v>408</v>
      </c>
      <c r="E67" s="129" t="s">
        <v>109</v>
      </c>
      <c r="F67" s="129" t="s">
        <v>109</v>
      </c>
      <c r="G67" s="162" t="s">
        <v>109</v>
      </c>
      <c r="H67" s="123"/>
      <c r="I67" s="129" t="s">
        <v>109</v>
      </c>
      <c r="J67" s="129" t="s">
        <v>109</v>
      </c>
      <c r="K67" s="162" t="s">
        <v>109</v>
      </c>
    </row>
    <row r="68" spans="1:11" ht="12.75">
      <c r="A68" s="1" t="s">
        <v>616</v>
      </c>
      <c r="B68" s="167">
        <v>232</v>
      </c>
      <c r="C68" s="32"/>
      <c r="D68" s="30" t="s">
        <v>409</v>
      </c>
      <c r="E68" s="129" t="s">
        <v>109</v>
      </c>
      <c r="F68" s="129" t="s">
        <v>109</v>
      </c>
      <c r="G68" s="162">
        <v>-100</v>
      </c>
      <c r="H68" s="123"/>
      <c r="I68" s="129">
        <v>1</v>
      </c>
      <c r="J68" s="129">
        <v>65</v>
      </c>
      <c r="K68" s="162">
        <v>-99.8</v>
      </c>
    </row>
    <row r="69" spans="1:11" ht="12.75">
      <c r="A69" s="1" t="s">
        <v>617</v>
      </c>
      <c r="B69" s="167">
        <v>236</v>
      </c>
      <c r="C69" s="32"/>
      <c r="D69" s="30" t="s">
        <v>410</v>
      </c>
      <c r="E69" s="129">
        <v>350</v>
      </c>
      <c r="F69" s="129">
        <v>2475</v>
      </c>
      <c r="G69" s="162">
        <v>-97.2</v>
      </c>
      <c r="H69" s="123"/>
      <c r="I69" s="129">
        <v>27920</v>
      </c>
      <c r="J69" s="129">
        <v>67608</v>
      </c>
      <c r="K69" s="162">
        <v>-48.9</v>
      </c>
    </row>
    <row r="70" spans="1:11" ht="12.75">
      <c r="A70" s="1" t="s">
        <v>618</v>
      </c>
      <c r="B70" s="167">
        <v>240</v>
      </c>
      <c r="C70" s="32"/>
      <c r="D70" s="30" t="s">
        <v>411</v>
      </c>
      <c r="E70" s="129" t="s">
        <v>109</v>
      </c>
      <c r="F70" s="129" t="s">
        <v>109</v>
      </c>
      <c r="G70" s="162" t="s">
        <v>109</v>
      </c>
      <c r="H70" s="123"/>
      <c r="I70" s="129" t="s">
        <v>109</v>
      </c>
      <c r="J70" s="129" t="s">
        <v>109</v>
      </c>
      <c r="K70" s="162" t="s">
        <v>109</v>
      </c>
    </row>
    <row r="71" spans="1:11" ht="12.75">
      <c r="A71" s="1" t="s">
        <v>619</v>
      </c>
      <c r="B71" s="167">
        <v>244</v>
      </c>
      <c r="C71" s="32"/>
      <c r="D71" s="30" t="s">
        <v>412</v>
      </c>
      <c r="E71" s="129" t="s">
        <v>109</v>
      </c>
      <c r="F71" s="129" t="s">
        <v>109</v>
      </c>
      <c r="G71" s="162" t="s">
        <v>109</v>
      </c>
      <c r="H71" s="123"/>
      <c r="I71" s="129" t="s">
        <v>109</v>
      </c>
      <c r="J71" s="129" t="s">
        <v>109</v>
      </c>
      <c r="K71" s="162" t="s">
        <v>109</v>
      </c>
    </row>
    <row r="72" spans="1:11" ht="12.75">
      <c r="A72" s="1" t="s">
        <v>620</v>
      </c>
      <c r="B72" s="167">
        <v>247</v>
      </c>
      <c r="C72" s="32"/>
      <c r="D72" s="30" t="s">
        <v>413</v>
      </c>
      <c r="E72" s="129">
        <v>27</v>
      </c>
      <c r="F72" s="129">
        <v>233</v>
      </c>
      <c r="G72" s="296" t="s">
        <v>748</v>
      </c>
      <c r="H72" s="123"/>
      <c r="I72" s="129">
        <v>3456</v>
      </c>
      <c r="J72" s="129">
        <v>6068</v>
      </c>
      <c r="K72" s="296" t="s">
        <v>748</v>
      </c>
    </row>
    <row r="73" spans="1:11" ht="12.75">
      <c r="A73" s="1"/>
      <c r="B73" s="168"/>
      <c r="C73" s="32"/>
      <c r="D73" s="32"/>
      <c r="E73" s="129"/>
      <c r="F73" s="129"/>
      <c r="G73" s="123"/>
      <c r="H73" s="123"/>
      <c r="I73" s="129"/>
      <c r="J73" s="129"/>
      <c r="K73" s="123"/>
    </row>
    <row r="74" spans="1:11" ht="12.75">
      <c r="A74" s="1"/>
      <c r="B74" s="168"/>
      <c r="C74" s="32"/>
      <c r="D74" s="32"/>
      <c r="E74" s="129"/>
      <c r="F74" s="129"/>
      <c r="G74" s="123"/>
      <c r="H74" s="123"/>
      <c r="I74" s="129"/>
      <c r="J74" s="129"/>
      <c r="K74" s="123"/>
    </row>
    <row r="75" spans="1:15" ht="14.25">
      <c r="A75" s="586" t="s">
        <v>751</v>
      </c>
      <c r="B75" s="586"/>
      <c r="C75" s="586"/>
      <c r="D75" s="586"/>
      <c r="E75" s="586"/>
      <c r="F75" s="586"/>
      <c r="G75" s="586"/>
      <c r="H75" s="586"/>
      <c r="I75" s="586"/>
      <c r="J75" s="586"/>
      <c r="K75" s="586"/>
      <c r="L75" s="550"/>
      <c r="M75" s="132"/>
      <c r="N75" s="132"/>
      <c r="O75" s="132"/>
    </row>
    <row r="76" spans="2:11" ht="12.75">
      <c r="B76" s="164"/>
      <c r="D76" s="1"/>
      <c r="E76" s="4"/>
      <c r="F76" s="2"/>
      <c r="I76" s="12"/>
      <c r="J76" s="6"/>
      <c r="K76" s="34"/>
    </row>
    <row r="77" spans="1:12" ht="17.25" customHeight="1">
      <c r="A77" s="587" t="s">
        <v>1170</v>
      </c>
      <c r="B77" s="554"/>
      <c r="C77" s="588" t="s">
        <v>770</v>
      </c>
      <c r="D77" s="457"/>
      <c r="E77" s="551" t="s">
        <v>1192</v>
      </c>
      <c r="F77" s="561"/>
      <c r="G77" s="561"/>
      <c r="H77" s="553"/>
      <c r="I77" s="512" t="s">
        <v>1204</v>
      </c>
      <c r="J77" s="561"/>
      <c r="K77" s="561"/>
      <c r="L77" s="562"/>
    </row>
    <row r="78" spans="1:12" ht="16.5" customHeight="1">
      <c r="A78" s="569"/>
      <c r="B78" s="555"/>
      <c r="C78" s="574"/>
      <c r="D78" s="504"/>
      <c r="E78" s="86" t="s">
        <v>486</v>
      </c>
      <c r="F78" s="563" t="s">
        <v>487</v>
      </c>
      <c r="G78" s="564"/>
      <c r="H78" s="565"/>
      <c r="I78" s="158" t="s">
        <v>486</v>
      </c>
      <c r="J78" s="580" t="s">
        <v>487</v>
      </c>
      <c r="K78" s="581"/>
      <c r="L78" s="550"/>
    </row>
    <row r="79" spans="1:12" ht="12.75" customHeight="1">
      <c r="A79" s="569"/>
      <c r="B79" s="555"/>
      <c r="C79" s="574"/>
      <c r="D79" s="504"/>
      <c r="E79" s="582" t="s">
        <v>114</v>
      </c>
      <c r="F79" s="576" t="s">
        <v>110</v>
      </c>
      <c r="G79" s="585" t="s">
        <v>1211</v>
      </c>
      <c r="H79" s="558"/>
      <c r="I79" s="576" t="s">
        <v>114</v>
      </c>
      <c r="J79" s="576" t="s">
        <v>110</v>
      </c>
      <c r="K79" s="557" t="s">
        <v>1212</v>
      </c>
      <c r="L79" s="566"/>
    </row>
    <row r="80" spans="1:12" ht="12.75" customHeight="1">
      <c r="A80" s="569"/>
      <c r="B80" s="555"/>
      <c r="C80" s="574"/>
      <c r="D80" s="504"/>
      <c r="E80" s="583"/>
      <c r="F80" s="577"/>
      <c r="G80" s="574"/>
      <c r="H80" s="475"/>
      <c r="I80" s="577"/>
      <c r="J80" s="577"/>
      <c r="K80" s="559"/>
      <c r="L80" s="567"/>
    </row>
    <row r="81" spans="1:12" ht="12.75" customHeight="1">
      <c r="A81" s="569"/>
      <c r="B81" s="555"/>
      <c r="C81" s="574"/>
      <c r="D81" s="504"/>
      <c r="E81" s="583"/>
      <c r="F81" s="577"/>
      <c r="G81" s="574"/>
      <c r="H81" s="475"/>
      <c r="I81" s="577"/>
      <c r="J81" s="577"/>
      <c r="K81" s="559"/>
      <c r="L81" s="567"/>
    </row>
    <row r="82" spans="1:12" ht="27" customHeight="1">
      <c r="A82" s="570"/>
      <c r="B82" s="556"/>
      <c r="C82" s="575"/>
      <c r="D82" s="505"/>
      <c r="E82" s="584"/>
      <c r="F82" s="578"/>
      <c r="G82" s="575"/>
      <c r="H82" s="484"/>
      <c r="I82" s="578"/>
      <c r="J82" s="578"/>
      <c r="K82" s="560"/>
      <c r="L82" s="568"/>
    </row>
    <row r="83" spans="1:11" ht="11.25" customHeight="1">
      <c r="A83" s="1"/>
      <c r="B83" s="167"/>
      <c r="C83" s="32"/>
      <c r="D83" s="30"/>
      <c r="E83" s="129"/>
      <c r="F83" s="129"/>
      <c r="G83" s="123"/>
      <c r="H83" s="123"/>
      <c r="I83" s="129"/>
      <c r="J83" s="129"/>
      <c r="K83" s="123"/>
    </row>
    <row r="84" spans="2:4" ht="12.75">
      <c r="B84" s="167"/>
      <c r="C84" s="39" t="s">
        <v>876</v>
      </c>
      <c r="D84" s="43"/>
    </row>
    <row r="85" spans="1:11" ht="11.25" customHeight="1">
      <c r="A85" s="1"/>
      <c r="B85" s="167"/>
      <c r="C85" s="32"/>
      <c r="D85" s="30"/>
      <c r="E85" s="129"/>
      <c r="F85" s="129"/>
      <c r="G85" s="123"/>
      <c r="H85" s="123"/>
      <c r="I85" s="129"/>
      <c r="J85" s="129"/>
      <c r="K85" s="123"/>
    </row>
    <row r="86" spans="1:11" ht="12.75">
      <c r="A86" s="1" t="s">
        <v>621</v>
      </c>
      <c r="B86" s="167">
        <v>248</v>
      </c>
      <c r="C86" s="32"/>
      <c r="D86" s="30" t="s">
        <v>414</v>
      </c>
      <c r="E86" s="129">
        <v>3</v>
      </c>
      <c r="F86" s="129">
        <v>1012</v>
      </c>
      <c r="G86" s="162">
        <v>-35.3</v>
      </c>
      <c r="H86" s="123"/>
      <c r="I86" s="129">
        <v>5302</v>
      </c>
      <c r="J86" s="129">
        <v>82493</v>
      </c>
      <c r="K86" s="162">
        <v>208.1</v>
      </c>
    </row>
    <row r="87" spans="1:11" ht="12.75">
      <c r="A87" s="1" t="s">
        <v>622</v>
      </c>
      <c r="B87" s="167">
        <v>252</v>
      </c>
      <c r="C87" s="32"/>
      <c r="D87" s="30" t="s">
        <v>415</v>
      </c>
      <c r="E87" s="129" t="s">
        <v>109</v>
      </c>
      <c r="F87" s="129" t="s">
        <v>109</v>
      </c>
      <c r="G87" s="162" t="s">
        <v>109</v>
      </c>
      <c r="H87" s="123"/>
      <c r="I87" s="129" t="s">
        <v>109</v>
      </c>
      <c r="J87" s="129" t="s">
        <v>109</v>
      </c>
      <c r="K87" s="162" t="s">
        <v>109</v>
      </c>
    </row>
    <row r="88" spans="1:11" ht="12.75">
      <c r="A88" s="1" t="s">
        <v>623</v>
      </c>
      <c r="B88" s="167">
        <v>257</v>
      </c>
      <c r="C88" s="32"/>
      <c r="D88" s="30" t="s">
        <v>416</v>
      </c>
      <c r="E88" s="129" t="s">
        <v>109</v>
      </c>
      <c r="F88" s="129" t="s">
        <v>109</v>
      </c>
      <c r="G88" s="162" t="s">
        <v>109</v>
      </c>
      <c r="H88" s="123"/>
      <c r="I88" s="129" t="s">
        <v>109</v>
      </c>
      <c r="J88" s="129" t="s">
        <v>109</v>
      </c>
      <c r="K88" s="162" t="s">
        <v>109</v>
      </c>
    </row>
    <row r="89" spans="1:11" ht="12.75">
      <c r="A89" s="1" t="s">
        <v>624</v>
      </c>
      <c r="B89" s="167">
        <v>260</v>
      </c>
      <c r="C89" s="32"/>
      <c r="D89" s="30" t="s">
        <v>417</v>
      </c>
      <c r="E89" s="129" t="s">
        <v>109</v>
      </c>
      <c r="F89" s="129" t="s">
        <v>109</v>
      </c>
      <c r="G89" s="162" t="s">
        <v>109</v>
      </c>
      <c r="H89" s="123"/>
      <c r="I89" s="129" t="s">
        <v>109</v>
      </c>
      <c r="J89" s="129" t="s">
        <v>109</v>
      </c>
      <c r="K89" s="162" t="s">
        <v>109</v>
      </c>
    </row>
    <row r="90" spans="1:11" ht="12.75">
      <c r="A90" s="1" t="s">
        <v>625</v>
      </c>
      <c r="B90" s="167">
        <v>264</v>
      </c>
      <c r="C90" s="32"/>
      <c r="D90" s="30" t="s">
        <v>418</v>
      </c>
      <c r="E90" s="129">
        <v>341</v>
      </c>
      <c r="F90" s="129">
        <v>11467</v>
      </c>
      <c r="G90" s="296" t="s">
        <v>748</v>
      </c>
      <c r="H90" s="123"/>
      <c r="I90" s="129">
        <v>341</v>
      </c>
      <c r="J90" s="129">
        <v>11555</v>
      </c>
      <c r="K90" s="296" t="s">
        <v>748</v>
      </c>
    </row>
    <row r="91" spans="1:11" ht="12.75">
      <c r="A91" s="1" t="s">
        <v>626</v>
      </c>
      <c r="B91" s="167">
        <v>268</v>
      </c>
      <c r="C91" s="32"/>
      <c r="D91" s="30" t="s">
        <v>419</v>
      </c>
      <c r="E91" s="129" t="s">
        <v>109</v>
      </c>
      <c r="F91" s="129" t="s">
        <v>109</v>
      </c>
      <c r="G91" s="162" t="s">
        <v>109</v>
      </c>
      <c r="H91" s="123"/>
      <c r="I91" s="129">
        <v>518</v>
      </c>
      <c r="J91" s="129">
        <v>6412</v>
      </c>
      <c r="K91" s="296" t="s">
        <v>748</v>
      </c>
    </row>
    <row r="92" spans="1:11" ht="12.75">
      <c r="A92" s="1" t="s">
        <v>627</v>
      </c>
      <c r="B92" s="167">
        <v>272</v>
      </c>
      <c r="C92" s="32"/>
      <c r="D92" s="30" t="s">
        <v>933</v>
      </c>
      <c r="E92" s="129">
        <v>107095</v>
      </c>
      <c r="F92" s="129">
        <v>237601</v>
      </c>
      <c r="G92" s="162" t="s">
        <v>748</v>
      </c>
      <c r="H92" s="123"/>
      <c r="I92" s="129">
        <v>107380</v>
      </c>
      <c r="J92" s="129">
        <v>237994</v>
      </c>
      <c r="K92" s="162">
        <v>-26.3</v>
      </c>
    </row>
    <row r="93" spans="1:11" ht="12.75">
      <c r="A93" s="1" t="s">
        <v>628</v>
      </c>
      <c r="B93" s="167">
        <v>276</v>
      </c>
      <c r="C93" s="32"/>
      <c r="D93" s="30" t="s">
        <v>420</v>
      </c>
      <c r="E93" s="129">
        <v>88</v>
      </c>
      <c r="F93" s="129">
        <v>137</v>
      </c>
      <c r="G93" s="162">
        <v>42.7</v>
      </c>
      <c r="H93" s="123"/>
      <c r="I93" s="129">
        <v>631</v>
      </c>
      <c r="J93" s="129">
        <v>10989</v>
      </c>
      <c r="K93" s="162">
        <v>186.8</v>
      </c>
    </row>
    <row r="94" spans="1:11" ht="12.75">
      <c r="A94" s="1" t="s">
        <v>629</v>
      </c>
      <c r="B94" s="167">
        <v>280</v>
      </c>
      <c r="C94" s="32"/>
      <c r="D94" s="30" t="s">
        <v>421</v>
      </c>
      <c r="E94" s="129">
        <v>11</v>
      </c>
      <c r="F94" s="129">
        <v>1934</v>
      </c>
      <c r="G94" s="162" t="s">
        <v>748</v>
      </c>
      <c r="H94" s="123"/>
      <c r="I94" s="129">
        <v>45</v>
      </c>
      <c r="J94" s="129">
        <v>2334</v>
      </c>
      <c r="K94" s="296" t="s">
        <v>748</v>
      </c>
    </row>
    <row r="95" spans="1:11" ht="12.75">
      <c r="A95" s="1" t="s">
        <v>630</v>
      </c>
      <c r="B95" s="167">
        <v>284</v>
      </c>
      <c r="C95" s="32"/>
      <c r="D95" s="30" t="s">
        <v>422</v>
      </c>
      <c r="E95" s="129" t="s">
        <v>109</v>
      </c>
      <c r="F95" s="129" t="s">
        <v>109</v>
      </c>
      <c r="G95" s="162" t="s">
        <v>109</v>
      </c>
      <c r="H95" s="123"/>
      <c r="I95" s="129" t="s">
        <v>109</v>
      </c>
      <c r="J95" s="129" t="s">
        <v>109</v>
      </c>
      <c r="K95" s="162" t="s">
        <v>109</v>
      </c>
    </row>
    <row r="96" spans="1:11" ht="12.75">
      <c r="A96" s="1" t="s">
        <v>631</v>
      </c>
      <c r="B96" s="167">
        <v>288</v>
      </c>
      <c r="C96" s="32"/>
      <c r="D96" s="30" t="s">
        <v>423</v>
      </c>
      <c r="E96" s="129">
        <v>60672</v>
      </c>
      <c r="F96" s="129">
        <v>90773</v>
      </c>
      <c r="G96" s="162">
        <v>117.6</v>
      </c>
      <c r="H96" s="123"/>
      <c r="I96" s="129">
        <v>127869</v>
      </c>
      <c r="J96" s="129">
        <v>229634</v>
      </c>
      <c r="K96" s="162">
        <v>440.2</v>
      </c>
    </row>
    <row r="97" spans="1:11" ht="12.75">
      <c r="A97" s="1" t="s">
        <v>632</v>
      </c>
      <c r="B97" s="167">
        <v>302</v>
      </c>
      <c r="C97" s="32"/>
      <c r="D97" s="30" t="s">
        <v>424</v>
      </c>
      <c r="E97" s="129" t="s">
        <v>109</v>
      </c>
      <c r="F97" s="129" t="s">
        <v>109</v>
      </c>
      <c r="G97" s="162" t="s">
        <v>109</v>
      </c>
      <c r="H97" s="123"/>
      <c r="I97" s="129">
        <v>972</v>
      </c>
      <c r="J97" s="129">
        <v>865</v>
      </c>
      <c r="K97" s="162">
        <v>-91.2</v>
      </c>
    </row>
    <row r="98" spans="1:11" ht="12.75">
      <c r="A98" s="1" t="s">
        <v>633</v>
      </c>
      <c r="B98" s="167">
        <v>306</v>
      </c>
      <c r="C98" s="32"/>
      <c r="D98" s="30" t="s">
        <v>425</v>
      </c>
      <c r="E98" s="129" t="s">
        <v>109</v>
      </c>
      <c r="F98" s="129" t="s">
        <v>109</v>
      </c>
      <c r="G98" s="162" t="s">
        <v>109</v>
      </c>
      <c r="H98" s="123"/>
      <c r="I98" s="129" t="s">
        <v>109</v>
      </c>
      <c r="J98" s="129" t="s">
        <v>109</v>
      </c>
      <c r="K98" s="162" t="s">
        <v>109</v>
      </c>
    </row>
    <row r="99" spans="1:11" ht="12.75">
      <c r="A99" s="1" t="s">
        <v>634</v>
      </c>
      <c r="B99" s="167">
        <v>310</v>
      </c>
      <c r="C99" s="32"/>
      <c r="D99" s="30" t="s">
        <v>504</v>
      </c>
      <c r="E99" s="129" t="s">
        <v>109</v>
      </c>
      <c r="F99" s="129" t="s">
        <v>109</v>
      </c>
      <c r="G99" s="162" t="s">
        <v>109</v>
      </c>
      <c r="H99" s="123"/>
      <c r="I99" s="129" t="s">
        <v>109</v>
      </c>
      <c r="J99" s="129" t="s">
        <v>109</v>
      </c>
      <c r="K99" s="162" t="s">
        <v>109</v>
      </c>
    </row>
    <row r="100" spans="1:11" ht="12.75">
      <c r="A100" s="1" t="s">
        <v>635</v>
      </c>
      <c r="B100" s="167">
        <v>311</v>
      </c>
      <c r="C100" s="32"/>
      <c r="D100" s="30" t="s">
        <v>934</v>
      </c>
      <c r="E100" s="129" t="s">
        <v>109</v>
      </c>
      <c r="F100" s="129" t="s">
        <v>109</v>
      </c>
      <c r="G100" s="162" t="s">
        <v>109</v>
      </c>
      <c r="H100" s="123"/>
      <c r="I100" s="129" t="s">
        <v>109</v>
      </c>
      <c r="J100" s="129" t="s">
        <v>109</v>
      </c>
      <c r="K100" s="162" t="s">
        <v>109</v>
      </c>
    </row>
    <row r="101" spans="1:11" ht="12.75">
      <c r="A101" s="1" t="s">
        <v>636</v>
      </c>
      <c r="B101" s="167">
        <v>314</v>
      </c>
      <c r="C101" s="32"/>
      <c r="D101" s="30" t="s">
        <v>426</v>
      </c>
      <c r="E101" s="129" t="s">
        <v>109</v>
      </c>
      <c r="F101" s="129" t="s">
        <v>109</v>
      </c>
      <c r="G101" s="162" t="s">
        <v>109</v>
      </c>
      <c r="H101" s="123"/>
      <c r="I101" s="129" t="s">
        <v>109</v>
      </c>
      <c r="J101" s="129" t="s">
        <v>109</v>
      </c>
      <c r="K101" s="162" t="s">
        <v>109</v>
      </c>
    </row>
    <row r="102" spans="1:11" ht="12.75">
      <c r="A102" s="1" t="s">
        <v>637</v>
      </c>
      <c r="B102" s="167">
        <v>318</v>
      </c>
      <c r="C102" s="32"/>
      <c r="D102" s="30" t="s">
        <v>427</v>
      </c>
      <c r="E102" s="129" t="s">
        <v>109</v>
      </c>
      <c r="F102" s="129" t="s">
        <v>109</v>
      </c>
      <c r="G102" s="162" t="s">
        <v>109</v>
      </c>
      <c r="H102" s="123"/>
      <c r="I102" s="129" t="s">
        <v>109</v>
      </c>
      <c r="J102" s="129" t="s">
        <v>109</v>
      </c>
      <c r="K102" s="162">
        <v>-100</v>
      </c>
    </row>
    <row r="103" spans="1:11" ht="12.75">
      <c r="A103" s="1" t="s">
        <v>638</v>
      </c>
      <c r="B103" s="167">
        <v>322</v>
      </c>
      <c r="C103" s="32"/>
      <c r="D103" s="30" t="s">
        <v>428</v>
      </c>
      <c r="E103" s="129" t="s">
        <v>109</v>
      </c>
      <c r="F103" s="129" t="s">
        <v>109</v>
      </c>
      <c r="G103" s="162" t="s">
        <v>109</v>
      </c>
      <c r="H103" s="123"/>
      <c r="I103" s="129" t="s">
        <v>109</v>
      </c>
      <c r="J103" s="129" t="s">
        <v>109</v>
      </c>
      <c r="K103" s="162" t="s">
        <v>109</v>
      </c>
    </row>
    <row r="104" spans="1:11" ht="12.75">
      <c r="A104" s="1" t="s">
        <v>639</v>
      </c>
      <c r="B104" s="167">
        <v>324</v>
      </c>
      <c r="C104" s="32"/>
      <c r="D104" s="30" t="s">
        <v>429</v>
      </c>
      <c r="E104" s="129" t="s">
        <v>109</v>
      </c>
      <c r="F104" s="129" t="s">
        <v>109</v>
      </c>
      <c r="G104" s="162" t="s">
        <v>109</v>
      </c>
      <c r="H104" s="123"/>
      <c r="I104" s="129" t="s">
        <v>109</v>
      </c>
      <c r="J104" s="129" t="s">
        <v>109</v>
      </c>
      <c r="K104" s="162" t="s">
        <v>109</v>
      </c>
    </row>
    <row r="105" spans="1:11" ht="12.75">
      <c r="A105" s="1" t="s">
        <v>640</v>
      </c>
      <c r="B105" s="167">
        <v>328</v>
      </c>
      <c r="C105" s="32"/>
      <c r="D105" s="30" t="s">
        <v>430</v>
      </c>
      <c r="E105" s="129" t="s">
        <v>109</v>
      </c>
      <c r="F105" s="129" t="s">
        <v>109</v>
      </c>
      <c r="G105" s="162" t="s">
        <v>109</v>
      </c>
      <c r="H105" s="123"/>
      <c r="I105" s="129" t="s">
        <v>109</v>
      </c>
      <c r="J105" s="129" t="s">
        <v>109</v>
      </c>
      <c r="K105" s="162" t="s">
        <v>109</v>
      </c>
    </row>
    <row r="106" spans="1:11" ht="12.75">
      <c r="A106" s="1" t="s">
        <v>641</v>
      </c>
      <c r="B106" s="167">
        <v>329</v>
      </c>
      <c r="C106" s="32"/>
      <c r="D106" s="30" t="s">
        <v>431</v>
      </c>
      <c r="E106" s="129" t="s">
        <v>109</v>
      </c>
      <c r="F106" s="129" t="s">
        <v>109</v>
      </c>
      <c r="G106" s="162" t="s">
        <v>109</v>
      </c>
      <c r="H106" s="123"/>
      <c r="I106" s="129" t="s">
        <v>109</v>
      </c>
      <c r="J106" s="129" t="s">
        <v>109</v>
      </c>
      <c r="K106" s="162" t="s">
        <v>109</v>
      </c>
    </row>
    <row r="107" spans="1:11" ht="12.75">
      <c r="A107" s="1" t="s">
        <v>642</v>
      </c>
      <c r="B107" s="167">
        <v>330</v>
      </c>
      <c r="C107" s="32"/>
      <c r="D107" s="30" t="s">
        <v>432</v>
      </c>
      <c r="E107" s="129" t="s">
        <v>109</v>
      </c>
      <c r="F107" s="129">
        <v>460</v>
      </c>
      <c r="G107" s="162" t="s">
        <v>748</v>
      </c>
      <c r="H107" s="123"/>
      <c r="I107" s="129">
        <v>60</v>
      </c>
      <c r="J107" s="129">
        <v>1292</v>
      </c>
      <c r="K107" s="162">
        <v>-75.6</v>
      </c>
    </row>
    <row r="108" spans="1:11" ht="12.75">
      <c r="A108" s="1" t="s">
        <v>643</v>
      </c>
      <c r="B108" s="167">
        <v>334</v>
      </c>
      <c r="C108" s="32"/>
      <c r="D108" s="30" t="s">
        <v>895</v>
      </c>
      <c r="E108" s="129" t="s">
        <v>109</v>
      </c>
      <c r="F108" s="129" t="s">
        <v>109</v>
      </c>
      <c r="G108" s="296">
        <v>-100</v>
      </c>
      <c r="H108" s="123"/>
      <c r="I108" s="129">
        <v>40354</v>
      </c>
      <c r="J108" s="129">
        <v>36491</v>
      </c>
      <c r="K108" s="296" t="s">
        <v>748</v>
      </c>
    </row>
    <row r="109" spans="1:11" ht="12.75">
      <c r="A109" s="1" t="s">
        <v>644</v>
      </c>
      <c r="B109" s="167">
        <v>336</v>
      </c>
      <c r="C109" s="32"/>
      <c r="D109" s="30" t="s">
        <v>433</v>
      </c>
      <c r="E109" s="129" t="s">
        <v>109</v>
      </c>
      <c r="F109" s="129" t="s">
        <v>109</v>
      </c>
      <c r="G109" s="296" t="s">
        <v>109</v>
      </c>
      <c r="H109" s="123"/>
      <c r="I109" s="129" t="s">
        <v>109</v>
      </c>
      <c r="J109" s="129" t="s">
        <v>109</v>
      </c>
      <c r="K109" s="162" t="s">
        <v>109</v>
      </c>
    </row>
    <row r="110" spans="1:11" ht="12.75">
      <c r="A110" s="1" t="s">
        <v>645</v>
      </c>
      <c r="B110" s="167">
        <v>338</v>
      </c>
      <c r="C110" s="32"/>
      <c r="D110" s="30" t="s">
        <v>434</v>
      </c>
      <c r="E110" s="129" t="s">
        <v>109</v>
      </c>
      <c r="F110" s="129" t="s">
        <v>109</v>
      </c>
      <c r="G110" s="162" t="s">
        <v>109</v>
      </c>
      <c r="H110" s="123"/>
      <c r="I110" s="129" t="s">
        <v>109</v>
      </c>
      <c r="J110" s="129" t="s">
        <v>109</v>
      </c>
      <c r="K110" s="162" t="s">
        <v>109</v>
      </c>
    </row>
    <row r="111" spans="1:11" ht="12.75">
      <c r="A111" s="1" t="s">
        <v>646</v>
      </c>
      <c r="B111" s="167">
        <v>342</v>
      </c>
      <c r="C111" s="32"/>
      <c r="D111" s="30" t="s">
        <v>435</v>
      </c>
      <c r="E111" s="129" t="s">
        <v>109</v>
      </c>
      <c r="F111" s="129" t="s">
        <v>109</v>
      </c>
      <c r="G111" s="162" t="s">
        <v>109</v>
      </c>
      <c r="H111" s="123"/>
      <c r="I111" s="129" t="s">
        <v>109</v>
      </c>
      <c r="J111" s="129" t="s">
        <v>109</v>
      </c>
      <c r="K111" s="162" t="s">
        <v>109</v>
      </c>
    </row>
    <row r="112" spans="1:11" ht="12.75">
      <c r="A112" s="1" t="s">
        <v>647</v>
      </c>
      <c r="B112" s="167">
        <v>346</v>
      </c>
      <c r="C112" s="32"/>
      <c r="D112" s="30" t="s">
        <v>436</v>
      </c>
      <c r="E112" s="129">
        <v>223</v>
      </c>
      <c r="F112" s="129">
        <v>990</v>
      </c>
      <c r="G112" s="162">
        <v>-91</v>
      </c>
      <c r="H112" s="123"/>
      <c r="I112" s="129">
        <v>1180</v>
      </c>
      <c r="J112" s="129">
        <v>15861</v>
      </c>
      <c r="K112" s="162">
        <v>-54.8</v>
      </c>
    </row>
    <row r="113" spans="1:11" ht="12.75">
      <c r="A113" s="1" t="s">
        <v>648</v>
      </c>
      <c r="B113" s="167">
        <v>350</v>
      </c>
      <c r="C113" s="32"/>
      <c r="D113" s="30" t="s">
        <v>437</v>
      </c>
      <c r="E113" s="129">
        <v>247</v>
      </c>
      <c r="F113" s="129">
        <v>903</v>
      </c>
      <c r="G113" s="162">
        <v>289.2</v>
      </c>
      <c r="H113" s="123"/>
      <c r="I113" s="129">
        <v>1113</v>
      </c>
      <c r="J113" s="129">
        <v>2988</v>
      </c>
      <c r="K113" s="162">
        <v>422.4</v>
      </c>
    </row>
    <row r="114" spans="1:11" ht="12.75">
      <c r="A114" s="1" t="s">
        <v>649</v>
      </c>
      <c r="B114" s="167">
        <v>352</v>
      </c>
      <c r="C114" s="32"/>
      <c r="D114" s="30" t="s">
        <v>438</v>
      </c>
      <c r="E114" s="129">
        <v>10</v>
      </c>
      <c r="F114" s="129">
        <v>7901</v>
      </c>
      <c r="G114" s="162" t="s">
        <v>748</v>
      </c>
      <c r="H114" s="123"/>
      <c r="I114" s="129">
        <v>25016</v>
      </c>
      <c r="J114" s="129">
        <v>98572</v>
      </c>
      <c r="K114" s="162" t="s">
        <v>748</v>
      </c>
    </row>
    <row r="115" spans="1:11" ht="12.75">
      <c r="A115" s="1" t="s">
        <v>650</v>
      </c>
      <c r="B115" s="167">
        <v>355</v>
      </c>
      <c r="C115" s="32"/>
      <c r="D115" s="30" t="s">
        <v>439</v>
      </c>
      <c r="E115" s="129" t="s">
        <v>109</v>
      </c>
      <c r="F115" s="129" t="s">
        <v>109</v>
      </c>
      <c r="G115" s="162" t="s">
        <v>109</v>
      </c>
      <c r="H115" s="123"/>
      <c r="I115" s="129" t="s">
        <v>109</v>
      </c>
      <c r="J115" s="129" t="s">
        <v>109</v>
      </c>
      <c r="K115" s="162" t="s">
        <v>109</v>
      </c>
    </row>
    <row r="116" spans="1:11" ht="12.75">
      <c r="A116" s="1" t="s">
        <v>651</v>
      </c>
      <c r="B116" s="167">
        <v>357</v>
      </c>
      <c r="C116" s="32"/>
      <c r="D116" s="30" t="s">
        <v>440</v>
      </c>
      <c r="E116" s="129" t="s">
        <v>109</v>
      </c>
      <c r="F116" s="129" t="s">
        <v>109</v>
      </c>
      <c r="G116" s="162" t="s">
        <v>109</v>
      </c>
      <c r="H116" s="123"/>
      <c r="I116" s="129" t="s">
        <v>109</v>
      </c>
      <c r="J116" s="129" t="s">
        <v>109</v>
      </c>
      <c r="K116" s="162" t="s">
        <v>109</v>
      </c>
    </row>
    <row r="117" spans="1:11" ht="12.75">
      <c r="A117" s="1" t="s">
        <v>652</v>
      </c>
      <c r="B117" s="167">
        <v>366</v>
      </c>
      <c r="C117" s="32"/>
      <c r="D117" s="30" t="s">
        <v>441</v>
      </c>
      <c r="E117" s="129" t="s">
        <v>109</v>
      </c>
      <c r="F117" s="129" t="s">
        <v>109</v>
      </c>
      <c r="G117" s="162">
        <v>-100</v>
      </c>
      <c r="H117" s="123"/>
      <c r="I117" s="129">
        <v>397379</v>
      </c>
      <c r="J117" s="129">
        <v>767061</v>
      </c>
      <c r="K117" s="162">
        <v>40.7</v>
      </c>
    </row>
    <row r="118" spans="1:11" ht="12.75">
      <c r="A118" s="1" t="s">
        <v>653</v>
      </c>
      <c r="B118" s="167">
        <v>370</v>
      </c>
      <c r="C118" s="32"/>
      <c r="D118" s="30" t="s">
        <v>442</v>
      </c>
      <c r="E118" s="129">
        <v>8659</v>
      </c>
      <c r="F118" s="129">
        <v>371699</v>
      </c>
      <c r="G118" s="162" t="s">
        <v>748</v>
      </c>
      <c r="H118" s="123"/>
      <c r="I118" s="129">
        <v>9283</v>
      </c>
      <c r="J118" s="129">
        <v>387107</v>
      </c>
      <c r="K118" s="162" t="s">
        <v>748</v>
      </c>
    </row>
    <row r="119" spans="1:11" ht="12.75">
      <c r="A119" s="1" t="s">
        <v>654</v>
      </c>
      <c r="B119" s="167">
        <v>373</v>
      </c>
      <c r="C119" s="32"/>
      <c r="D119" s="30" t="s">
        <v>443</v>
      </c>
      <c r="E119" s="129">
        <v>73</v>
      </c>
      <c r="F119" s="129">
        <v>16584</v>
      </c>
      <c r="G119" s="162">
        <v>244.1</v>
      </c>
      <c r="H119" s="123"/>
      <c r="I119" s="129">
        <v>486</v>
      </c>
      <c r="J119" s="129">
        <v>55132</v>
      </c>
      <c r="K119" s="162">
        <v>-34.6</v>
      </c>
    </row>
    <row r="120" spans="1:11" ht="12.75">
      <c r="A120" s="1" t="s">
        <v>655</v>
      </c>
      <c r="B120" s="167">
        <v>375</v>
      </c>
      <c r="C120" s="32"/>
      <c r="D120" s="30" t="s">
        <v>444</v>
      </c>
      <c r="E120" s="129" t="s">
        <v>109</v>
      </c>
      <c r="F120" s="129" t="s">
        <v>109</v>
      </c>
      <c r="G120" s="162" t="s">
        <v>109</v>
      </c>
      <c r="H120" s="123"/>
      <c r="I120" s="129" t="s">
        <v>109</v>
      </c>
      <c r="J120" s="129" t="s">
        <v>109</v>
      </c>
      <c r="K120" s="162" t="s">
        <v>109</v>
      </c>
    </row>
    <row r="121" spans="1:11" ht="12.75">
      <c r="A121" s="1" t="s">
        <v>656</v>
      </c>
      <c r="B121" s="167">
        <v>377</v>
      </c>
      <c r="C121" s="32"/>
      <c r="D121" s="30" t="s">
        <v>445</v>
      </c>
      <c r="E121" s="129" t="s">
        <v>109</v>
      </c>
      <c r="F121" s="129" t="s">
        <v>109</v>
      </c>
      <c r="G121" s="162" t="s">
        <v>109</v>
      </c>
      <c r="H121" s="123"/>
      <c r="I121" s="129" t="s">
        <v>109</v>
      </c>
      <c r="J121" s="129" t="s">
        <v>109</v>
      </c>
      <c r="K121" s="162" t="s">
        <v>109</v>
      </c>
    </row>
    <row r="122" spans="1:11" ht="12.75">
      <c r="A122" s="1" t="s">
        <v>657</v>
      </c>
      <c r="B122" s="167">
        <v>378</v>
      </c>
      <c r="C122" s="32"/>
      <c r="D122" s="30" t="s">
        <v>446</v>
      </c>
      <c r="E122" s="129" t="s">
        <v>109</v>
      </c>
      <c r="F122" s="129" t="s">
        <v>109</v>
      </c>
      <c r="G122" s="162" t="s">
        <v>109</v>
      </c>
      <c r="H122" s="123"/>
      <c r="I122" s="129" t="s">
        <v>109</v>
      </c>
      <c r="J122" s="129" t="s">
        <v>109</v>
      </c>
      <c r="K122" s="162">
        <v>-100</v>
      </c>
    </row>
    <row r="123" spans="1:11" ht="12.75">
      <c r="A123" s="1" t="s">
        <v>658</v>
      </c>
      <c r="B123" s="167">
        <v>382</v>
      </c>
      <c r="C123" s="32"/>
      <c r="D123" s="30" t="s">
        <v>447</v>
      </c>
      <c r="E123" s="129">
        <v>173</v>
      </c>
      <c r="F123" s="129">
        <v>1151</v>
      </c>
      <c r="G123" s="162">
        <v>82.7</v>
      </c>
      <c r="H123" s="123"/>
      <c r="I123" s="129">
        <v>278</v>
      </c>
      <c r="J123" s="129">
        <v>1837</v>
      </c>
      <c r="K123" s="162">
        <v>-42.4</v>
      </c>
    </row>
    <row r="124" spans="1:11" ht="12.75">
      <c r="A124" s="1" t="s">
        <v>659</v>
      </c>
      <c r="B124" s="167">
        <v>386</v>
      </c>
      <c r="C124" s="32"/>
      <c r="D124" s="30" t="s">
        <v>448</v>
      </c>
      <c r="E124" s="129" t="s">
        <v>109</v>
      </c>
      <c r="F124" s="129">
        <v>154</v>
      </c>
      <c r="G124" s="296" t="s">
        <v>748</v>
      </c>
      <c r="H124" s="123"/>
      <c r="I124" s="129" t="s">
        <v>109</v>
      </c>
      <c r="J124" s="129">
        <v>188</v>
      </c>
      <c r="K124" s="162" t="s">
        <v>748</v>
      </c>
    </row>
    <row r="125" spans="1:11" ht="12.75">
      <c r="A125" s="1" t="s">
        <v>660</v>
      </c>
      <c r="B125" s="167">
        <v>388</v>
      </c>
      <c r="C125" s="32"/>
      <c r="D125" s="30" t="s">
        <v>503</v>
      </c>
      <c r="E125" s="129">
        <v>1396521</v>
      </c>
      <c r="F125" s="129">
        <v>1309048</v>
      </c>
      <c r="G125" s="162">
        <v>-26.7</v>
      </c>
      <c r="H125" s="123"/>
      <c r="I125" s="129">
        <v>3584385</v>
      </c>
      <c r="J125" s="129">
        <v>3695375</v>
      </c>
      <c r="K125" s="162">
        <v>-67.5</v>
      </c>
    </row>
    <row r="126" spans="1:11" ht="12.75">
      <c r="A126" s="1" t="s">
        <v>661</v>
      </c>
      <c r="B126" s="167">
        <v>389</v>
      </c>
      <c r="C126" s="32"/>
      <c r="D126" s="30" t="s">
        <v>449</v>
      </c>
      <c r="E126" s="129">
        <v>70</v>
      </c>
      <c r="F126" s="129">
        <v>2657</v>
      </c>
      <c r="G126" s="162">
        <v>751.6</v>
      </c>
      <c r="H126" s="123"/>
      <c r="I126" s="129">
        <v>27671</v>
      </c>
      <c r="J126" s="129">
        <v>60693</v>
      </c>
      <c r="K126" s="162">
        <v>290.7</v>
      </c>
    </row>
    <row r="127" spans="1:11" ht="12.75">
      <c r="A127" s="1" t="s">
        <v>662</v>
      </c>
      <c r="B127" s="167">
        <v>391</v>
      </c>
      <c r="C127" s="32"/>
      <c r="D127" s="30" t="s">
        <v>450</v>
      </c>
      <c r="E127" s="129">
        <v>1</v>
      </c>
      <c r="F127" s="129">
        <v>171</v>
      </c>
      <c r="G127" s="162">
        <v>-83.3</v>
      </c>
      <c r="H127" s="123"/>
      <c r="I127" s="129">
        <v>9</v>
      </c>
      <c r="J127" s="129">
        <v>890</v>
      </c>
      <c r="K127" s="162">
        <v>-57.3</v>
      </c>
    </row>
    <row r="128" spans="1:11" ht="12.75">
      <c r="A128" s="1" t="s">
        <v>663</v>
      </c>
      <c r="B128" s="167">
        <v>393</v>
      </c>
      <c r="C128" s="32"/>
      <c r="D128" s="30" t="s">
        <v>451</v>
      </c>
      <c r="E128" s="129" t="s">
        <v>109</v>
      </c>
      <c r="F128" s="129" t="s">
        <v>109</v>
      </c>
      <c r="G128" s="296" t="s">
        <v>109</v>
      </c>
      <c r="H128" s="123"/>
      <c r="I128" s="129">
        <v>5500</v>
      </c>
      <c r="J128" s="129">
        <v>7243</v>
      </c>
      <c r="K128" s="296" t="s">
        <v>748</v>
      </c>
    </row>
    <row r="129" spans="1:11" ht="12.75">
      <c r="A129" s="1" t="s">
        <v>664</v>
      </c>
      <c r="B129" s="167">
        <v>395</v>
      </c>
      <c r="C129" s="32"/>
      <c r="D129" s="30" t="s">
        <v>452</v>
      </c>
      <c r="E129" s="129" t="s">
        <v>109</v>
      </c>
      <c r="F129" s="129" t="s">
        <v>109</v>
      </c>
      <c r="G129" s="162" t="s">
        <v>109</v>
      </c>
      <c r="H129" s="123"/>
      <c r="I129" s="129" t="s">
        <v>109</v>
      </c>
      <c r="J129" s="129" t="s">
        <v>109</v>
      </c>
      <c r="K129" s="162" t="s">
        <v>109</v>
      </c>
    </row>
    <row r="130" spans="1:11" s="17" customFormat="1" ht="24" customHeight="1">
      <c r="A130" s="121" t="s">
        <v>699</v>
      </c>
      <c r="B130" s="166" t="s">
        <v>699</v>
      </c>
      <c r="C130" s="66" t="s">
        <v>210</v>
      </c>
      <c r="D130" s="50"/>
      <c r="E130" s="126">
        <v>12231277</v>
      </c>
      <c r="F130" s="126">
        <v>97598978</v>
      </c>
      <c r="G130" s="159">
        <v>6</v>
      </c>
      <c r="H130" s="124"/>
      <c r="I130" s="126">
        <v>39832839</v>
      </c>
      <c r="J130" s="126">
        <v>277534938</v>
      </c>
      <c r="K130" s="159">
        <v>-4.8</v>
      </c>
    </row>
    <row r="131" spans="1:11" ht="24" customHeight="1">
      <c r="A131" s="1" t="s">
        <v>665</v>
      </c>
      <c r="B131" s="167">
        <v>400</v>
      </c>
      <c r="C131" s="32"/>
      <c r="D131" s="30" t="s">
        <v>453</v>
      </c>
      <c r="E131" s="129">
        <v>7487955</v>
      </c>
      <c r="F131" s="129">
        <v>78813061</v>
      </c>
      <c r="G131" s="162">
        <v>8.1</v>
      </c>
      <c r="H131" s="123"/>
      <c r="I131" s="129">
        <v>21414803</v>
      </c>
      <c r="J131" s="129">
        <v>212225817</v>
      </c>
      <c r="K131" s="162">
        <v>-8.2</v>
      </c>
    </row>
    <row r="132" spans="1:11" ht="12.75">
      <c r="A132" s="1" t="s">
        <v>666</v>
      </c>
      <c r="B132" s="167">
        <v>404</v>
      </c>
      <c r="C132" s="32"/>
      <c r="D132" s="30" t="s">
        <v>454</v>
      </c>
      <c r="E132" s="129">
        <v>456346</v>
      </c>
      <c r="F132" s="129">
        <v>5337444</v>
      </c>
      <c r="G132" s="162">
        <v>61.6</v>
      </c>
      <c r="H132" s="123"/>
      <c r="I132" s="129">
        <v>1208971</v>
      </c>
      <c r="J132" s="129">
        <v>13634769</v>
      </c>
      <c r="K132" s="162">
        <v>34.8</v>
      </c>
    </row>
    <row r="133" spans="1:11" ht="12.75">
      <c r="A133" s="1" t="s">
        <v>667</v>
      </c>
      <c r="B133" s="167">
        <v>406</v>
      </c>
      <c r="C133" s="32"/>
      <c r="D133" s="30" t="s">
        <v>502</v>
      </c>
      <c r="E133" s="129">
        <v>2</v>
      </c>
      <c r="F133" s="129">
        <v>52</v>
      </c>
      <c r="G133" s="162" t="s">
        <v>748</v>
      </c>
      <c r="H133" s="123"/>
      <c r="I133" s="129">
        <v>2</v>
      </c>
      <c r="J133" s="129">
        <v>52</v>
      </c>
      <c r="K133" s="162" t="s">
        <v>748</v>
      </c>
    </row>
    <row r="134" spans="1:11" ht="12.75">
      <c r="A134" s="1" t="s">
        <v>668</v>
      </c>
      <c r="B134" s="167">
        <v>408</v>
      </c>
      <c r="C134" s="32"/>
      <c r="D134" s="30" t="s">
        <v>455</v>
      </c>
      <c r="E134" s="129" t="s">
        <v>109</v>
      </c>
      <c r="F134" s="129" t="s">
        <v>109</v>
      </c>
      <c r="G134" s="162" t="s">
        <v>109</v>
      </c>
      <c r="H134" s="123"/>
      <c r="I134" s="129" t="s">
        <v>109</v>
      </c>
      <c r="J134" s="129" t="s">
        <v>109</v>
      </c>
      <c r="K134" s="162" t="s">
        <v>109</v>
      </c>
    </row>
    <row r="135" spans="1:11" ht="12.75">
      <c r="A135" s="1" t="s">
        <v>669</v>
      </c>
      <c r="B135" s="167">
        <v>412</v>
      </c>
      <c r="C135" s="32"/>
      <c r="D135" s="30" t="s">
        <v>456</v>
      </c>
      <c r="E135" s="129">
        <v>393503</v>
      </c>
      <c r="F135" s="129">
        <v>3016721</v>
      </c>
      <c r="G135" s="162">
        <v>110.3</v>
      </c>
      <c r="H135" s="123"/>
      <c r="I135" s="129">
        <v>1031612</v>
      </c>
      <c r="J135" s="129">
        <v>7287717</v>
      </c>
      <c r="K135" s="162">
        <v>34.4</v>
      </c>
    </row>
    <row r="136" spans="1:11" s="17" customFormat="1" ht="12.75">
      <c r="A136" s="1" t="s">
        <v>670</v>
      </c>
      <c r="B136" s="167">
        <v>413</v>
      </c>
      <c r="C136" s="32"/>
      <c r="D136" s="30" t="s">
        <v>457</v>
      </c>
      <c r="E136" s="129" t="s">
        <v>109</v>
      </c>
      <c r="F136" s="129" t="s">
        <v>109</v>
      </c>
      <c r="G136" s="162" t="s">
        <v>109</v>
      </c>
      <c r="H136" s="123"/>
      <c r="I136" s="129" t="s">
        <v>109</v>
      </c>
      <c r="J136" s="129" t="s">
        <v>109</v>
      </c>
      <c r="K136" s="162" t="s">
        <v>109</v>
      </c>
    </row>
    <row r="137" spans="1:11" ht="12.75">
      <c r="A137" s="1" t="s">
        <v>671</v>
      </c>
      <c r="B137" s="167">
        <v>416</v>
      </c>
      <c r="C137" s="32"/>
      <c r="D137" s="30" t="s">
        <v>458</v>
      </c>
      <c r="E137" s="129">
        <v>7</v>
      </c>
      <c r="F137" s="129">
        <v>473</v>
      </c>
      <c r="G137" s="162">
        <v>-21.2</v>
      </c>
      <c r="H137" s="123"/>
      <c r="I137" s="129">
        <v>308</v>
      </c>
      <c r="J137" s="129">
        <v>2541</v>
      </c>
      <c r="K137" s="162">
        <v>-80.3</v>
      </c>
    </row>
    <row r="138" spans="1:11" ht="12.75">
      <c r="A138" s="1" t="s">
        <v>672</v>
      </c>
      <c r="B138" s="167">
        <v>421</v>
      </c>
      <c r="C138" s="32"/>
      <c r="D138" s="30" t="s">
        <v>459</v>
      </c>
      <c r="E138" s="129" t="s">
        <v>109</v>
      </c>
      <c r="F138" s="129" t="s">
        <v>109</v>
      </c>
      <c r="G138" s="296" t="s">
        <v>109</v>
      </c>
      <c r="H138" s="123"/>
      <c r="I138" s="129" t="s">
        <v>109</v>
      </c>
      <c r="J138" s="129" t="s">
        <v>109</v>
      </c>
      <c r="K138" s="296" t="s">
        <v>109</v>
      </c>
    </row>
    <row r="139" spans="1:11" ht="12.75">
      <c r="A139" s="1" t="s">
        <v>673</v>
      </c>
      <c r="B139" s="167">
        <v>424</v>
      </c>
      <c r="C139" s="32"/>
      <c r="D139" s="30" t="s">
        <v>460</v>
      </c>
      <c r="E139" s="129">
        <v>1232</v>
      </c>
      <c r="F139" s="129">
        <v>48369</v>
      </c>
      <c r="G139" s="162" t="s">
        <v>748</v>
      </c>
      <c r="H139" s="123"/>
      <c r="I139" s="129">
        <v>4621</v>
      </c>
      <c r="J139" s="129">
        <v>59204</v>
      </c>
      <c r="K139" s="162">
        <v>174.3</v>
      </c>
    </row>
    <row r="140" spans="1:11" ht="12.75">
      <c r="A140" s="1" t="s">
        <v>674</v>
      </c>
      <c r="B140" s="167">
        <v>428</v>
      </c>
      <c r="C140" s="32"/>
      <c r="D140" s="30" t="s">
        <v>461</v>
      </c>
      <c r="E140" s="129">
        <v>72</v>
      </c>
      <c r="F140" s="129">
        <v>4279</v>
      </c>
      <c r="G140" s="162">
        <v>331.8</v>
      </c>
      <c r="H140" s="123"/>
      <c r="I140" s="129">
        <v>117</v>
      </c>
      <c r="J140" s="129">
        <v>10875</v>
      </c>
      <c r="K140" s="162">
        <v>246.9</v>
      </c>
    </row>
    <row r="141" spans="1:11" ht="12.75">
      <c r="A141" s="1" t="s">
        <v>675</v>
      </c>
      <c r="B141" s="167">
        <v>432</v>
      </c>
      <c r="C141" s="32"/>
      <c r="D141" s="30" t="s">
        <v>462</v>
      </c>
      <c r="E141" s="129">
        <v>9</v>
      </c>
      <c r="F141" s="129">
        <v>661</v>
      </c>
      <c r="G141" s="162">
        <v>25.7</v>
      </c>
      <c r="H141" s="123"/>
      <c r="I141" s="129">
        <v>11</v>
      </c>
      <c r="J141" s="129">
        <v>908</v>
      </c>
      <c r="K141" s="162">
        <v>61.3</v>
      </c>
    </row>
    <row r="142" spans="1:11" ht="12.75">
      <c r="A142" s="1" t="s">
        <v>676</v>
      </c>
      <c r="B142" s="167">
        <v>436</v>
      </c>
      <c r="C142" s="32"/>
      <c r="D142" s="30" t="s">
        <v>463</v>
      </c>
      <c r="E142" s="129">
        <v>17238</v>
      </c>
      <c r="F142" s="129">
        <v>67024</v>
      </c>
      <c r="G142" s="162">
        <v>-6.9</v>
      </c>
      <c r="H142" s="123"/>
      <c r="I142" s="129">
        <v>163803</v>
      </c>
      <c r="J142" s="129">
        <v>283546</v>
      </c>
      <c r="K142" s="162">
        <v>1</v>
      </c>
    </row>
    <row r="143" spans="1:11" ht="12.75">
      <c r="A143" s="1" t="s">
        <v>677</v>
      </c>
      <c r="B143" s="167">
        <v>442</v>
      </c>
      <c r="C143" s="32"/>
      <c r="D143" s="30" t="s">
        <v>464</v>
      </c>
      <c r="E143" s="129">
        <v>936</v>
      </c>
      <c r="F143" s="129">
        <v>641</v>
      </c>
      <c r="G143" s="162" t="s">
        <v>748</v>
      </c>
      <c r="H143" s="123"/>
      <c r="I143" s="129">
        <v>8446</v>
      </c>
      <c r="J143" s="129">
        <v>6716</v>
      </c>
      <c r="K143" s="162">
        <v>76</v>
      </c>
    </row>
    <row r="144" spans="1:11" ht="12.75">
      <c r="A144" s="1" t="s">
        <v>678</v>
      </c>
      <c r="B144" s="167">
        <v>446</v>
      </c>
      <c r="C144" s="32"/>
      <c r="D144" s="30" t="s">
        <v>465</v>
      </c>
      <c r="E144" s="129" t="s">
        <v>109</v>
      </c>
      <c r="F144" s="129" t="s">
        <v>109</v>
      </c>
      <c r="G144" s="162" t="s">
        <v>109</v>
      </c>
      <c r="H144" s="123"/>
      <c r="I144" s="129" t="s">
        <v>109</v>
      </c>
      <c r="J144" s="129" t="s">
        <v>109</v>
      </c>
      <c r="K144" s="162" t="s">
        <v>109</v>
      </c>
    </row>
    <row r="145" spans="1:11" ht="12.75">
      <c r="A145" s="1" t="s">
        <v>679</v>
      </c>
      <c r="B145" s="167">
        <v>448</v>
      </c>
      <c r="C145" s="32"/>
      <c r="D145" s="30" t="s">
        <v>466</v>
      </c>
      <c r="E145" s="129">
        <v>15860</v>
      </c>
      <c r="F145" s="129">
        <v>29313</v>
      </c>
      <c r="G145" s="162">
        <v>83.1</v>
      </c>
      <c r="H145" s="123"/>
      <c r="I145" s="129">
        <v>35100</v>
      </c>
      <c r="J145" s="129">
        <v>62661</v>
      </c>
      <c r="K145" s="162">
        <v>-38.8</v>
      </c>
    </row>
    <row r="146" spans="1:11" ht="12.75">
      <c r="A146" s="1" t="s">
        <v>680</v>
      </c>
      <c r="B146" s="167">
        <v>449</v>
      </c>
      <c r="C146" s="32"/>
      <c r="D146" s="30" t="s">
        <v>467</v>
      </c>
      <c r="E146" s="129" t="s">
        <v>109</v>
      </c>
      <c r="F146" s="129" t="s">
        <v>109</v>
      </c>
      <c r="G146" s="162" t="s">
        <v>109</v>
      </c>
      <c r="H146" s="123"/>
      <c r="I146" s="129" t="s">
        <v>109</v>
      </c>
      <c r="J146" s="129" t="s">
        <v>109</v>
      </c>
      <c r="K146" s="162" t="s">
        <v>109</v>
      </c>
    </row>
    <row r="147" spans="1:11" ht="12.75">
      <c r="A147" s="1" t="s">
        <v>681</v>
      </c>
      <c r="B147" s="167">
        <v>452</v>
      </c>
      <c r="C147" s="32"/>
      <c r="D147" s="30" t="s">
        <v>468</v>
      </c>
      <c r="E147" s="129">
        <v>9</v>
      </c>
      <c r="F147" s="129">
        <v>125</v>
      </c>
      <c r="G147" s="296">
        <v>104.9</v>
      </c>
      <c r="H147" s="123"/>
      <c r="I147" s="129">
        <v>10</v>
      </c>
      <c r="J147" s="129">
        <v>203</v>
      </c>
      <c r="K147" s="162">
        <v>160.3</v>
      </c>
    </row>
    <row r="148" spans="1:11" ht="12.75">
      <c r="A148" s="1" t="s">
        <v>682</v>
      </c>
      <c r="B148" s="167">
        <v>453</v>
      </c>
      <c r="C148" s="32"/>
      <c r="D148" s="30" t="s">
        <v>469</v>
      </c>
      <c r="E148" s="129" t="s">
        <v>109</v>
      </c>
      <c r="F148" s="129" t="s">
        <v>109</v>
      </c>
      <c r="G148" s="162" t="s">
        <v>109</v>
      </c>
      <c r="H148" s="123"/>
      <c r="I148" s="129" t="s">
        <v>109</v>
      </c>
      <c r="J148" s="129" t="s">
        <v>109</v>
      </c>
      <c r="K148" s="162" t="s">
        <v>109</v>
      </c>
    </row>
    <row r="149" spans="1:12" ht="14.25">
      <c r="A149" s="586" t="s">
        <v>751</v>
      </c>
      <c r="B149" s="586"/>
      <c r="C149" s="586"/>
      <c r="D149" s="586"/>
      <c r="E149" s="586"/>
      <c r="F149" s="586"/>
      <c r="G149" s="586"/>
      <c r="H149" s="586"/>
      <c r="I149" s="586"/>
      <c r="J149" s="586"/>
      <c r="K149" s="586"/>
      <c r="L149" s="550"/>
    </row>
    <row r="150" spans="2:11" ht="12.75">
      <c r="B150" s="164"/>
      <c r="D150" s="1"/>
      <c r="E150" s="4"/>
      <c r="F150" s="2"/>
      <c r="I150" s="12"/>
      <c r="J150" s="6"/>
      <c r="K150" s="34"/>
    </row>
    <row r="151" spans="1:12" ht="17.25" customHeight="1">
      <c r="A151" s="587" t="s">
        <v>1170</v>
      </c>
      <c r="B151" s="554"/>
      <c r="C151" s="588" t="s">
        <v>770</v>
      </c>
      <c r="D151" s="457"/>
      <c r="E151" s="551" t="s">
        <v>1192</v>
      </c>
      <c r="F151" s="561"/>
      <c r="G151" s="561"/>
      <c r="H151" s="553"/>
      <c r="I151" s="512" t="s">
        <v>1204</v>
      </c>
      <c r="J151" s="561"/>
      <c r="K151" s="561"/>
      <c r="L151" s="562"/>
    </row>
    <row r="152" spans="1:12" ht="16.5" customHeight="1">
      <c r="A152" s="569"/>
      <c r="B152" s="555"/>
      <c r="C152" s="574"/>
      <c r="D152" s="504"/>
      <c r="E152" s="86" t="s">
        <v>486</v>
      </c>
      <c r="F152" s="563" t="s">
        <v>487</v>
      </c>
      <c r="G152" s="564"/>
      <c r="H152" s="565"/>
      <c r="I152" s="158" t="s">
        <v>486</v>
      </c>
      <c r="J152" s="580" t="s">
        <v>487</v>
      </c>
      <c r="K152" s="581"/>
      <c r="L152" s="550"/>
    </row>
    <row r="153" spans="1:12" ht="12.75" customHeight="1">
      <c r="A153" s="569"/>
      <c r="B153" s="555"/>
      <c r="C153" s="574"/>
      <c r="D153" s="504"/>
      <c r="E153" s="582" t="s">
        <v>114</v>
      </c>
      <c r="F153" s="576" t="s">
        <v>110</v>
      </c>
      <c r="G153" s="585" t="s">
        <v>1211</v>
      </c>
      <c r="H153" s="558"/>
      <c r="I153" s="576" t="s">
        <v>114</v>
      </c>
      <c r="J153" s="576" t="s">
        <v>110</v>
      </c>
      <c r="K153" s="557" t="s">
        <v>1212</v>
      </c>
      <c r="L153" s="566"/>
    </row>
    <row r="154" spans="1:12" ht="12.75" customHeight="1">
      <c r="A154" s="569"/>
      <c r="B154" s="555"/>
      <c r="C154" s="574"/>
      <c r="D154" s="504"/>
      <c r="E154" s="583"/>
      <c r="F154" s="577"/>
      <c r="G154" s="574"/>
      <c r="H154" s="475"/>
      <c r="I154" s="577"/>
      <c r="J154" s="577"/>
      <c r="K154" s="559"/>
      <c r="L154" s="567"/>
    </row>
    <row r="155" spans="1:12" ht="12.75" customHeight="1">
      <c r="A155" s="569"/>
      <c r="B155" s="555"/>
      <c r="C155" s="574"/>
      <c r="D155" s="504"/>
      <c r="E155" s="583"/>
      <c r="F155" s="577"/>
      <c r="G155" s="574"/>
      <c r="H155" s="475"/>
      <c r="I155" s="577"/>
      <c r="J155" s="577"/>
      <c r="K155" s="559"/>
      <c r="L155" s="567"/>
    </row>
    <row r="156" spans="1:12" ht="27" customHeight="1">
      <c r="A156" s="570"/>
      <c r="B156" s="556"/>
      <c r="C156" s="575"/>
      <c r="D156" s="505"/>
      <c r="E156" s="584"/>
      <c r="F156" s="578"/>
      <c r="G156" s="575"/>
      <c r="H156" s="484"/>
      <c r="I156" s="578"/>
      <c r="J156" s="578"/>
      <c r="K156" s="560"/>
      <c r="L156" s="568"/>
    </row>
    <row r="157" spans="1:10" ht="12.75">
      <c r="A157" s="1"/>
      <c r="B157" s="165"/>
      <c r="C157" s="32"/>
      <c r="D157" s="30"/>
      <c r="E157" s="4"/>
      <c r="F157" s="2"/>
      <c r="I157" s="4"/>
      <c r="J157" s="2"/>
    </row>
    <row r="158" spans="2:4" ht="12.75">
      <c r="B158" s="167"/>
      <c r="C158" s="39" t="s">
        <v>877</v>
      </c>
      <c r="D158" s="43"/>
    </row>
    <row r="159" spans="1:4" ht="12.75">
      <c r="A159" s="1"/>
      <c r="B159" s="167"/>
      <c r="C159" s="32"/>
      <c r="D159" s="30"/>
    </row>
    <row r="160" spans="1:11" ht="12.75">
      <c r="A160" s="1" t="s">
        <v>683</v>
      </c>
      <c r="B160" s="167">
        <v>454</v>
      </c>
      <c r="C160" s="32"/>
      <c r="D160" s="30" t="s">
        <v>470</v>
      </c>
      <c r="E160" s="129" t="s">
        <v>109</v>
      </c>
      <c r="F160" s="129" t="s">
        <v>109</v>
      </c>
      <c r="G160" s="162" t="s">
        <v>109</v>
      </c>
      <c r="H160" s="123"/>
      <c r="I160" s="129" t="s">
        <v>109</v>
      </c>
      <c r="J160" s="129" t="s">
        <v>109</v>
      </c>
      <c r="K160" s="162" t="s">
        <v>109</v>
      </c>
    </row>
    <row r="161" spans="1:11" ht="12.75">
      <c r="A161" s="1" t="s">
        <v>684</v>
      </c>
      <c r="B161" s="167">
        <v>456</v>
      </c>
      <c r="C161" s="32"/>
      <c r="D161" s="30" t="s">
        <v>471</v>
      </c>
      <c r="E161" s="129">
        <v>5377</v>
      </c>
      <c r="F161" s="129">
        <v>107896</v>
      </c>
      <c r="G161" s="162">
        <v>-70.3</v>
      </c>
      <c r="H161" s="123"/>
      <c r="I161" s="129">
        <v>31153</v>
      </c>
      <c r="J161" s="129">
        <v>709807</v>
      </c>
      <c r="K161" s="162">
        <v>-16</v>
      </c>
    </row>
    <row r="162" spans="1:11" ht="12.75">
      <c r="A162" s="1" t="s">
        <v>685</v>
      </c>
      <c r="B162" s="167">
        <v>457</v>
      </c>
      <c r="C162" s="32"/>
      <c r="D162" s="30" t="s">
        <v>472</v>
      </c>
      <c r="E162" s="129" t="s">
        <v>109</v>
      </c>
      <c r="F162" s="129" t="s">
        <v>109</v>
      </c>
      <c r="G162" s="162" t="s">
        <v>109</v>
      </c>
      <c r="H162" s="123"/>
      <c r="I162" s="129" t="s">
        <v>109</v>
      </c>
      <c r="J162" s="129" t="s">
        <v>109</v>
      </c>
      <c r="K162" s="162" t="s">
        <v>109</v>
      </c>
    </row>
    <row r="163" spans="1:11" ht="12.75">
      <c r="A163" s="1" t="s">
        <v>686</v>
      </c>
      <c r="B163" s="167">
        <v>459</v>
      </c>
      <c r="C163" s="32"/>
      <c r="D163" s="30" t="s">
        <v>473</v>
      </c>
      <c r="E163" s="129">
        <v>460</v>
      </c>
      <c r="F163" s="129">
        <v>601</v>
      </c>
      <c r="G163" s="162" t="s">
        <v>748</v>
      </c>
      <c r="H163" s="123"/>
      <c r="I163" s="129">
        <v>460</v>
      </c>
      <c r="J163" s="129">
        <v>601</v>
      </c>
      <c r="K163" s="296" t="s">
        <v>748</v>
      </c>
    </row>
    <row r="164" spans="1:11" ht="12.75">
      <c r="A164" s="1" t="s">
        <v>688</v>
      </c>
      <c r="B164" s="167">
        <v>460</v>
      </c>
      <c r="C164" s="32"/>
      <c r="D164" s="30" t="s">
        <v>474</v>
      </c>
      <c r="E164" s="129" t="s">
        <v>109</v>
      </c>
      <c r="F164" s="129" t="s">
        <v>109</v>
      </c>
      <c r="G164" s="296" t="s">
        <v>109</v>
      </c>
      <c r="H164" s="123"/>
      <c r="I164" s="129" t="s">
        <v>109</v>
      </c>
      <c r="J164" s="129" t="s">
        <v>109</v>
      </c>
      <c r="K164" s="296" t="s">
        <v>109</v>
      </c>
    </row>
    <row r="165" spans="1:11" ht="12.75">
      <c r="A165" s="1" t="s">
        <v>689</v>
      </c>
      <c r="B165" s="167">
        <v>463</v>
      </c>
      <c r="C165" s="32"/>
      <c r="D165" s="30" t="s">
        <v>475</v>
      </c>
      <c r="E165" s="129" t="s">
        <v>109</v>
      </c>
      <c r="F165" s="129" t="s">
        <v>109</v>
      </c>
      <c r="G165" s="162" t="s">
        <v>109</v>
      </c>
      <c r="H165" s="123"/>
      <c r="I165" s="129" t="s">
        <v>109</v>
      </c>
      <c r="J165" s="129" t="s">
        <v>109</v>
      </c>
      <c r="K165" s="162" t="s">
        <v>109</v>
      </c>
    </row>
    <row r="166" spans="1:11" ht="12.75">
      <c r="A166" s="1" t="s">
        <v>690</v>
      </c>
      <c r="B166" s="167">
        <v>464</v>
      </c>
      <c r="C166" s="32"/>
      <c r="D166" s="30" t="s">
        <v>476</v>
      </c>
      <c r="E166" s="129" t="s">
        <v>109</v>
      </c>
      <c r="F166" s="129" t="s">
        <v>109</v>
      </c>
      <c r="G166" s="162" t="s">
        <v>109</v>
      </c>
      <c r="H166" s="123"/>
      <c r="I166" s="129">
        <v>15</v>
      </c>
      <c r="J166" s="129">
        <v>33</v>
      </c>
      <c r="K166" s="162">
        <v>-80.5</v>
      </c>
    </row>
    <row r="167" spans="1:11" ht="12.75">
      <c r="A167" s="1" t="s">
        <v>771</v>
      </c>
      <c r="B167" s="167">
        <v>465</v>
      </c>
      <c r="C167" s="32"/>
      <c r="D167" s="30" t="s">
        <v>477</v>
      </c>
      <c r="E167" s="129">
        <v>3</v>
      </c>
      <c r="F167" s="129">
        <v>82</v>
      </c>
      <c r="G167" s="296" t="s">
        <v>748</v>
      </c>
      <c r="H167" s="123"/>
      <c r="I167" s="129">
        <v>6</v>
      </c>
      <c r="J167" s="129">
        <v>163</v>
      </c>
      <c r="K167" s="296" t="s">
        <v>748</v>
      </c>
    </row>
    <row r="168" spans="1:11" ht="12.75">
      <c r="A168" s="1" t="s">
        <v>772</v>
      </c>
      <c r="B168" s="167">
        <v>467</v>
      </c>
      <c r="C168" s="32"/>
      <c r="D168" s="30" t="s">
        <v>478</v>
      </c>
      <c r="E168" s="129" t="s">
        <v>109</v>
      </c>
      <c r="F168" s="129" t="s">
        <v>109</v>
      </c>
      <c r="G168" s="162" t="s">
        <v>109</v>
      </c>
      <c r="H168" s="123"/>
      <c r="I168" s="129" t="s">
        <v>109</v>
      </c>
      <c r="J168" s="129" t="s">
        <v>109</v>
      </c>
      <c r="K168" s="162" t="s">
        <v>109</v>
      </c>
    </row>
    <row r="169" spans="1:11" ht="12.75">
      <c r="A169" s="1" t="s">
        <v>773</v>
      </c>
      <c r="B169" s="167">
        <v>468</v>
      </c>
      <c r="C169" s="32"/>
      <c r="D169" s="30" t="s">
        <v>115</v>
      </c>
      <c r="E169" s="129" t="s">
        <v>109</v>
      </c>
      <c r="F169" s="129" t="s">
        <v>109</v>
      </c>
      <c r="G169" s="162" t="s">
        <v>109</v>
      </c>
      <c r="H169" s="123"/>
      <c r="I169" s="129" t="s">
        <v>109</v>
      </c>
      <c r="J169" s="129" t="s">
        <v>109</v>
      </c>
      <c r="K169" s="162" t="s">
        <v>109</v>
      </c>
    </row>
    <row r="170" spans="1:11" ht="12.75">
      <c r="A170" s="1" t="s">
        <v>774</v>
      </c>
      <c r="B170" s="167">
        <v>469</v>
      </c>
      <c r="C170" s="32"/>
      <c r="D170" s="30" t="s">
        <v>116</v>
      </c>
      <c r="E170" s="129" t="s">
        <v>109</v>
      </c>
      <c r="F170" s="129">
        <v>63</v>
      </c>
      <c r="G170" s="162">
        <v>-41.1</v>
      </c>
      <c r="H170" s="123"/>
      <c r="I170" s="129" t="s">
        <v>109</v>
      </c>
      <c r="J170" s="129">
        <v>63</v>
      </c>
      <c r="K170" s="162">
        <v>-41.1</v>
      </c>
    </row>
    <row r="171" spans="1:11" ht="12.75">
      <c r="A171" s="1" t="s">
        <v>775</v>
      </c>
      <c r="B171" s="167">
        <v>470</v>
      </c>
      <c r="C171" s="32"/>
      <c r="D171" s="30" t="s">
        <v>117</v>
      </c>
      <c r="E171" s="129" t="s">
        <v>109</v>
      </c>
      <c r="F171" s="129" t="s">
        <v>109</v>
      </c>
      <c r="G171" s="162" t="s">
        <v>109</v>
      </c>
      <c r="H171" s="123"/>
      <c r="I171" s="129" t="s">
        <v>109</v>
      </c>
      <c r="J171" s="129" t="s">
        <v>109</v>
      </c>
      <c r="K171" s="162" t="s">
        <v>109</v>
      </c>
    </row>
    <row r="172" spans="1:11" ht="12.75">
      <c r="A172" s="1" t="s">
        <v>776</v>
      </c>
      <c r="B172" s="167">
        <v>472</v>
      </c>
      <c r="C172" s="32"/>
      <c r="D172" s="30" t="s">
        <v>118</v>
      </c>
      <c r="E172" s="129" t="s">
        <v>109</v>
      </c>
      <c r="F172" s="129" t="s">
        <v>109</v>
      </c>
      <c r="G172" s="162" t="s">
        <v>109</v>
      </c>
      <c r="H172" s="123"/>
      <c r="I172" s="129">
        <v>24</v>
      </c>
      <c r="J172" s="129">
        <v>2626</v>
      </c>
      <c r="K172" s="296" t="s">
        <v>748</v>
      </c>
    </row>
    <row r="173" spans="1:11" ht="12.75">
      <c r="A173" s="1" t="s">
        <v>777</v>
      </c>
      <c r="B173" s="167">
        <v>473</v>
      </c>
      <c r="C173" s="32"/>
      <c r="D173" s="30" t="s">
        <v>119</v>
      </c>
      <c r="E173" s="129" t="s">
        <v>109</v>
      </c>
      <c r="F173" s="129" t="s">
        <v>109</v>
      </c>
      <c r="G173" s="162" t="s">
        <v>109</v>
      </c>
      <c r="H173" s="123"/>
      <c r="I173" s="129" t="s">
        <v>109</v>
      </c>
      <c r="J173" s="129" t="s">
        <v>109</v>
      </c>
      <c r="K173" s="162" t="s">
        <v>109</v>
      </c>
    </row>
    <row r="174" spans="1:11" ht="12.75">
      <c r="A174" s="1" t="s">
        <v>778</v>
      </c>
      <c r="B174" s="167">
        <v>474</v>
      </c>
      <c r="C174" s="32"/>
      <c r="D174" s="30" t="s">
        <v>120</v>
      </c>
      <c r="E174" s="129" t="s">
        <v>109</v>
      </c>
      <c r="F174" s="129" t="s">
        <v>109</v>
      </c>
      <c r="G174" s="296" t="s">
        <v>109</v>
      </c>
      <c r="H174" s="123"/>
      <c r="I174" s="129">
        <v>51</v>
      </c>
      <c r="J174" s="129">
        <v>341</v>
      </c>
      <c r="K174" s="296" t="s">
        <v>748</v>
      </c>
    </row>
    <row r="175" spans="1:11" ht="12.75">
      <c r="A175" s="1" t="s">
        <v>779</v>
      </c>
      <c r="B175" s="167">
        <v>478</v>
      </c>
      <c r="C175" s="32"/>
      <c r="D175" s="30" t="s">
        <v>501</v>
      </c>
      <c r="E175" s="129">
        <v>12</v>
      </c>
      <c r="F175" s="129">
        <v>15918</v>
      </c>
      <c r="G175" s="296" t="s">
        <v>748</v>
      </c>
      <c r="H175" s="123"/>
      <c r="I175" s="129">
        <v>25</v>
      </c>
      <c r="J175" s="129">
        <v>33694</v>
      </c>
      <c r="K175" s="296" t="s">
        <v>748</v>
      </c>
    </row>
    <row r="176" spans="1:11" ht="12.75">
      <c r="A176" s="1" t="s">
        <v>780</v>
      </c>
      <c r="B176" s="167">
        <v>480</v>
      </c>
      <c r="C176" s="32"/>
      <c r="D176" s="30" t="s">
        <v>121</v>
      </c>
      <c r="E176" s="129">
        <v>30243</v>
      </c>
      <c r="F176" s="129">
        <v>28661</v>
      </c>
      <c r="G176" s="162">
        <v>-29.9</v>
      </c>
      <c r="H176" s="123"/>
      <c r="I176" s="129">
        <v>92578</v>
      </c>
      <c r="J176" s="129">
        <v>117771</v>
      </c>
      <c r="K176" s="162">
        <v>14.1</v>
      </c>
    </row>
    <row r="177" spans="1:11" ht="12.75">
      <c r="A177" s="1" t="s">
        <v>781</v>
      </c>
      <c r="B177" s="167">
        <v>484</v>
      </c>
      <c r="C177" s="32"/>
      <c r="D177" s="30" t="s">
        <v>122</v>
      </c>
      <c r="E177" s="129">
        <v>1</v>
      </c>
      <c r="F177" s="129">
        <v>8</v>
      </c>
      <c r="G177" s="296">
        <v>-99.9</v>
      </c>
      <c r="H177" s="123"/>
      <c r="I177" s="129">
        <v>106716</v>
      </c>
      <c r="J177" s="129">
        <v>60634</v>
      </c>
      <c r="K177" s="162">
        <v>662.9</v>
      </c>
    </row>
    <row r="178" spans="1:11" ht="12.75">
      <c r="A178" s="1" t="s">
        <v>782</v>
      </c>
      <c r="B178" s="167">
        <v>488</v>
      </c>
      <c r="C178" s="32"/>
      <c r="D178" s="30" t="s">
        <v>123</v>
      </c>
      <c r="E178" s="129" t="s">
        <v>109</v>
      </c>
      <c r="F178" s="129" t="s">
        <v>109</v>
      </c>
      <c r="G178" s="162" t="s">
        <v>109</v>
      </c>
      <c r="H178" s="123"/>
      <c r="I178" s="129" t="s">
        <v>109</v>
      </c>
      <c r="J178" s="129" t="s">
        <v>109</v>
      </c>
      <c r="K178" s="162" t="s">
        <v>109</v>
      </c>
    </row>
    <row r="179" spans="1:11" ht="12.75">
      <c r="A179" s="1" t="s">
        <v>783</v>
      </c>
      <c r="B179" s="167">
        <v>492</v>
      </c>
      <c r="C179" s="32"/>
      <c r="D179" s="30" t="s">
        <v>124</v>
      </c>
      <c r="E179" s="129" t="s">
        <v>109</v>
      </c>
      <c r="F179" s="129" t="s">
        <v>109</v>
      </c>
      <c r="G179" s="162" t="s">
        <v>109</v>
      </c>
      <c r="H179" s="123"/>
      <c r="I179" s="129" t="s">
        <v>109</v>
      </c>
      <c r="J179" s="129" t="s">
        <v>109</v>
      </c>
      <c r="K179" s="162" t="s">
        <v>109</v>
      </c>
    </row>
    <row r="180" spans="1:11" ht="12.75">
      <c r="A180" s="1" t="s">
        <v>784</v>
      </c>
      <c r="B180" s="167">
        <v>500</v>
      </c>
      <c r="C180" s="32"/>
      <c r="D180" s="30" t="s">
        <v>125</v>
      </c>
      <c r="E180" s="129">
        <v>44699</v>
      </c>
      <c r="F180" s="129">
        <v>141672</v>
      </c>
      <c r="G180" s="162" t="s">
        <v>748</v>
      </c>
      <c r="H180" s="123"/>
      <c r="I180" s="129">
        <v>666598</v>
      </c>
      <c r="J180" s="129">
        <v>600157</v>
      </c>
      <c r="K180" s="162">
        <v>430.8</v>
      </c>
    </row>
    <row r="181" spans="1:11" ht="12.75">
      <c r="A181" s="1" t="s">
        <v>785</v>
      </c>
      <c r="B181" s="167">
        <v>504</v>
      </c>
      <c r="C181" s="32"/>
      <c r="D181" s="30" t="s">
        <v>126</v>
      </c>
      <c r="E181" s="129">
        <v>14988</v>
      </c>
      <c r="F181" s="129">
        <v>53924</v>
      </c>
      <c r="G181" s="162">
        <v>-64</v>
      </c>
      <c r="H181" s="123"/>
      <c r="I181" s="129">
        <v>30450</v>
      </c>
      <c r="J181" s="129">
        <v>97754</v>
      </c>
      <c r="K181" s="162">
        <v>-80.1</v>
      </c>
    </row>
    <row r="182" spans="1:11" ht="12.75">
      <c r="A182" s="1" t="s">
        <v>786</v>
      </c>
      <c r="B182" s="167">
        <v>508</v>
      </c>
      <c r="C182" s="32"/>
      <c r="D182" s="30" t="s">
        <v>127</v>
      </c>
      <c r="E182" s="129">
        <v>3520014</v>
      </c>
      <c r="F182" s="129">
        <v>9216139</v>
      </c>
      <c r="G182" s="162">
        <v>-29.3</v>
      </c>
      <c r="H182" s="123"/>
      <c r="I182" s="129">
        <v>14281017</v>
      </c>
      <c r="J182" s="129">
        <v>39769103</v>
      </c>
      <c r="K182" s="162">
        <v>-0.6</v>
      </c>
    </row>
    <row r="183" spans="1:11" ht="12.75">
      <c r="A183" s="1" t="s">
        <v>787</v>
      </c>
      <c r="B183" s="167">
        <v>512</v>
      </c>
      <c r="C183" s="32"/>
      <c r="D183" s="30" t="s">
        <v>128</v>
      </c>
      <c r="E183" s="129">
        <v>152733</v>
      </c>
      <c r="F183" s="129">
        <v>146692</v>
      </c>
      <c r="G183" s="162">
        <v>-58.3</v>
      </c>
      <c r="H183" s="123"/>
      <c r="I183" s="129">
        <v>460039</v>
      </c>
      <c r="J183" s="129">
        <v>799025</v>
      </c>
      <c r="K183" s="162">
        <v>-37.9</v>
      </c>
    </row>
    <row r="184" spans="1:11" ht="12.75">
      <c r="A184" s="1" t="s">
        <v>788</v>
      </c>
      <c r="B184" s="167">
        <v>516</v>
      </c>
      <c r="C184" s="32"/>
      <c r="D184" s="30" t="s">
        <v>129</v>
      </c>
      <c r="E184" s="129">
        <v>12000</v>
      </c>
      <c r="F184" s="129">
        <v>26814</v>
      </c>
      <c r="G184" s="162">
        <v>165.2</v>
      </c>
      <c r="H184" s="123"/>
      <c r="I184" s="129">
        <v>22002</v>
      </c>
      <c r="J184" s="129">
        <v>37112</v>
      </c>
      <c r="K184" s="162">
        <v>100.1</v>
      </c>
    </row>
    <row r="185" spans="1:11" ht="12.75">
      <c r="A185" s="1" t="s">
        <v>789</v>
      </c>
      <c r="B185" s="167">
        <v>520</v>
      </c>
      <c r="C185" s="32"/>
      <c r="D185" s="30" t="s">
        <v>130</v>
      </c>
      <c r="E185" s="129" t="s">
        <v>109</v>
      </c>
      <c r="F185" s="129" t="s">
        <v>109</v>
      </c>
      <c r="G185" s="162" t="s">
        <v>109</v>
      </c>
      <c r="H185" s="123"/>
      <c r="I185" s="129">
        <v>3</v>
      </c>
      <c r="J185" s="129">
        <v>7</v>
      </c>
      <c r="K185" s="162">
        <v>-97</v>
      </c>
    </row>
    <row r="186" spans="1:11" ht="12.75">
      <c r="A186" s="1" t="s">
        <v>790</v>
      </c>
      <c r="B186" s="167">
        <v>524</v>
      </c>
      <c r="C186" s="32"/>
      <c r="D186" s="30" t="s">
        <v>131</v>
      </c>
      <c r="E186" s="129">
        <v>2400</v>
      </c>
      <c r="F186" s="129">
        <v>2016</v>
      </c>
      <c r="G186" s="162">
        <v>888.2</v>
      </c>
      <c r="H186" s="123"/>
      <c r="I186" s="129">
        <v>4813</v>
      </c>
      <c r="J186" s="129">
        <v>23173</v>
      </c>
      <c r="K186" s="162" t="s">
        <v>748</v>
      </c>
    </row>
    <row r="187" spans="1:11" ht="12.75">
      <c r="A187" s="1" t="s">
        <v>791</v>
      </c>
      <c r="B187" s="167">
        <v>528</v>
      </c>
      <c r="C187" s="32"/>
      <c r="D187" s="30" t="s">
        <v>132</v>
      </c>
      <c r="E187" s="129">
        <v>75178</v>
      </c>
      <c r="F187" s="129">
        <v>540329</v>
      </c>
      <c r="G187" s="162">
        <v>26</v>
      </c>
      <c r="H187" s="123"/>
      <c r="I187" s="129">
        <v>269085</v>
      </c>
      <c r="J187" s="129">
        <v>1707865</v>
      </c>
      <c r="K187" s="162">
        <v>14</v>
      </c>
    </row>
    <row r="188" spans="1:11" ht="12.75">
      <c r="A188" s="1" t="s">
        <v>792</v>
      </c>
      <c r="B188" s="167">
        <v>529</v>
      </c>
      <c r="C188" s="32"/>
      <c r="D188" s="200" t="s">
        <v>1035</v>
      </c>
      <c r="E188" s="129" t="s">
        <v>109</v>
      </c>
      <c r="F188" s="129" t="s">
        <v>109</v>
      </c>
      <c r="G188" s="162" t="s">
        <v>109</v>
      </c>
      <c r="H188" s="123"/>
      <c r="I188" s="129" t="s">
        <v>109</v>
      </c>
      <c r="J188" s="129" t="s">
        <v>109</v>
      </c>
      <c r="K188" s="162" t="s">
        <v>109</v>
      </c>
    </row>
    <row r="189" spans="1:11" s="17" customFormat="1" ht="24" customHeight="1">
      <c r="A189" s="121" t="s">
        <v>699</v>
      </c>
      <c r="B189" s="166" t="s">
        <v>699</v>
      </c>
      <c r="C189" s="66" t="s">
        <v>211</v>
      </c>
      <c r="D189" s="50"/>
      <c r="E189" s="126">
        <v>64540093</v>
      </c>
      <c r="F189" s="126">
        <v>353998624</v>
      </c>
      <c r="G189" s="159">
        <v>-5</v>
      </c>
      <c r="H189" s="124"/>
      <c r="I189" s="126">
        <v>186681221</v>
      </c>
      <c r="J189" s="126">
        <v>1075609231</v>
      </c>
      <c r="K189" s="159">
        <v>5.7</v>
      </c>
    </row>
    <row r="190" spans="1:11" ht="24" customHeight="1">
      <c r="A190" s="1" t="s">
        <v>597</v>
      </c>
      <c r="B190" s="167">
        <v>76</v>
      </c>
      <c r="C190" s="32"/>
      <c r="D190" s="30" t="s">
        <v>393</v>
      </c>
      <c r="E190" s="129">
        <v>6757</v>
      </c>
      <c r="F190" s="129">
        <v>8411</v>
      </c>
      <c r="G190" s="162">
        <v>66.2</v>
      </c>
      <c r="H190" s="123"/>
      <c r="I190" s="129">
        <v>60865</v>
      </c>
      <c r="J190" s="129">
        <v>315875</v>
      </c>
      <c r="K190" s="162">
        <v>-65.9</v>
      </c>
    </row>
    <row r="191" spans="1:11" ht="12.75">
      <c r="A191" s="1" t="s">
        <v>598</v>
      </c>
      <c r="B191" s="167">
        <v>77</v>
      </c>
      <c r="C191" s="32"/>
      <c r="D191" s="30" t="s">
        <v>394</v>
      </c>
      <c r="E191" s="129">
        <v>26998</v>
      </c>
      <c r="F191" s="129">
        <v>166589</v>
      </c>
      <c r="G191" s="162">
        <v>-47.2</v>
      </c>
      <c r="H191" s="123"/>
      <c r="I191" s="129">
        <v>135392</v>
      </c>
      <c r="J191" s="129">
        <v>784475</v>
      </c>
      <c r="K191" s="162">
        <v>-44.1</v>
      </c>
    </row>
    <row r="192" spans="1:11" ht="12.75">
      <c r="A192" s="1" t="s">
        <v>599</v>
      </c>
      <c r="B192" s="167">
        <v>78</v>
      </c>
      <c r="C192" s="32"/>
      <c r="D192" s="30" t="s">
        <v>395</v>
      </c>
      <c r="E192" s="129">
        <v>14</v>
      </c>
      <c r="F192" s="129">
        <v>7270</v>
      </c>
      <c r="G192" s="162">
        <v>-97.3</v>
      </c>
      <c r="H192" s="123"/>
      <c r="I192" s="129">
        <v>41890</v>
      </c>
      <c r="J192" s="129">
        <v>243653</v>
      </c>
      <c r="K192" s="162">
        <v>-19.7</v>
      </c>
    </row>
    <row r="193" spans="1:11" ht="12.75">
      <c r="A193" s="1" t="s">
        <v>600</v>
      </c>
      <c r="B193" s="167">
        <v>79</v>
      </c>
      <c r="C193" s="32"/>
      <c r="D193" s="30" t="s">
        <v>396</v>
      </c>
      <c r="E193" s="129">
        <v>200035</v>
      </c>
      <c r="F193" s="129">
        <v>786748</v>
      </c>
      <c r="G193" s="162">
        <v>-70.4</v>
      </c>
      <c r="H193" s="123"/>
      <c r="I193" s="129">
        <v>1278850</v>
      </c>
      <c r="J193" s="129">
        <v>4868786</v>
      </c>
      <c r="K193" s="162">
        <v>-12.9</v>
      </c>
    </row>
    <row r="194" spans="1:11" ht="12.75">
      <c r="A194" s="1" t="s">
        <v>601</v>
      </c>
      <c r="B194" s="167">
        <v>80</v>
      </c>
      <c r="C194" s="32"/>
      <c r="D194" s="30" t="s">
        <v>397</v>
      </c>
      <c r="E194" s="129">
        <v>2</v>
      </c>
      <c r="F194" s="129">
        <v>238</v>
      </c>
      <c r="G194" s="162">
        <v>-100</v>
      </c>
      <c r="H194" s="123"/>
      <c r="I194" s="129">
        <v>119569</v>
      </c>
      <c r="J194" s="129">
        <v>388902</v>
      </c>
      <c r="K194" s="162">
        <v>-68</v>
      </c>
    </row>
    <row r="195" spans="1:11" ht="12.75">
      <c r="A195" s="1" t="s">
        <v>602</v>
      </c>
      <c r="B195" s="167">
        <v>81</v>
      </c>
      <c r="C195" s="32"/>
      <c r="D195" s="30" t="s">
        <v>398</v>
      </c>
      <c r="E195" s="129">
        <v>116545</v>
      </c>
      <c r="F195" s="129">
        <v>265513</v>
      </c>
      <c r="G195" s="162">
        <v>-0.1</v>
      </c>
      <c r="H195" s="123"/>
      <c r="I195" s="129">
        <v>386863</v>
      </c>
      <c r="J195" s="129">
        <v>911118</v>
      </c>
      <c r="K195" s="162">
        <v>-33.5</v>
      </c>
    </row>
    <row r="196" spans="1:11" s="17" customFormat="1" ht="12.75">
      <c r="A196" s="1" t="s">
        <v>603</v>
      </c>
      <c r="B196" s="167">
        <v>82</v>
      </c>
      <c r="C196" s="32"/>
      <c r="D196" s="30" t="s">
        <v>399</v>
      </c>
      <c r="E196" s="129" t="s">
        <v>109</v>
      </c>
      <c r="F196" s="129">
        <v>34</v>
      </c>
      <c r="G196" s="162" t="s">
        <v>748</v>
      </c>
      <c r="H196" s="123"/>
      <c r="I196" s="129">
        <v>56521</v>
      </c>
      <c r="J196" s="129">
        <v>137134</v>
      </c>
      <c r="K196" s="162">
        <v>-2.6</v>
      </c>
    </row>
    <row r="197" spans="1:11" ht="12.75">
      <c r="A197" s="1" t="s">
        <v>604</v>
      </c>
      <c r="B197" s="167">
        <v>83</v>
      </c>
      <c r="C197" s="32"/>
      <c r="D197" s="30" t="s">
        <v>1034</v>
      </c>
      <c r="E197" s="129">
        <v>68923</v>
      </c>
      <c r="F197" s="129">
        <v>299795</v>
      </c>
      <c r="G197" s="162" t="s">
        <v>748</v>
      </c>
      <c r="H197" s="123"/>
      <c r="I197" s="129">
        <v>231630</v>
      </c>
      <c r="J197" s="129">
        <v>730014</v>
      </c>
      <c r="K197" s="162">
        <v>-38.4</v>
      </c>
    </row>
    <row r="198" spans="1:11" ht="12.75">
      <c r="A198" s="1" t="s">
        <v>794</v>
      </c>
      <c r="B198" s="167">
        <v>604</v>
      </c>
      <c r="C198" s="32"/>
      <c r="D198" s="30" t="s">
        <v>134</v>
      </c>
      <c r="E198" s="129">
        <v>14</v>
      </c>
      <c r="F198" s="129">
        <v>1487</v>
      </c>
      <c r="G198" s="162">
        <v>-50.5</v>
      </c>
      <c r="H198" s="123"/>
      <c r="I198" s="129">
        <v>77</v>
      </c>
      <c r="J198" s="129">
        <v>6144</v>
      </c>
      <c r="K198" s="162">
        <v>-75.4</v>
      </c>
    </row>
    <row r="199" spans="1:11" ht="12.75">
      <c r="A199" s="1" t="s">
        <v>795</v>
      </c>
      <c r="B199" s="167">
        <v>608</v>
      </c>
      <c r="C199" s="32"/>
      <c r="D199" s="30" t="s">
        <v>135</v>
      </c>
      <c r="E199" s="129" t="s">
        <v>109</v>
      </c>
      <c r="F199" s="129" t="s">
        <v>109</v>
      </c>
      <c r="G199" s="162">
        <v>-100</v>
      </c>
      <c r="H199" s="123"/>
      <c r="I199" s="129">
        <v>14400</v>
      </c>
      <c r="J199" s="129">
        <v>21006</v>
      </c>
      <c r="K199" s="162">
        <v>6.3</v>
      </c>
    </row>
    <row r="200" spans="1:11" ht="12.75">
      <c r="A200" s="1" t="s">
        <v>796</v>
      </c>
      <c r="B200" s="167">
        <v>612</v>
      </c>
      <c r="C200" s="32"/>
      <c r="D200" s="30" t="s">
        <v>136</v>
      </c>
      <c r="E200" s="129">
        <v>32</v>
      </c>
      <c r="F200" s="129">
        <v>7091</v>
      </c>
      <c r="G200" s="162" t="s">
        <v>748</v>
      </c>
      <c r="H200" s="123"/>
      <c r="I200" s="129">
        <v>95</v>
      </c>
      <c r="J200" s="129">
        <v>24040</v>
      </c>
      <c r="K200" s="162">
        <v>291.9</v>
      </c>
    </row>
    <row r="201" spans="1:11" ht="12.75">
      <c r="A201" s="1" t="s">
        <v>797</v>
      </c>
      <c r="B201" s="167">
        <v>616</v>
      </c>
      <c r="C201" s="32"/>
      <c r="D201" s="30" t="s">
        <v>137</v>
      </c>
      <c r="E201" s="129">
        <v>1312</v>
      </c>
      <c r="F201" s="129">
        <v>7445</v>
      </c>
      <c r="G201" s="162">
        <v>-97.8</v>
      </c>
      <c r="H201" s="123"/>
      <c r="I201" s="129">
        <v>394468</v>
      </c>
      <c r="J201" s="129">
        <v>496923</v>
      </c>
      <c r="K201" s="162">
        <v>-66.1</v>
      </c>
    </row>
    <row r="202" spans="1:11" ht="12.75">
      <c r="A202" s="1" t="s">
        <v>798</v>
      </c>
      <c r="B202" s="167">
        <v>624</v>
      </c>
      <c r="C202" s="32"/>
      <c r="D202" s="30" t="s">
        <v>138</v>
      </c>
      <c r="E202" s="129">
        <v>479342</v>
      </c>
      <c r="F202" s="129">
        <v>4914476</v>
      </c>
      <c r="G202" s="162">
        <v>13.6</v>
      </c>
      <c r="H202" s="123"/>
      <c r="I202" s="129">
        <v>1722043</v>
      </c>
      <c r="J202" s="129">
        <v>14978044</v>
      </c>
      <c r="K202" s="162">
        <v>5.8</v>
      </c>
    </row>
    <row r="203" spans="1:11" ht="12.75">
      <c r="A203" s="1" t="s">
        <v>799</v>
      </c>
      <c r="B203" s="167">
        <v>625</v>
      </c>
      <c r="C203" s="32"/>
      <c r="D203" s="30" t="s">
        <v>500</v>
      </c>
      <c r="E203" s="129" t="s">
        <v>109</v>
      </c>
      <c r="F203" s="129">
        <v>216</v>
      </c>
      <c r="G203" s="162">
        <v>-75.8</v>
      </c>
      <c r="H203" s="123"/>
      <c r="I203" s="129">
        <v>21</v>
      </c>
      <c r="J203" s="129">
        <v>578</v>
      </c>
      <c r="K203" s="162">
        <v>-71.9</v>
      </c>
    </row>
    <row r="204" spans="1:11" ht="12.75">
      <c r="A204" s="1" t="s">
        <v>1033</v>
      </c>
      <c r="B204" s="167">
        <v>626</v>
      </c>
      <c r="C204" s="32"/>
      <c r="D204" s="30" t="s">
        <v>139</v>
      </c>
      <c r="E204" s="129" t="s">
        <v>109</v>
      </c>
      <c r="F204" s="129" t="s">
        <v>109</v>
      </c>
      <c r="G204" s="162" t="s">
        <v>109</v>
      </c>
      <c r="H204" s="123"/>
      <c r="I204" s="129" t="s">
        <v>109</v>
      </c>
      <c r="J204" s="129" t="s">
        <v>109</v>
      </c>
      <c r="K204" s="296" t="s">
        <v>109</v>
      </c>
    </row>
    <row r="205" spans="1:11" ht="12.75">
      <c r="A205" s="1" t="s">
        <v>800</v>
      </c>
      <c r="B205" s="167">
        <v>628</v>
      </c>
      <c r="C205" s="32"/>
      <c r="D205" s="30" t="s">
        <v>140</v>
      </c>
      <c r="E205" s="129">
        <v>1</v>
      </c>
      <c r="F205" s="129">
        <v>1054</v>
      </c>
      <c r="G205" s="162">
        <v>-87.4</v>
      </c>
      <c r="H205" s="123"/>
      <c r="I205" s="129">
        <v>14</v>
      </c>
      <c r="J205" s="129">
        <v>1176</v>
      </c>
      <c r="K205" s="162">
        <v>-87.7</v>
      </c>
    </row>
    <row r="206" spans="1:11" ht="12.75">
      <c r="A206" s="1" t="s">
        <v>801</v>
      </c>
      <c r="B206" s="167">
        <v>632</v>
      </c>
      <c r="C206" s="32"/>
      <c r="D206" s="30" t="s">
        <v>141</v>
      </c>
      <c r="E206" s="129">
        <v>3697575</v>
      </c>
      <c r="F206" s="129">
        <v>4705603</v>
      </c>
      <c r="G206" s="162">
        <v>77.7</v>
      </c>
      <c r="H206" s="123"/>
      <c r="I206" s="129">
        <v>9082290</v>
      </c>
      <c r="J206" s="129">
        <v>11943703</v>
      </c>
      <c r="K206" s="162">
        <v>46.2</v>
      </c>
    </row>
    <row r="207" spans="1:11" ht="12.75">
      <c r="A207" s="1" t="s">
        <v>802</v>
      </c>
      <c r="B207" s="167">
        <v>636</v>
      </c>
      <c r="C207" s="32"/>
      <c r="D207" s="30" t="s">
        <v>142</v>
      </c>
      <c r="E207" s="129">
        <v>73590</v>
      </c>
      <c r="F207" s="129">
        <v>94771</v>
      </c>
      <c r="G207" s="162">
        <v>-36.8</v>
      </c>
      <c r="H207" s="123"/>
      <c r="I207" s="129">
        <v>193918</v>
      </c>
      <c r="J207" s="129">
        <v>263613</v>
      </c>
      <c r="K207" s="162">
        <v>46.3</v>
      </c>
    </row>
    <row r="208" spans="1:11" ht="12.75">
      <c r="A208" s="1" t="s">
        <v>803</v>
      </c>
      <c r="B208" s="167">
        <v>640</v>
      </c>
      <c r="C208" s="32"/>
      <c r="D208" s="30" t="s">
        <v>143</v>
      </c>
      <c r="E208" s="129">
        <v>599196</v>
      </c>
      <c r="F208" s="129">
        <v>1136111</v>
      </c>
      <c r="G208" s="162" t="s">
        <v>748</v>
      </c>
      <c r="H208" s="123"/>
      <c r="I208" s="129">
        <v>999163</v>
      </c>
      <c r="J208" s="129">
        <v>1875212</v>
      </c>
      <c r="K208" s="162" t="s">
        <v>748</v>
      </c>
    </row>
    <row r="209" spans="1:11" ht="12.75">
      <c r="A209" s="1" t="s">
        <v>804</v>
      </c>
      <c r="B209" s="167">
        <v>644</v>
      </c>
      <c r="C209" s="32"/>
      <c r="D209" s="30" t="s">
        <v>144</v>
      </c>
      <c r="E209" s="129" t="s">
        <v>109</v>
      </c>
      <c r="F209" s="129" t="s">
        <v>109</v>
      </c>
      <c r="G209" s="162">
        <v>-100</v>
      </c>
      <c r="H209" s="123"/>
      <c r="I209" s="129">
        <v>1235</v>
      </c>
      <c r="J209" s="129">
        <v>3564</v>
      </c>
      <c r="K209" s="162">
        <v>-95.7</v>
      </c>
    </row>
    <row r="210" spans="1:11" ht="12.75">
      <c r="A210" s="1" t="s">
        <v>805</v>
      </c>
      <c r="B210" s="167">
        <v>647</v>
      </c>
      <c r="C210" s="32"/>
      <c r="D210" s="30" t="s">
        <v>145</v>
      </c>
      <c r="E210" s="129">
        <v>2366145</v>
      </c>
      <c r="F210" s="129">
        <v>4420886</v>
      </c>
      <c r="G210" s="162">
        <v>-8.8</v>
      </c>
      <c r="H210" s="123"/>
      <c r="I210" s="129">
        <v>6449738</v>
      </c>
      <c r="J210" s="129">
        <v>13890128</v>
      </c>
      <c r="K210" s="162">
        <v>10.8</v>
      </c>
    </row>
    <row r="211" spans="1:11" ht="12.75">
      <c r="A211" s="1" t="s">
        <v>806</v>
      </c>
      <c r="B211" s="167">
        <v>649</v>
      </c>
      <c r="C211" s="32"/>
      <c r="D211" s="30" t="s">
        <v>146</v>
      </c>
      <c r="E211" s="129">
        <v>26</v>
      </c>
      <c r="F211" s="129">
        <v>9188</v>
      </c>
      <c r="G211" s="162" t="s">
        <v>748</v>
      </c>
      <c r="H211" s="123"/>
      <c r="I211" s="129">
        <v>290</v>
      </c>
      <c r="J211" s="129">
        <v>157695</v>
      </c>
      <c r="K211" s="162" t="s">
        <v>748</v>
      </c>
    </row>
    <row r="212" spans="1:11" ht="12.75">
      <c r="A212" s="1" t="s">
        <v>807</v>
      </c>
      <c r="B212" s="167">
        <v>653</v>
      </c>
      <c r="C212" s="32"/>
      <c r="D212" s="30" t="s">
        <v>147</v>
      </c>
      <c r="E212" s="129" t="s">
        <v>109</v>
      </c>
      <c r="F212" s="129" t="s">
        <v>109</v>
      </c>
      <c r="G212" s="162" t="s">
        <v>109</v>
      </c>
      <c r="H212" s="123"/>
      <c r="I212" s="129" t="s">
        <v>109</v>
      </c>
      <c r="J212" s="129" t="s">
        <v>109</v>
      </c>
      <c r="K212" s="162" t="s">
        <v>109</v>
      </c>
    </row>
    <row r="213" spans="1:11" ht="12.75">
      <c r="A213" s="1" t="s">
        <v>808</v>
      </c>
      <c r="B213" s="167">
        <v>660</v>
      </c>
      <c r="C213" s="32"/>
      <c r="D213" s="30" t="s">
        <v>148</v>
      </c>
      <c r="E213" s="129">
        <v>91</v>
      </c>
      <c r="F213" s="129">
        <v>1196</v>
      </c>
      <c r="G213" s="162">
        <v>-14.9</v>
      </c>
      <c r="H213" s="123"/>
      <c r="I213" s="129">
        <v>91</v>
      </c>
      <c r="J213" s="129">
        <v>1196</v>
      </c>
      <c r="K213" s="162">
        <v>-95</v>
      </c>
    </row>
    <row r="214" spans="1:11" ht="12.75">
      <c r="A214" s="1" t="s">
        <v>809</v>
      </c>
      <c r="B214" s="167">
        <v>662</v>
      </c>
      <c r="C214" s="32"/>
      <c r="D214" s="30" t="s">
        <v>149</v>
      </c>
      <c r="E214" s="129">
        <v>152220</v>
      </c>
      <c r="F214" s="129">
        <v>403479</v>
      </c>
      <c r="G214" s="162">
        <v>-64</v>
      </c>
      <c r="H214" s="123"/>
      <c r="I214" s="129">
        <v>517308</v>
      </c>
      <c r="J214" s="129">
        <v>1679738</v>
      </c>
      <c r="K214" s="162">
        <v>-45.4</v>
      </c>
    </row>
    <row r="215" spans="1:11" ht="12.75">
      <c r="A215" s="1" t="s">
        <v>810</v>
      </c>
      <c r="B215" s="167">
        <v>664</v>
      </c>
      <c r="C215" s="32"/>
      <c r="D215" s="30" t="s">
        <v>150</v>
      </c>
      <c r="E215" s="129">
        <v>2700222</v>
      </c>
      <c r="F215" s="129">
        <v>9289982</v>
      </c>
      <c r="G215" s="162">
        <v>-19.8</v>
      </c>
      <c r="H215" s="123"/>
      <c r="I215" s="129">
        <v>8741111</v>
      </c>
      <c r="J215" s="129">
        <v>33186669</v>
      </c>
      <c r="K215" s="162">
        <v>7.9</v>
      </c>
    </row>
    <row r="216" spans="1:11" ht="12.75">
      <c r="A216" s="1" t="s">
        <v>811</v>
      </c>
      <c r="B216" s="167">
        <v>666</v>
      </c>
      <c r="C216" s="32"/>
      <c r="D216" s="30" t="s">
        <v>151</v>
      </c>
      <c r="E216" s="129">
        <v>340245</v>
      </c>
      <c r="F216" s="129">
        <v>1766639</v>
      </c>
      <c r="G216" s="162">
        <v>60.3</v>
      </c>
      <c r="H216" s="123"/>
      <c r="I216" s="129">
        <v>1157595</v>
      </c>
      <c r="J216" s="129">
        <v>3884493</v>
      </c>
      <c r="K216" s="162">
        <v>1.8</v>
      </c>
    </row>
    <row r="217" spans="1:11" ht="12.75">
      <c r="A217" s="1" t="s">
        <v>812</v>
      </c>
      <c r="B217" s="167">
        <v>667</v>
      </c>
      <c r="C217" s="32"/>
      <c r="D217" s="30" t="s">
        <v>152</v>
      </c>
      <c r="E217" s="129" t="s">
        <v>109</v>
      </c>
      <c r="F217" s="129" t="s">
        <v>109</v>
      </c>
      <c r="G217" s="162" t="s">
        <v>109</v>
      </c>
      <c r="H217" s="123"/>
      <c r="I217" s="129" t="s">
        <v>109</v>
      </c>
      <c r="J217" s="129" t="s">
        <v>109</v>
      </c>
      <c r="K217" s="162" t="s">
        <v>109</v>
      </c>
    </row>
    <row r="218" spans="1:11" ht="12.75">
      <c r="A218" s="1" t="s">
        <v>813</v>
      </c>
      <c r="B218" s="167">
        <v>669</v>
      </c>
      <c r="C218" s="32"/>
      <c r="D218" s="30" t="s">
        <v>153</v>
      </c>
      <c r="E218" s="129">
        <v>52148</v>
      </c>
      <c r="F218" s="129">
        <v>797258</v>
      </c>
      <c r="G218" s="162">
        <v>10.3</v>
      </c>
      <c r="H218" s="123"/>
      <c r="I218" s="129">
        <v>68711</v>
      </c>
      <c r="J218" s="129">
        <v>2286561</v>
      </c>
      <c r="K218" s="162">
        <v>18.4</v>
      </c>
    </row>
    <row r="219" spans="1:11" ht="12.75">
      <c r="A219" s="1" t="s">
        <v>814</v>
      </c>
      <c r="B219" s="167">
        <v>672</v>
      </c>
      <c r="C219" s="32"/>
      <c r="D219" s="30" t="s">
        <v>154</v>
      </c>
      <c r="E219" s="129">
        <v>3285</v>
      </c>
      <c r="F219" s="129">
        <v>53215</v>
      </c>
      <c r="G219" s="162">
        <v>48.6</v>
      </c>
      <c r="H219" s="123"/>
      <c r="I219" s="129">
        <v>7832</v>
      </c>
      <c r="J219" s="129">
        <v>114671</v>
      </c>
      <c r="K219" s="162">
        <v>41</v>
      </c>
    </row>
    <row r="220" spans="1:11" ht="12.75">
      <c r="A220" s="1" t="s">
        <v>815</v>
      </c>
      <c r="B220" s="167">
        <v>675</v>
      </c>
      <c r="C220" s="32"/>
      <c r="D220" s="30" t="s">
        <v>155</v>
      </c>
      <c r="E220" s="129" t="s">
        <v>109</v>
      </c>
      <c r="F220" s="129" t="s">
        <v>109</v>
      </c>
      <c r="G220" s="162" t="s">
        <v>109</v>
      </c>
      <c r="H220" s="123"/>
      <c r="I220" s="129" t="s">
        <v>109</v>
      </c>
      <c r="J220" s="129" t="s">
        <v>109</v>
      </c>
      <c r="K220" s="162" t="s">
        <v>109</v>
      </c>
    </row>
    <row r="221" spans="1:11" ht="12.75">
      <c r="A221" s="1" t="s">
        <v>816</v>
      </c>
      <c r="B221" s="167">
        <v>676</v>
      </c>
      <c r="C221" s="32"/>
      <c r="D221" s="30" t="s">
        <v>156</v>
      </c>
      <c r="E221" s="129">
        <v>1</v>
      </c>
      <c r="F221" s="129">
        <v>1328</v>
      </c>
      <c r="G221" s="162">
        <v>-99.5</v>
      </c>
      <c r="H221" s="123"/>
      <c r="I221" s="129">
        <v>6</v>
      </c>
      <c r="J221" s="129">
        <v>1488</v>
      </c>
      <c r="K221" s="296">
        <v>-99.4</v>
      </c>
    </row>
    <row r="222" spans="1:11" ht="12.75">
      <c r="A222" s="1" t="s">
        <v>817</v>
      </c>
      <c r="B222" s="167">
        <v>680</v>
      </c>
      <c r="C222" s="32"/>
      <c r="D222" s="30" t="s">
        <v>157</v>
      </c>
      <c r="E222" s="129">
        <v>684353</v>
      </c>
      <c r="F222" s="129">
        <v>5306717</v>
      </c>
      <c r="G222" s="162">
        <v>20.8</v>
      </c>
      <c r="H222" s="123"/>
      <c r="I222" s="129">
        <v>1793596</v>
      </c>
      <c r="J222" s="129">
        <v>16433289</v>
      </c>
      <c r="K222" s="162">
        <v>38.6</v>
      </c>
    </row>
    <row r="223" spans="1:12" ht="14.25">
      <c r="A223" s="586" t="s">
        <v>751</v>
      </c>
      <c r="B223" s="586"/>
      <c r="C223" s="586"/>
      <c r="D223" s="586"/>
      <c r="E223" s="586"/>
      <c r="F223" s="586"/>
      <c r="G223" s="586"/>
      <c r="H223" s="586"/>
      <c r="I223" s="586"/>
      <c r="J223" s="586"/>
      <c r="K223" s="586"/>
      <c r="L223" s="550"/>
    </row>
    <row r="224" spans="2:11" ht="12.75">
      <c r="B224" s="164"/>
      <c r="D224" s="1"/>
      <c r="E224" s="4"/>
      <c r="F224" s="2"/>
      <c r="I224" s="40"/>
      <c r="J224" s="82"/>
      <c r="K224" s="148"/>
    </row>
    <row r="225" spans="1:12" ht="17.25" customHeight="1">
      <c r="A225" s="587" t="s">
        <v>1170</v>
      </c>
      <c r="B225" s="554"/>
      <c r="C225" s="588" t="s">
        <v>770</v>
      </c>
      <c r="D225" s="457"/>
      <c r="E225" s="551" t="s">
        <v>1192</v>
      </c>
      <c r="F225" s="561"/>
      <c r="G225" s="561"/>
      <c r="H225" s="553"/>
      <c r="I225" s="512" t="s">
        <v>1204</v>
      </c>
      <c r="J225" s="561"/>
      <c r="K225" s="561"/>
      <c r="L225" s="562"/>
    </row>
    <row r="226" spans="1:12" ht="16.5" customHeight="1">
      <c r="A226" s="569"/>
      <c r="B226" s="555"/>
      <c r="C226" s="574"/>
      <c r="D226" s="504"/>
      <c r="E226" s="86" t="s">
        <v>486</v>
      </c>
      <c r="F226" s="563" t="s">
        <v>487</v>
      </c>
      <c r="G226" s="564"/>
      <c r="H226" s="565"/>
      <c r="I226" s="158" t="s">
        <v>486</v>
      </c>
      <c r="J226" s="580" t="s">
        <v>487</v>
      </c>
      <c r="K226" s="581"/>
      <c r="L226" s="550"/>
    </row>
    <row r="227" spans="1:12" ht="12.75" customHeight="1">
      <c r="A227" s="569"/>
      <c r="B227" s="555"/>
      <c r="C227" s="574"/>
      <c r="D227" s="504"/>
      <c r="E227" s="582" t="s">
        <v>114</v>
      </c>
      <c r="F227" s="576" t="s">
        <v>110</v>
      </c>
      <c r="G227" s="585" t="s">
        <v>1211</v>
      </c>
      <c r="H227" s="558"/>
      <c r="I227" s="576" t="s">
        <v>114</v>
      </c>
      <c r="J227" s="576" t="s">
        <v>110</v>
      </c>
      <c r="K227" s="557" t="s">
        <v>1212</v>
      </c>
      <c r="L227" s="566"/>
    </row>
    <row r="228" spans="1:12" ht="12.75" customHeight="1">
      <c r="A228" s="569"/>
      <c r="B228" s="555"/>
      <c r="C228" s="574"/>
      <c r="D228" s="504"/>
      <c r="E228" s="583"/>
      <c r="F228" s="577"/>
      <c r="G228" s="574"/>
      <c r="H228" s="475"/>
      <c r="I228" s="577"/>
      <c r="J228" s="577"/>
      <c r="K228" s="559"/>
      <c r="L228" s="567"/>
    </row>
    <row r="229" spans="1:12" ht="12.75" customHeight="1">
      <c r="A229" s="569"/>
      <c r="B229" s="555"/>
      <c r="C229" s="574"/>
      <c r="D229" s="504"/>
      <c r="E229" s="583"/>
      <c r="F229" s="577"/>
      <c r="G229" s="574"/>
      <c r="H229" s="475"/>
      <c r="I229" s="577"/>
      <c r="J229" s="577"/>
      <c r="K229" s="559"/>
      <c r="L229" s="567"/>
    </row>
    <row r="230" spans="1:12" ht="27" customHeight="1">
      <c r="A230" s="570"/>
      <c r="B230" s="556"/>
      <c r="C230" s="575"/>
      <c r="D230" s="505"/>
      <c r="E230" s="584"/>
      <c r="F230" s="578"/>
      <c r="G230" s="575"/>
      <c r="H230" s="484"/>
      <c r="I230" s="578"/>
      <c r="J230" s="578"/>
      <c r="K230" s="560"/>
      <c r="L230" s="568"/>
    </row>
    <row r="231" spans="1:10" ht="12.75">
      <c r="A231" s="1"/>
      <c r="B231" s="165"/>
      <c r="C231" s="32"/>
      <c r="D231" s="30"/>
      <c r="E231" s="4"/>
      <c r="F231" s="2"/>
      <c r="I231" s="4"/>
      <c r="J231" s="2"/>
    </row>
    <row r="232" spans="2:4" ht="12.75">
      <c r="B232" s="167"/>
      <c r="C232" s="39" t="s">
        <v>878</v>
      </c>
      <c r="D232" s="43"/>
    </row>
    <row r="233" spans="1:4" ht="12.75">
      <c r="A233" s="1"/>
      <c r="B233" s="167"/>
      <c r="C233" s="32"/>
      <c r="D233" s="30"/>
    </row>
    <row r="234" spans="1:11" ht="12.75">
      <c r="A234" s="1" t="s">
        <v>818</v>
      </c>
      <c r="B234" s="167">
        <v>684</v>
      </c>
      <c r="C234" s="32"/>
      <c r="D234" s="30" t="s">
        <v>158</v>
      </c>
      <c r="E234" s="129" t="s">
        <v>109</v>
      </c>
      <c r="F234" s="129">
        <v>24</v>
      </c>
      <c r="G234" s="296">
        <v>-52</v>
      </c>
      <c r="H234" s="123"/>
      <c r="I234" s="129" t="s">
        <v>109</v>
      </c>
      <c r="J234" s="129">
        <v>32</v>
      </c>
      <c r="K234" s="296">
        <v>-36</v>
      </c>
    </row>
    <row r="235" spans="1:11" ht="12.75">
      <c r="A235" s="1" t="s">
        <v>819</v>
      </c>
      <c r="B235" s="167">
        <v>690</v>
      </c>
      <c r="C235" s="32"/>
      <c r="D235" s="30" t="s">
        <v>159</v>
      </c>
      <c r="E235" s="129">
        <v>875926</v>
      </c>
      <c r="F235" s="129">
        <v>6715721</v>
      </c>
      <c r="G235" s="162">
        <v>19.9</v>
      </c>
      <c r="H235" s="123"/>
      <c r="I235" s="129">
        <v>3089222</v>
      </c>
      <c r="J235" s="129">
        <v>18819649</v>
      </c>
      <c r="K235" s="162">
        <v>20</v>
      </c>
    </row>
    <row r="236" spans="1:11" ht="12.75">
      <c r="A236" s="1" t="s">
        <v>820</v>
      </c>
      <c r="B236" s="167">
        <v>696</v>
      </c>
      <c r="C236" s="32"/>
      <c r="D236" s="30" t="s">
        <v>160</v>
      </c>
      <c r="E236" s="129">
        <v>55083</v>
      </c>
      <c r="F236" s="129">
        <v>668016</v>
      </c>
      <c r="G236" s="162">
        <v>32.7</v>
      </c>
      <c r="H236" s="123"/>
      <c r="I236" s="129">
        <v>188646</v>
      </c>
      <c r="J236" s="129">
        <v>1985276</v>
      </c>
      <c r="K236" s="162">
        <v>62.7</v>
      </c>
    </row>
    <row r="237" spans="1:11" ht="12.75">
      <c r="A237" s="1" t="s">
        <v>821</v>
      </c>
      <c r="B237" s="167">
        <v>700</v>
      </c>
      <c r="C237" s="32"/>
      <c r="D237" s="30" t="s">
        <v>161</v>
      </c>
      <c r="E237" s="129">
        <v>231958</v>
      </c>
      <c r="F237" s="129">
        <v>1490854</v>
      </c>
      <c r="G237" s="162">
        <v>-54.4</v>
      </c>
      <c r="H237" s="123"/>
      <c r="I237" s="129">
        <v>1044682</v>
      </c>
      <c r="J237" s="129">
        <v>6443116</v>
      </c>
      <c r="K237" s="162">
        <v>-13.6</v>
      </c>
    </row>
    <row r="238" spans="1:11" ht="12.75">
      <c r="A238" s="1" t="s">
        <v>822</v>
      </c>
      <c r="B238" s="167">
        <v>701</v>
      </c>
      <c r="C238" s="32"/>
      <c r="D238" s="30" t="s">
        <v>162</v>
      </c>
      <c r="E238" s="129">
        <v>1548242</v>
      </c>
      <c r="F238" s="129">
        <v>14444684</v>
      </c>
      <c r="G238" s="162">
        <v>-30.1</v>
      </c>
      <c r="H238" s="123"/>
      <c r="I238" s="129">
        <v>6098956</v>
      </c>
      <c r="J238" s="129">
        <v>57060467</v>
      </c>
      <c r="K238" s="162">
        <v>21.2</v>
      </c>
    </row>
    <row r="239" spans="1:11" ht="12.75">
      <c r="A239" s="1" t="s">
        <v>823</v>
      </c>
      <c r="B239" s="167">
        <v>703</v>
      </c>
      <c r="C239" s="32"/>
      <c r="D239" s="30" t="s">
        <v>163</v>
      </c>
      <c r="E239" s="129" t="s">
        <v>109</v>
      </c>
      <c r="F239" s="129" t="s">
        <v>109</v>
      </c>
      <c r="G239" s="162" t="s">
        <v>109</v>
      </c>
      <c r="H239" s="123"/>
      <c r="I239" s="129" t="s">
        <v>109</v>
      </c>
      <c r="J239" s="129" t="s">
        <v>109</v>
      </c>
      <c r="K239" s="162" t="s">
        <v>109</v>
      </c>
    </row>
    <row r="240" spans="1:11" ht="12.75">
      <c r="A240" s="1" t="s">
        <v>824</v>
      </c>
      <c r="B240" s="167">
        <v>706</v>
      </c>
      <c r="C240" s="32"/>
      <c r="D240" s="30" t="s">
        <v>164</v>
      </c>
      <c r="E240" s="129">
        <v>272753</v>
      </c>
      <c r="F240" s="129">
        <v>2686151</v>
      </c>
      <c r="G240" s="162">
        <v>-10.9</v>
      </c>
      <c r="H240" s="123"/>
      <c r="I240" s="129">
        <v>675215</v>
      </c>
      <c r="J240" s="129">
        <v>13697761</v>
      </c>
      <c r="K240" s="162">
        <v>13.1</v>
      </c>
    </row>
    <row r="241" spans="1:11" ht="12.75">
      <c r="A241" s="1" t="s">
        <v>825</v>
      </c>
      <c r="B241" s="167">
        <v>708</v>
      </c>
      <c r="C241" s="32"/>
      <c r="D241" s="30" t="s">
        <v>165</v>
      </c>
      <c r="E241" s="129">
        <v>78509</v>
      </c>
      <c r="F241" s="129">
        <v>1711234</v>
      </c>
      <c r="G241" s="162">
        <v>-10.7</v>
      </c>
      <c r="H241" s="123"/>
      <c r="I241" s="129">
        <v>161612</v>
      </c>
      <c r="J241" s="129">
        <v>6757860</v>
      </c>
      <c r="K241" s="162">
        <v>18.9</v>
      </c>
    </row>
    <row r="242" spans="1:11" ht="12.75">
      <c r="A242" s="1" t="s">
        <v>826</v>
      </c>
      <c r="B242" s="167">
        <v>716</v>
      </c>
      <c r="C242" s="32"/>
      <c r="D242" s="30" t="s">
        <v>166</v>
      </c>
      <c r="E242" s="129">
        <v>2</v>
      </c>
      <c r="F242" s="129">
        <v>106</v>
      </c>
      <c r="G242" s="296" t="s">
        <v>748</v>
      </c>
      <c r="H242" s="123"/>
      <c r="I242" s="129">
        <v>8</v>
      </c>
      <c r="J242" s="129">
        <v>677</v>
      </c>
      <c r="K242" s="296" t="s">
        <v>748</v>
      </c>
    </row>
    <row r="243" spans="1:11" ht="12.75">
      <c r="A243" s="1" t="s">
        <v>827</v>
      </c>
      <c r="B243" s="167">
        <v>720</v>
      </c>
      <c r="C243" s="32"/>
      <c r="D243" s="30" t="s">
        <v>167</v>
      </c>
      <c r="E243" s="129">
        <v>42944655</v>
      </c>
      <c r="F243" s="129">
        <v>210099769</v>
      </c>
      <c r="G243" s="162">
        <v>4.9</v>
      </c>
      <c r="H243" s="123"/>
      <c r="I243" s="129">
        <v>123010444</v>
      </c>
      <c r="J243" s="129">
        <v>614014140</v>
      </c>
      <c r="K243" s="162">
        <v>10.6</v>
      </c>
    </row>
    <row r="244" spans="1:11" ht="12.75">
      <c r="A244" s="1" t="s">
        <v>828</v>
      </c>
      <c r="B244" s="167">
        <v>724</v>
      </c>
      <c r="C244" s="32"/>
      <c r="D244" s="30" t="s">
        <v>168</v>
      </c>
      <c r="E244" s="129">
        <v>2</v>
      </c>
      <c r="F244" s="129">
        <v>6662</v>
      </c>
      <c r="G244" s="162">
        <v>-97.6</v>
      </c>
      <c r="H244" s="123"/>
      <c r="I244" s="129">
        <v>115428</v>
      </c>
      <c r="J244" s="129">
        <v>198143</v>
      </c>
      <c r="K244" s="162">
        <v>-70.7</v>
      </c>
    </row>
    <row r="245" spans="1:11" ht="12.75">
      <c r="A245" s="1" t="s">
        <v>829</v>
      </c>
      <c r="B245" s="167">
        <v>728</v>
      </c>
      <c r="C245" s="32"/>
      <c r="D245" s="30" t="s">
        <v>169</v>
      </c>
      <c r="E245" s="129">
        <v>870605</v>
      </c>
      <c r="F245" s="129">
        <v>4326367</v>
      </c>
      <c r="G245" s="162">
        <v>-75.5</v>
      </c>
      <c r="H245" s="123"/>
      <c r="I245" s="129">
        <v>2534499</v>
      </c>
      <c r="J245" s="129">
        <v>33494368</v>
      </c>
      <c r="K245" s="162">
        <v>-11.6</v>
      </c>
    </row>
    <row r="246" spans="1:11" ht="12.75">
      <c r="A246" s="1" t="s">
        <v>830</v>
      </c>
      <c r="B246" s="167">
        <v>732</v>
      </c>
      <c r="C246" s="32"/>
      <c r="D246" s="30" t="s">
        <v>170</v>
      </c>
      <c r="E246" s="129">
        <v>3248888</v>
      </c>
      <c r="F246" s="129">
        <v>47339117</v>
      </c>
      <c r="G246" s="162">
        <v>-25.6</v>
      </c>
      <c r="H246" s="123"/>
      <c r="I246" s="129">
        <v>8074951</v>
      </c>
      <c r="J246" s="129">
        <v>140435699</v>
      </c>
      <c r="K246" s="162">
        <v>-8.7</v>
      </c>
    </row>
    <row r="247" spans="1:11" ht="12.75">
      <c r="A247" s="1" t="s">
        <v>831</v>
      </c>
      <c r="B247" s="167">
        <v>736</v>
      </c>
      <c r="C247" s="32"/>
      <c r="D247" s="30" t="s">
        <v>171</v>
      </c>
      <c r="E247" s="129">
        <v>2661552</v>
      </c>
      <c r="F247" s="129">
        <v>26760368</v>
      </c>
      <c r="G247" s="162">
        <v>79.3</v>
      </c>
      <c r="H247" s="123"/>
      <c r="I247" s="129">
        <v>7718235</v>
      </c>
      <c r="J247" s="129">
        <v>62142640</v>
      </c>
      <c r="K247" s="162">
        <v>-9</v>
      </c>
    </row>
    <row r="248" spans="1:11" ht="12.75">
      <c r="A248" s="1" t="s">
        <v>832</v>
      </c>
      <c r="B248" s="167">
        <v>740</v>
      </c>
      <c r="C248" s="32"/>
      <c r="D248" s="30" t="s">
        <v>172</v>
      </c>
      <c r="E248" s="129">
        <v>181293</v>
      </c>
      <c r="F248" s="129">
        <v>3262091</v>
      </c>
      <c r="G248" s="162">
        <v>-20.6</v>
      </c>
      <c r="H248" s="123"/>
      <c r="I248" s="129">
        <v>510635</v>
      </c>
      <c r="J248" s="129">
        <v>10191193</v>
      </c>
      <c r="K248" s="162">
        <v>0.6</v>
      </c>
    </row>
    <row r="249" spans="1:11" ht="11.25" customHeight="1">
      <c r="A249" s="1" t="s">
        <v>833</v>
      </c>
      <c r="B249" s="167">
        <v>743</v>
      </c>
      <c r="C249" s="32"/>
      <c r="D249" s="30" t="s">
        <v>173</v>
      </c>
      <c r="E249" s="129">
        <v>1553</v>
      </c>
      <c r="F249" s="129">
        <v>34720</v>
      </c>
      <c r="G249" s="162">
        <v>-95.1</v>
      </c>
      <c r="H249" s="123"/>
      <c r="I249" s="129">
        <v>3106</v>
      </c>
      <c r="J249" s="129">
        <v>738322</v>
      </c>
      <c r="K249" s="162">
        <v>-54</v>
      </c>
    </row>
    <row r="250" spans="1:11" s="17" customFormat="1" ht="42.75" customHeight="1">
      <c r="A250" s="121" t="s">
        <v>699</v>
      </c>
      <c r="B250" s="166" t="s">
        <v>699</v>
      </c>
      <c r="C250" s="591" t="s">
        <v>1068</v>
      </c>
      <c r="D250" s="592"/>
      <c r="E250" s="126">
        <v>186381</v>
      </c>
      <c r="F250" s="126">
        <v>1696556</v>
      </c>
      <c r="G250" s="159">
        <v>18.2</v>
      </c>
      <c r="H250" s="124"/>
      <c r="I250" s="126">
        <v>1221725</v>
      </c>
      <c r="J250" s="126">
        <v>4476093</v>
      </c>
      <c r="K250" s="159">
        <v>83.7</v>
      </c>
    </row>
    <row r="251" spans="1:11" s="17" customFormat="1" ht="24" customHeight="1">
      <c r="A251" s="1" t="s">
        <v>834</v>
      </c>
      <c r="B251" s="167">
        <v>800</v>
      </c>
      <c r="C251" s="32"/>
      <c r="D251" s="30" t="s">
        <v>174</v>
      </c>
      <c r="E251" s="129">
        <v>76315</v>
      </c>
      <c r="F251" s="129">
        <v>1560993</v>
      </c>
      <c r="G251" s="162">
        <v>13.8</v>
      </c>
      <c r="H251" s="123"/>
      <c r="I251" s="129">
        <v>296600</v>
      </c>
      <c r="J251" s="129">
        <v>3831918</v>
      </c>
      <c r="K251" s="162">
        <v>73.5</v>
      </c>
    </row>
    <row r="252" spans="1:11" ht="12.75">
      <c r="A252" s="1" t="s">
        <v>835</v>
      </c>
      <c r="B252" s="167">
        <v>801</v>
      </c>
      <c r="C252" s="32"/>
      <c r="D252" s="30" t="s">
        <v>175</v>
      </c>
      <c r="E252" s="129" t="s">
        <v>109</v>
      </c>
      <c r="F252" s="129" t="s">
        <v>109</v>
      </c>
      <c r="G252" s="296" t="s">
        <v>109</v>
      </c>
      <c r="H252" s="123"/>
      <c r="I252" s="129">
        <v>5</v>
      </c>
      <c r="J252" s="129">
        <v>258</v>
      </c>
      <c r="K252" s="296" t="s">
        <v>748</v>
      </c>
    </row>
    <row r="253" spans="1:11" ht="12.75">
      <c r="A253" s="1" t="s">
        <v>836</v>
      </c>
      <c r="B253" s="167">
        <v>803</v>
      </c>
      <c r="C253" s="32"/>
      <c r="D253" s="30" t="s">
        <v>176</v>
      </c>
      <c r="E253" s="129" t="s">
        <v>109</v>
      </c>
      <c r="F253" s="129" t="s">
        <v>109</v>
      </c>
      <c r="G253" s="162" t="s">
        <v>109</v>
      </c>
      <c r="H253" s="123"/>
      <c r="I253" s="129" t="s">
        <v>109</v>
      </c>
      <c r="J253" s="129" t="s">
        <v>109</v>
      </c>
      <c r="K253" s="162" t="s">
        <v>109</v>
      </c>
    </row>
    <row r="254" spans="1:11" ht="12.75">
      <c r="A254" s="1" t="s">
        <v>837</v>
      </c>
      <c r="B254" s="167">
        <v>804</v>
      </c>
      <c r="C254" s="32"/>
      <c r="D254" s="30" t="s">
        <v>177</v>
      </c>
      <c r="E254" s="129">
        <v>109981</v>
      </c>
      <c r="F254" s="129">
        <v>130443</v>
      </c>
      <c r="G254" s="162">
        <v>110.6</v>
      </c>
      <c r="H254" s="123"/>
      <c r="I254" s="129">
        <v>925035</v>
      </c>
      <c r="J254" s="129">
        <v>638797</v>
      </c>
      <c r="K254" s="162">
        <v>180.6</v>
      </c>
    </row>
    <row r="255" spans="1:11" ht="12.75">
      <c r="A255" s="1" t="s">
        <v>838</v>
      </c>
      <c r="B255" s="167">
        <v>806</v>
      </c>
      <c r="C255" s="32"/>
      <c r="D255" s="30" t="s">
        <v>178</v>
      </c>
      <c r="E255" s="129" t="s">
        <v>109</v>
      </c>
      <c r="F255" s="129" t="s">
        <v>109</v>
      </c>
      <c r="G255" s="162" t="s">
        <v>109</v>
      </c>
      <c r="H255" s="123"/>
      <c r="I255" s="129" t="s">
        <v>109</v>
      </c>
      <c r="J255" s="129" t="s">
        <v>109</v>
      </c>
      <c r="K255" s="162" t="s">
        <v>109</v>
      </c>
    </row>
    <row r="256" spans="1:11" ht="12.75">
      <c r="A256" s="1" t="s">
        <v>839</v>
      </c>
      <c r="B256" s="167">
        <v>807</v>
      </c>
      <c r="C256" s="32"/>
      <c r="D256" s="30" t="s">
        <v>179</v>
      </c>
      <c r="E256" s="129" t="s">
        <v>109</v>
      </c>
      <c r="F256" s="129" t="s">
        <v>109</v>
      </c>
      <c r="G256" s="162" t="s">
        <v>109</v>
      </c>
      <c r="H256" s="123"/>
      <c r="I256" s="129" t="s">
        <v>109</v>
      </c>
      <c r="J256" s="129" t="s">
        <v>109</v>
      </c>
      <c r="K256" s="162" t="s">
        <v>109</v>
      </c>
    </row>
    <row r="257" spans="1:11" ht="12.75">
      <c r="A257" s="1" t="s">
        <v>840</v>
      </c>
      <c r="B257" s="167">
        <v>809</v>
      </c>
      <c r="C257" s="32"/>
      <c r="D257" s="30" t="s">
        <v>180</v>
      </c>
      <c r="E257" s="129" t="s">
        <v>109</v>
      </c>
      <c r="F257" s="129" t="s">
        <v>109</v>
      </c>
      <c r="G257" s="162">
        <v>-100</v>
      </c>
      <c r="H257" s="123"/>
      <c r="I257" s="129" t="s">
        <v>109</v>
      </c>
      <c r="J257" s="129" t="s">
        <v>109</v>
      </c>
      <c r="K257" s="162">
        <v>-100</v>
      </c>
    </row>
    <row r="258" spans="1:11" ht="12.75">
      <c r="A258" s="1" t="s">
        <v>841</v>
      </c>
      <c r="B258" s="167">
        <v>811</v>
      </c>
      <c r="C258" s="32"/>
      <c r="D258" s="30" t="s">
        <v>181</v>
      </c>
      <c r="E258" s="129" t="s">
        <v>109</v>
      </c>
      <c r="F258" s="129" t="s">
        <v>109</v>
      </c>
      <c r="G258" s="162" t="s">
        <v>109</v>
      </c>
      <c r="H258" s="123"/>
      <c r="I258" s="129" t="s">
        <v>109</v>
      </c>
      <c r="J258" s="129" t="s">
        <v>109</v>
      </c>
      <c r="K258" s="162" t="s">
        <v>109</v>
      </c>
    </row>
    <row r="259" spans="1:11" ht="12.75">
      <c r="A259" s="1" t="s">
        <v>842</v>
      </c>
      <c r="B259" s="167">
        <v>812</v>
      </c>
      <c r="C259" s="32"/>
      <c r="D259" s="30" t="s">
        <v>182</v>
      </c>
      <c r="E259" s="129" t="s">
        <v>109</v>
      </c>
      <c r="F259" s="129" t="s">
        <v>109</v>
      </c>
      <c r="G259" s="162" t="s">
        <v>109</v>
      </c>
      <c r="H259" s="123"/>
      <c r="I259" s="129" t="s">
        <v>109</v>
      </c>
      <c r="J259" s="129" t="s">
        <v>109</v>
      </c>
      <c r="K259" s="162" t="s">
        <v>109</v>
      </c>
    </row>
    <row r="260" spans="1:11" ht="12.75">
      <c r="A260" s="1" t="s">
        <v>843</v>
      </c>
      <c r="B260" s="167">
        <v>813</v>
      </c>
      <c r="C260" s="32"/>
      <c r="D260" s="30" t="s">
        <v>183</v>
      </c>
      <c r="E260" s="129" t="s">
        <v>109</v>
      </c>
      <c r="F260" s="129" t="s">
        <v>109</v>
      </c>
      <c r="G260" s="162" t="s">
        <v>109</v>
      </c>
      <c r="H260" s="123"/>
      <c r="I260" s="129" t="s">
        <v>109</v>
      </c>
      <c r="J260" s="129" t="s">
        <v>109</v>
      </c>
      <c r="K260" s="162" t="s">
        <v>109</v>
      </c>
    </row>
    <row r="261" spans="1:11" ht="12.75">
      <c r="A261" s="1" t="s">
        <v>844</v>
      </c>
      <c r="B261" s="167">
        <v>815</v>
      </c>
      <c r="C261" s="32"/>
      <c r="D261" s="30" t="s">
        <v>184</v>
      </c>
      <c r="E261" s="129" t="s">
        <v>109</v>
      </c>
      <c r="F261" s="129" t="s">
        <v>109</v>
      </c>
      <c r="G261" s="162">
        <v>-100</v>
      </c>
      <c r="H261" s="123"/>
      <c r="I261" s="129" t="s">
        <v>109</v>
      </c>
      <c r="J261" s="129" t="s">
        <v>109</v>
      </c>
      <c r="K261" s="162">
        <v>-100</v>
      </c>
    </row>
    <row r="262" spans="1:11" ht="12.75">
      <c r="A262" s="1" t="s">
        <v>845</v>
      </c>
      <c r="B262" s="167">
        <v>816</v>
      </c>
      <c r="C262" s="32"/>
      <c r="D262" s="30" t="s">
        <v>185</v>
      </c>
      <c r="E262" s="129" t="s">
        <v>109</v>
      </c>
      <c r="F262" s="129" t="s">
        <v>109</v>
      </c>
      <c r="G262" s="162" t="s">
        <v>109</v>
      </c>
      <c r="H262" s="123"/>
      <c r="I262" s="129" t="s">
        <v>109</v>
      </c>
      <c r="J262" s="129" t="s">
        <v>109</v>
      </c>
      <c r="K262" s="162" t="s">
        <v>109</v>
      </c>
    </row>
    <row r="263" spans="1:11" ht="12.75">
      <c r="A263" s="1" t="s">
        <v>846</v>
      </c>
      <c r="B263" s="167">
        <v>817</v>
      </c>
      <c r="C263" s="32"/>
      <c r="D263" s="30" t="s">
        <v>186</v>
      </c>
      <c r="E263" s="129" t="s">
        <v>109</v>
      </c>
      <c r="F263" s="129" t="s">
        <v>109</v>
      </c>
      <c r="G263" s="162" t="s">
        <v>109</v>
      </c>
      <c r="H263" s="123"/>
      <c r="I263" s="129" t="s">
        <v>109</v>
      </c>
      <c r="J263" s="129" t="s">
        <v>109</v>
      </c>
      <c r="K263" s="162" t="s">
        <v>109</v>
      </c>
    </row>
    <row r="264" spans="1:11" ht="12.75">
      <c r="A264" s="1" t="s">
        <v>847</v>
      </c>
      <c r="B264" s="167">
        <v>819</v>
      </c>
      <c r="C264" s="32"/>
      <c r="D264" s="30" t="s">
        <v>187</v>
      </c>
      <c r="E264" s="129" t="s">
        <v>109</v>
      </c>
      <c r="F264" s="129" t="s">
        <v>109</v>
      </c>
      <c r="G264" s="162" t="s">
        <v>109</v>
      </c>
      <c r="H264" s="123"/>
      <c r="I264" s="129" t="s">
        <v>109</v>
      </c>
      <c r="J264" s="129" t="s">
        <v>109</v>
      </c>
      <c r="K264" s="162" t="s">
        <v>109</v>
      </c>
    </row>
    <row r="265" spans="1:11" ht="12.75">
      <c r="A265" s="1" t="s">
        <v>848</v>
      </c>
      <c r="B265" s="167">
        <v>820</v>
      </c>
      <c r="C265" s="32"/>
      <c r="D265" s="30" t="s">
        <v>499</v>
      </c>
      <c r="E265" s="129" t="s">
        <v>109</v>
      </c>
      <c r="F265" s="129" t="s">
        <v>109</v>
      </c>
      <c r="G265" s="162" t="s">
        <v>109</v>
      </c>
      <c r="H265" s="123"/>
      <c r="I265" s="129" t="s">
        <v>109</v>
      </c>
      <c r="J265" s="129" t="s">
        <v>109</v>
      </c>
      <c r="K265" s="162" t="s">
        <v>109</v>
      </c>
    </row>
    <row r="266" spans="1:11" ht="12.75">
      <c r="A266" s="1" t="s">
        <v>849</v>
      </c>
      <c r="B266" s="167">
        <v>822</v>
      </c>
      <c r="C266" s="32"/>
      <c r="D266" s="30" t="s">
        <v>498</v>
      </c>
      <c r="E266" s="129" t="s">
        <v>109</v>
      </c>
      <c r="F266" s="129" t="s">
        <v>109</v>
      </c>
      <c r="G266" s="162" t="s">
        <v>109</v>
      </c>
      <c r="H266" s="123"/>
      <c r="I266" s="129" t="s">
        <v>109</v>
      </c>
      <c r="J266" s="129" t="s">
        <v>109</v>
      </c>
      <c r="K266" s="162" t="s">
        <v>109</v>
      </c>
    </row>
    <row r="267" spans="1:11" ht="12.75">
      <c r="A267" s="1" t="s">
        <v>850</v>
      </c>
      <c r="B267" s="167">
        <v>823</v>
      </c>
      <c r="C267" s="32"/>
      <c r="D267" s="30" t="s">
        <v>894</v>
      </c>
      <c r="E267" s="129" t="s">
        <v>109</v>
      </c>
      <c r="F267" s="129" t="s">
        <v>109</v>
      </c>
      <c r="G267" s="162" t="s">
        <v>109</v>
      </c>
      <c r="H267" s="123"/>
      <c r="I267" s="129" t="s">
        <v>109</v>
      </c>
      <c r="J267" s="129" t="s">
        <v>109</v>
      </c>
      <c r="K267" s="162" t="s">
        <v>109</v>
      </c>
    </row>
    <row r="268" spans="1:11" ht="12.75">
      <c r="A268" s="1" t="s">
        <v>851</v>
      </c>
      <c r="B268" s="167">
        <v>824</v>
      </c>
      <c r="C268" s="32"/>
      <c r="D268" s="30" t="s">
        <v>188</v>
      </c>
      <c r="E268" s="129" t="s">
        <v>109</v>
      </c>
      <c r="F268" s="129" t="s">
        <v>109</v>
      </c>
      <c r="G268" s="162" t="s">
        <v>109</v>
      </c>
      <c r="H268" s="123"/>
      <c r="I268" s="129" t="s">
        <v>109</v>
      </c>
      <c r="J268" s="129" t="s">
        <v>109</v>
      </c>
      <c r="K268" s="162" t="s">
        <v>109</v>
      </c>
    </row>
    <row r="269" spans="1:11" ht="12.75">
      <c r="A269" s="1" t="s">
        <v>852</v>
      </c>
      <c r="B269" s="167">
        <v>825</v>
      </c>
      <c r="C269" s="32"/>
      <c r="D269" s="30" t="s">
        <v>189</v>
      </c>
      <c r="E269" s="129" t="s">
        <v>109</v>
      </c>
      <c r="F269" s="129" t="s">
        <v>109</v>
      </c>
      <c r="G269" s="162" t="s">
        <v>109</v>
      </c>
      <c r="H269" s="123"/>
      <c r="I269" s="129" t="s">
        <v>109</v>
      </c>
      <c r="J269" s="129" t="s">
        <v>109</v>
      </c>
      <c r="K269" s="162" t="s">
        <v>109</v>
      </c>
    </row>
    <row r="270" spans="1:11" ht="12.75">
      <c r="A270" s="1" t="s">
        <v>853</v>
      </c>
      <c r="B270" s="167">
        <v>830</v>
      </c>
      <c r="C270" s="32"/>
      <c r="D270" s="30" t="s">
        <v>190</v>
      </c>
      <c r="E270" s="129" t="s">
        <v>109</v>
      </c>
      <c r="F270" s="129" t="s">
        <v>109</v>
      </c>
      <c r="G270" s="162" t="s">
        <v>109</v>
      </c>
      <c r="H270" s="123"/>
      <c r="I270" s="129" t="s">
        <v>109</v>
      </c>
      <c r="J270" s="129" t="s">
        <v>109</v>
      </c>
      <c r="K270" s="162" t="s">
        <v>109</v>
      </c>
    </row>
    <row r="271" spans="1:11" ht="12.75">
      <c r="A271" s="1" t="s">
        <v>854</v>
      </c>
      <c r="B271" s="167">
        <v>831</v>
      </c>
      <c r="C271" s="32"/>
      <c r="D271" s="30" t="s">
        <v>191</v>
      </c>
      <c r="E271" s="129" t="s">
        <v>109</v>
      </c>
      <c r="F271" s="129" t="s">
        <v>109</v>
      </c>
      <c r="G271" s="162" t="s">
        <v>109</v>
      </c>
      <c r="H271" s="123"/>
      <c r="I271" s="129" t="s">
        <v>109</v>
      </c>
      <c r="J271" s="129" t="s">
        <v>109</v>
      </c>
      <c r="K271" s="162" t="s">
        <v>109</v>
      </c>
    </row>
    <row r="272" spans="1:11" ht="12.75">
      <c r="A272" s="1" t="s">
        <v>855</v>
      </c>
      <c r="B272" s="167">
        <v>832</v>
      </c>
      <c r="C272" s="32"/>
      <c r="D272" s="30" t="s">
        <v>553</v>
      </c>
      <c r="E272" s="129" t="s">
        <v>109</v>
      </c>
      <c r="F272" s="129" t="s">
        <v>109</v>
      </c>
      <c r="G272" s="162" t="s">
        <v>109</v>
      </c>
      <c r="H272" s="123"/>
      <c r="I272" s="129" t="s">
        <v>109</v>
      </c>
      <c r="J272" s="129" t="s">
        <v>109</v>
      </c>
      <c r="K272" s="162" t="s">
        <v>109</v>
      </c>
    </row>
    <row r="273" spans="1:11" ht="12.75">
      <c r="A273" s="1" t="s">
        <v>856</v>
      </c>
      <c r="B273" s="167">
        <v>833</v>
      </c>
      <c r="C273" s="32"/>
      <c r="D273" s="30" t="s">
        <v>192</v>
      </c>
      <c r="E273" s="129" t="s">
        <v>109</v>
      </c>
      <c r="F273" s="129" t="s">
        <v>109</v>
      </c>
      <c r="G273" s="162" t="s">
        <v>109</v>
      </c>
      <c r="H273" s="123"/>
      <c r="I273" s="129" t="s">
        <v>109</v>
      </c>
      <c r="J273" s="129" t="s">
        <v>109</v>
      </c>
      <c r="K273" s="162" t="s">
        <v>109</v>
      </c>
    </row>
    <row r="274" spans="1:11" ht="12.75">
      <c r="A274" s="1" t="s">
        <v>857</v>
      </c>
      <c r="B274" s="167">
        <v>834</v>
      </c>
      <c r="C274" s="32"/>
      <c r="D274" s="30" t="s">
        <v>193</v>
      </c>
      <c r="E274" s="129" t="s">
        <v>109</v>
      </c>
      <c r="F274" s="129" t="s">
        <v>109</v>
      </c>
      <c r="G274" s="162" t="s">
        <v>109</v>
      </c>
      <c r="H274" s="123"/>
      <c r="I274" s="129" t="s">
        <v>109</v>
      </c>
      <c r="J274" s="129" t="s">
        <v>109</v>
      </c>
      <c r="K274" s="162" t="s">
        <v>109</v>
      </c>
    </row>
    <row r="275" spans="1:11" ht="12.75">
      <c r="A275" s="1" t="s">
        <v>858</v>
      </c>
      <c r="B275" s="167">
        <v>835</v>
      </c>
      <c r="C275" s="32"/>
      <c r="D275" s="30" t="s">
        <v>194</v>
      </c>
      <c r="E275" s="129" t="s">
        <v>109</v>
      </c>
      <c r="F275" s="129" t="s">
        <v>109</v>
      </c>
      <c r="G275" s="162" t="s">
        <v>109</v>
      </c>
      <c r="H275" s="123"/>
      <c r="I275" s="129" t="s">
        <v>109</v>
      </c>
      <c r="J275" s="129" t="s">
        <v>109</v>
      </c>
      <c r="K275" s="162" t="s">
        <v>109</v>
      </c>
    </row>
    <row r="276" spans="1:11" ht="12.75">
      <c r="A276" s="1" t="s">
        <v>859</v>
      </c>
      <c r="B276" s="167">
        <v>836</v>
      </c>
      <c r="C276" s="32"/>
      <c r="D276" s="30" t="s">
        <v>195</v>
      </c>
      <c r="E276" s="129" t="s">
        <v>109</v>
      </c>
      <c r="F276" s="129" t="s">
        <v>109</v>
      </c>
      <c r="G276" s="162" t="s">
        <v>109</v>
      </c>
      <c r="H276" s="123"/>
      <c r="I276" s="129" t="s">
        <v>109</v>
      </c>
      <c r="J276" s="129" t="s">
        <v>109</v>
      </c>
      <c r="K276" s="162" t="s">
        <v>109</v>
      </c>
    </row>
    <row r="277" spans="1:11" ht="12.75">
      <c r="A277" s="1" t="s">
        <v>860</v>
      </c>
      <c r="B277" s="167">
        <v>837</v>
      </c>
      <c r="C277" s="32"/>
      <c r="D277" s="30" t="s">
        <v>196</v>
      </c>
      <c r="E277" s="129" t="s">
        <v>109</v>
      </c>
      <c r="F277" s="129" t="s">
        <v>109</v>
      </c>
      <c r="G277" s="162" t="s">
        <v>109</v>
      </c>
      <c r="H277" s="123"/>
      <c r="I277" s="129" t="s">
        <v>109</v>
      </c>
      <c r="J277" s="129" t="s">
        <v>109</v>
      </c>
      <c r="K277" s="162" t="s">
        <v>109</v>
      </c>
    </row>
    <row r="278" spans="1:11" ht="12.75">
      <c r="A278" s="1" t="s">
        <v>861</v>
      </c>
      <c r="B278" s="167">
        <v>838</v>
      </c>
      <c r="C278" s="32"/>
      <c r="D278" s="30" t="s">
        <v>197</v>
      </c>
      <c r="E278" s="129" t="s">
        <v>109</v>
      </c>
      <c r="F278" s="129" t="s">
        <v>109</v>
      </c>
      <c r="G278" s="162" t="s">
        <v>109</v>
      </c>
      <c r="H278" s="123"/>
      <c r="I278" s="129" t="s">
        <v>109</v>
      </c>
      <c r="J278" s="129" t="s">
        <v>109</v>
      </c>
      <c r="K278" s="162" t="s">
        <v>109</v>
      </c>
    </row>
    <row r="279" spans="1:11" ht="12.75">
      <c r="A279" s="1" t="s">
        <v>862</v>
      </c>
      <c r="B279" s="167">
        <v>839</v>
      </c>
      <c r="C279" s="32"/>
      <c r="D279" s="30" t="s">
        <v>198</v>
      </c>
      <c r="E279" s="129" t="s">
        <v>109</v>
      </c>
      <c r="F279" s="129" t="s">
        <v>109</v>
      </c>
      <c r="G279" s="162" t="s">
        <v>109</v>
      </c>
      <c r="H279" s="123"/>
      <c r="I279" s="129" t="s">
        <v>109</v>
      </c>
      <c r="J279" s="129" t="s">
        <v>109</v>
      </c>
      <c r="K279" s="162" t="s">
        <v>109</v>
      </c>
    </row>
    <row r="280" spans="1:11" ht="12.75">
      <c r="A280" s="1" t="s">
        <v>863</v>
      </c>
      <c r="B280" s="167">
        <v>891</v>
      </c>
      <c r="C280" s="32"/>
      <c r="D280" s="30" t="s">
        <v>199</v>
      </c>
      <c r="E280" s="129">
        <v>85</v>
      </c>
      <c r="F280" s="129">
        <v>5120</v>
      </c>
      <c r="G280" s="162" t="s">
        <v>748</v>
      </c>
      <c r="H280" s="123"/>
      <c r="I280" s="129">
        <v>85</v>
      </c>
      <c r="J280" s="129">
        <v>5120</v>
      </c>
      <c r="K280" s="162" t="s">
        <v>748</v>
      </c>
    </row>
    <row r="281" spans="1:11" ht="12.75">
      <c r="A281" s="1" t="s">
        <v>864</v>
      </c>
      <c r="B281" s="167">
        <v>892</v>
      </c>
      <c r="C281" s="32"/>
      <c r="D281" s="30" t="s">
        <v>200</v>
      </c>
      <c r="E281" s="129" t="s">
        <v>109</v>
      </c>
      <c r="F281" s="129" t="s">
        <v>109</v>
      </c>
      <c r="G281" s="162" t="s">
        <v>109</v>
      </c>
      <c r="H281" s="123"/>
      <c r="I281" s="129" t="s">
        <v>109</v>
      </c>
      <c r="J281" s="129" t="s">
        <v>109</v>
      </c>
      <c r="K281" s="162" t="s">
        <v>109</v>
      </c>
    </row>
    <row r="282" spans="1:11" ht="12.75">
      <c r="A282" s="1" t="s">
        <v>865</v>
      </c>
      <c r="B282" s="167">
        <v>893</v>
      </c>
      <c r="C282" s="32"/>
      <c r="D282" s="30" t="s">
        <v>497</v>
      </c>
      <c r="E282" s="129" t="s">
        <v>109</v>
      </c>
      <c r="F282" s="129" t="s">
        <v>109</v>
      </c>
      <c r="G282" s="162" t="s">
        <v>109</v>
      </c>
      <c r="H282" s="123"/>
      <c r="I282" s="129" t="s">
        <v>109</v>
      </c>
      <c r="J282" s="129" t="s">
        <v>109</v>
      </c>
      <c r="K282" s="162" t="s">
        <v>109</v>
      </c>
    </row>
    <row r="283" spans="1:11" ht="12.75">
      <c r="A283" s="1" t="s">
        <v>866</v>
      </c>
      <c r="B283" s="167">
        <v>894</v>
      </c>
      <c r="C283" s="32"/>
      <c r="D283" s="30" t="s">
        <v>890</v>
      </c>
      <c r="E283" s="129" t="s">
        <v>109</v>
      </c>
      <c r="F283" s="129" t="s">
        <v>109</v>
      </c>
      <c r="G283" s="162" t="s">
        <v>109</v>
      </c>
      <c r="H283" s="123"/>
      <c r="I283" s="129" t="s">
        <v>109</v>
      </c>
      <c r="J283" s="129" t="s">
        <v>109</v>
      </c>
      <c r="K283" s="162" t="s">
        <v>109</v>
      </c>
    </row>
    <row r="284" spans="1:11" s="17" customFormat="1" ht="24" customHeight="1">
      <c r="A284" s="121" t="s">
        <v>699</v>
      </c>
      <c r="B284" s="166" t="s">
        <v>699</v>
      </c>
      <c r="C284" s="66" t="s">
        <v>212</v>
      </c>
      <c r="D284" s="50"/>
      <c r="E284" s="126" t="s">
        <v>109</v>
      </c>
      <c r="F284" s="126" t="s">
        <v>109</v>
      </c>
      <c r="G284" s="159" t="s">
        <v>109</v>
      </c>
      <c r="H284" s="124"/>
      <c r="I284" s="126" t="s">
        <v>109</v>
      </c>
      <c r="J284" s="126" t="s">
        <v>109</v>
      </c>
      <c r="K284" s="159" t="s">
        <v>109</v>
      </c>
    </row>
    <row r="285" spans="1:11" s="17" customFormat="1" ht="24" customHeight="1">
      <c r="A285" s="1" t="s">
        <v>867</v>
      </c>
      <c r="B285" s="167">
        <v>950</v>
      </c>
      <c r="C285" s="32"/>
      <c r="D285" s="30" t="s">
        <v>201</v>
      </c>
      <c r="E285" s="129" t="s">
        <v>109</v>
      </c>
      <c r="F285" s="129" t="s">
        <v>109</v>
      </c>
      <c r="G285" s="162" t="s">
        <v>109</v>
      </c>
      <c r="H285" s="123"/>
      <c r="I285" s="129" t="s">
        <v>109</v>
      </c>
      <c r="J285" s="129" t="s">
        <v>109</v>
      </c>
      <c r="K285" s="162" t="s">
        <v>109</v>
      </c>
    </row>
    <row r="286" spans="1:11" s="17" customFormat="1" ht="12.75" customHeight="1">
      <c r="A286" s="1" t="s">
        <v>1036</v>
      </c>
      <c r="B286" s="167">
        <v>958</v>
      </c>
      <c r="C286" s="32"/>
      <c r="D286" s="30" t="s">
        <v>942</v>
      </c>
      <c r="E286" s="129" t="s">
        <v>109</v>
      </c>
      <c r="F286" s="129" t="s">
        <v>109</v>
      </c>
      <c r="G286" s="162" t="s">
        <v>109</v>
      </c>
      <c r="H286" s="123"/>
      <c r="I286" s="129" t="s">
        <v>109</v>
      </c>
      <c r="J286" s="129" t="s">
        <v>109</v>
      </c>
      <c r="K286" s="162" t="s">
        <v>109</v>
      </c>
    </row>
    <row r="287" spans="1:11" s="17" customFormat="1" ht="24" customHeight="1">
      <c r="A287" s="121"/>
      <c r="B287" s="166"/>
      <c r="C287" s="66" t="s">
        <v>206</v>
      </c>
      <c r="D287" s="50"/>
      <c r="E287" s="126">
        <v>1006837538</v>
      </c>
      <c r="F287" s="126">
        <v>2096595501</v>
      </c>
      <c r="G287" s="159">
        <v>4.5</v>
      </c>
      <c r="H287" s="124"/>
      <c r="I287" s="126">
        <v>3081115925</v>
      </c>
      <c r="J287" s="126">
        <v>6227627124</v>
      </c>
      <c r="K287" s="159">
        <v>4</v>
      </c>
    </row>
    <row r="288" spans="1:11" ht="12.75">
      <c r="A288" s="1"/>
      <c r="B288" s="1"/>
      <c r="C288" s="1"/>
      <c r="E288" s="129"/>
      <c r="F288" s="129"/>
      <c r="G288" s="123"/>
      <c r="H288" s="123"/>
      <c r="I288" s="129"/>
      <c r="J288" s="129"/>
      <c r="K288" s="123"/>
    </row>
    <row r="289" spans="1:11" ht="12.75">
      <c r="A289" s="1"/>
      <c r="B289" s="1"/>
      <c r="C289" s="1"/>
      <c r="E289" s="129"/>
      <c r="F289" s="129"/>
      <c r="G289" s="123"/>
      <c r="H289" s="123"/>
      <c r="I289" s="129"/>
      <c r="J289" s="129"/>
      <c r="K289" s="123"/>
    </row>
    <row r="290" spans="1:11" ht="12.75">
      <c r="A290" s="1"/>
      <c r="B290" s="1"/>
      <c r="C290" s="1"/>
      <c r="E290" s="129"/>
      <c r="F290" s="129"/>
      <c r="G290" s="129"/>
      <c r="H290" s="129"/>
      <c r="I290" s="129"/>
      <c r="J290" s="123"/>
      <c r="K290" s="129"/>
    </row>
    <row r="291" spans="5:12" ht="12.75">
      <c r="E291" s="129"/>
      <c r="F291" s="129"/>
      <c r="G291" s="129"/>
      <c r="H291" s="129"/>
      <c r="I291" s="129"/>
      <c r="J291" s="123"/>
      <c r="K291" s="129"/>
      <c r="L291" s="129"/>
    </row>
    <row r="292" spans="5:13" ht="12.75">
      <c r="E292" s="129"/>
      <c r="F292" s="129"/>
      <c r="G292" s="129"/>
      <c r="H292" s="129"/>
      <c r="I292" s="129"/>
      <c r="J292" s="123"/>
      <c r="K292" s="129"/>
      <c r="L292" s="129"/>
      <c r="M292" s="123"/>
    </row>
    <row r="293" spans="1:13" ht="12.75">
      <c r="A293" s="1"/>
      <c r="B293" s="1"/>
      <c r="C293" s="1"/>
      <c r="G293" s="129"/>
      <c r="H293" s="129"/>
      <c r="I293" s="129"/>
      <c r="J293" s="123"/>
      <c r="K293" s="129"/>
      <c r="L293" s="129"/>
      <c r="M293" s="123"/>
    </row>
    <row r="294" spans="1:13" ht="12.75">
      <c r="A294" s="1"/>
      <c r="B294" s="1"/>
      <c r="C294" s="1"/>
      <c r="G294" s="129"/>
      <c r="H294" s="129"/>
      <c r="I294" s="129"/>
      <c r="J294" s="123"/>
      <c r="K294" s="129"/>
      <c r="L294" s="129"/>
      <c r="M294" s="123"/>
    </row>
    <row r="295" spans="1:13" ht="12.75">
      <c r="A295" s="1"/>
      <c r="B295" s="1"/>
      <c r="C295" s="1"/>
      <c r="G295" s="129"/>
      <c r="H295" s="129"/>
      <c r="I295" s="129"/>
      <c r="J295" s="123"/>
      <c r="K295" s="129"/>
      <c r="L295" s="129"/>
      <c r="M295" s="123"/>
    </row>
    <row r="296" spans="1:13" ht="12.75">
      <c r="A296" s="17"/>
      <c r="B296" s="17"/>
      <c r="C296" s="17"/>
      <c r="G296" s="129"/>
      <c r="H296" s="129"/>
      <c r="I296" s="129"/>
      <c r="J296" s="123"/>
      <c r="K296" s="129"/>
      <c r="L296" s="129"/>
      <c r="M296" s="123"/>
    </row>
    <row r="297" spans="7:13" ht="12.75">
      <c r="G297" s="129"/>
      <c r="H297" s="129"/>
      <c r="I297" s="129"/>
      <c r="J297" s="123"/>
      <c r="K297" s="129"/>
      <c r="L297" s="129"/>
      <c r="M297" s="123"/>
    </row>
    <row r="298" spans="7:13" ht="12.75">
      <c r="G298" s="129"/>
      <c r="H298" s="129"/>
      <c r="I298" s="129"/>
      <c r="J298" s="123"/>
      <c r="K298" s="129"/>
      <c r="L298" s="129"/>
      <c r="M298" s="123"/>
    </row>
    <row r="299" spans="7:13" ht="12.75">
      <c r="G299" s="129"/>
      <c r="H299" s="129"/>
      <c r="I299" s="129"/>
      <c r="J299" s="123"/>
      <c r="K299" s="129"/>
      <c r="L299" s="129"/>
      <c r="M299" s="123"/>
    </row>
    <row r="300" spans="7:13" ht="12.75">
      <c r="G300" s="129"/>
      <c r="H300" s="129"/>
      <c r="I300" s="129"/>
      <c r="J300" s="123"/>
      <c r="K300" s="129"/>
      <c r="L300" s="129"/>
      <c r="M300" s="123"/>
    </row>
    <row r="301" spans="7:13" ht="12.75">
      <c r="G301" s="129"/>
      <c r="H301" s="129"/>
      <c r="I301" s="129"/>
      <c r="J301" s="123"/>
      <c r="K301" s="129"/>
      <c r="L301" s="129"/>
      <c r="M301" s="123"/>
    </row>
    <row r="302" spans="7:13" ht="12.75">
      <c r="G302" s="129"/>
      <c r="H302" s="129"/>
      <c r="I302" s="129"/>
      <c r="J302" s="123"/>
      <c r="K302" s="129"/>
      <c r="L302" s="129"/>
      <c r="M302" s="123"/>
    </row>
    <row r="303" spans="7:13" ht="12.75">
      <c r="G303" s="129"/>
      <c r="H303" s="129"/>
      <c r="I303" s="129"/>
      <c r="J303" s="123"/>
      <c r="K303" s="129"/>
      <c r="L303" s="129"/>
      <c r="M303" s="123"/>
    </row>
    <row r="304" spans="7:13" ht="12.75">
      <c r="G304" s="129"/>
      <c r="H304" s="129"/>
      <c r="I304" s="129"/>
      <c r="J304" s="123"/>
      <c r="K304" s="129"/>
      <c r="L304" s="129"/>
      <c r="M304" s="123"/>
    </row>
    <row r="305" spans="7:13" ht="12.75">
      <c r="G305" s="129"/>
      <c r="H305" s="129"/>
      <c r="I305" s="129"/>
      <c r="J305" s="123"/>
      <c r="K305" s="129"/>
      <c r="L305" s="129"/>
      <c r="M305" s="123"/>
    </row>
    <row r="306" spans="7:13" ht="12.75">
      <c r="G306" s="129"/>
      <c r="H306" s="129"/>
      <c r="I306" s="129"/>
      <c r="J306" s="123"/>
      <c r="K306" s="129"/>
      <c r="L306" s="129"/>
      <c r="M306" s="123"/>
    </row>
    <row r="307" spans="7:13" ht="12.75">
      <c r="G307" s="129"/>
      <c r="H307" s="129"/>
      <c r="I307" s="129"/>
      <c r="J307" s="123"/>
      <c r="K307" s="129"/>
      <c r="L307" s="129"/>
      <c r="M307" s="123"/>
    </row>
    <row r="308" spans="7:13" ht="12.75">
      <c r="G308" s="129"/>
      <c r="H308" s="129"/>
      <c r="I308" s="129"/>
      <c r="J308" s="123"/>
      <c r="K308" s="129"/>
      <c r="L308" s="129"/>
      <c r="M308" s="123"/>
    </row>
    <row r="309" spans="7:13" ht="12.75">
      <c r="G309" s="129"/>
      <c r="H309" s="129"/>
      <c r="I309" s="129"/>
      <c r="J309" s="123"/>
      <c r="K309" s="129"/>
      <c r="L309" s="129"/>
      <c r="M309" s="123"/>
    </row>
    <row r="310" spans="7:13" ht="12.75">
      <c r="G310" s="129"/>
      <c r="H310" s="129"/>
      <c r="I310" s="129"/>
      <c r="J310" s="123"/>
      <c r="K310" s="129"/>
      <c r="L310" s="129"/>
      <c r="M310" s="123"/>
    </row>
    <row r="311" spans="7:13" ht="12.75">
      <c r="G311" s="129"/>
      <c r="H311" s="129"/>
      <c r="I311" s="129"/>
      <c r="J311" s="123"/>
      <c r="K311" s="129"/>
      <c r="L311" s="129"/>
      <c r="M311" s="123"/>
    </row>
    <row r="312" spans="7:13" ht="12.75">
      <c r="G312" s="129"/>
      <c r="H312" s="129"/>
      <c r="I312" s="129"/>
      <c r="J312" s="123"/>
      <c r="K312" s="129"/>
      <c r="L312" s="129"/>
      <c r="M312" s="123"/>
    </row>
    <row r="313" spans="7:13" ht="12.75">
      <c r="G313" s="129"/>
      <c r="H313" s="129"/>
      <c r="I313" s="129"/>
      <c r="J313" s="123"/>
      <c r="K313" s="129"/>
      <c r="L313" s="129"/>
      <c r="M313" s="123"/>
    </row>
    <row r="314" spans="7:13" ht="12.75">
      <c r="G314" s="129"/>
      <c r="H314" s="129"/>
      <c r="I314" s="129"/>
      <c r="J314" s="123"/>
      <c r="K314" s="129"/>
      <c r="L314" s="129"/>
      <c r="M314" s="123"/>
    </row>
    <row r="315" spans="7:13" ht="12.75">
      <c r="G315" s="129"/>
      <c r="H315" s="129"/>
      <c r="I315" s="129"/>
      <c r="J315" s="123"/>
      <c r="K315" s="129"/>
      <c r="L315" s="129"/>
      <c r="M315" s="123"/>
    </row>
    <row r="316" spans="7:13" ht="12.75">
      <c r="G316" s="129"/>
      <c r="H316" s="129"/>
      <c r="I316" s="129"/>
      <c r="J316" s="123"/>
      <c r="K316" s="129"/>
      <c r="L316" s="129"/>
      <c r="M316" s="123"/>
    </row>
    <row r="317" spans="7:13" ht="12.75">
      <c r="G317" s="129"/>
      <c r="H317" s="129"/>
      <c r="I317" s="129"/>
      <c r="J317" s="123"/>
      <c r="K317" s="129"/>
      <c r="L317" s="129"/>
      <c r="M317" s="123"/>
    </row>
    <row r="318" spans="7:13" ht="12.75">
      <c r="G318" s="129"/>
      <c r="H318" s="129"/>
      <c r="I318" s="129"/>
      <c r="J318" s="123"/>
      <c r="K318" s="129"/>
      <c r="L318" s="129"/>
      <c r="M318" s="123"/>
    </row>
    <row r="319" spans="7:13" ht="12.75">
      <c r="G319" s="129"/>
      <c r="H319" s="129"/>
      <c r="I319" s="129"/>
      <c r="J319" s="123"/>
      <c r="K319" s="129"/>
      <c r="L319" s="129"/>
      <c r="M319" s="123"/>
    </row>
    <row r="320" spans="7:13" ht="12.75">
      <c r="G320" s="129"/>
      <c r="H320" s="129"/>
      <c r="I320" s="129"/>
      <c r="J320" s="123"/>
      <c r="K320" s="129"/>
      <c r="L320" s="129"/>
      <c r="M320" s="123"/>
    </row>
    <row r="321" spans="7:13" ht="12.75">
      <c r="G321" s="129"/>
      <c r="H321" s="129"/>
      <c r="I321" s="129"/>
      <c r="J321" s="123"/>
      <c r="K321" s="129"/>
      <c r="L321" s="129"/>
      <c r="M321" s="123"/>
    </row>
    <row r="322" spans="7:13" ht="12.75">
      <c r="G322" s="129"/>
      <c r="H322" s="129"/>
      <c r="I322" s="129"/>
      <c r="J322" s="123"/>
      <c r="K322" s="129"/>
      <c r="L322" s="129"/>
      <c r="M322" s="123"/>
    </row>
    <row r="323" spans="7:13" ht="12.75">
      <c r="G323" s="129"/>
      <c r="H323" s="129"/>
      <c r="I323" s="129"/>
      <c r="J323" s="123"/>
      <c r="K323" s="129"/>
      <c r="L323" s="129"/>
      <c r="M323" s="123"/>
    </row>
    <row r="324" spans="7:13" ht="12.75">
      <c r="G324" s="129"/>
      <c r="H324" s="129"/>
      <c r="I324" s="129"/>
      <c r="J324" s="123"/>
      <c r="K324" s="129"/>
      <c r="L324" s="129"/>
      <c r="M324" s="123"/>
    </row>
    <row r="325" spans="7:13" ht="12.75">
      <c r="G325" s="129"/>
      <c r="H325" s="129"/>
      <c r="I325" s="129"/>
      <c r="J325" s="123"/>
      <c r="K325" s="129"/>
      <c r="L325" s="129"/>
      <c r="M325" s="123"/>
    </row>
    <row r="326" spans="7:13" ht="12.75">
      <c r="G326" s="129"/>
      <c r="H326" s="129"/>
      <c r="I326" s="129"/>
      <c r="J326" s="123"/>
      <c r="K326" s="129"/>
      <c r="L326" s="129"/>
      <c r="M326" s="123"/>
    </row>
    <row r="327" spans="7:13" ht="12.75">
      <c r="G327" s="129"/>
      <c r="H327" s="129"/>
      <c r="I327" s="129"/>
      <c r="J327" s="123"/>
      <c r="K327" s="129"/>
      <c r="L327" s="129"/>
      <c r="M327" s="123"/>
    </row>
    <row r="328" spans="7:13" ht="12.75">
      <c r="G328" s="129"/>
      <c r="H328" s="129"/>
      <c r="I328" s="129"/>
      <c r="J328" s="123"/>
      <c r="K328" s="129"/>
      <c r="L328" s="129"/>
      <c r="M328" s="123"/>
    </row>
    <row r="329" spans="7:13" ht="12.75">
      <c r="G329" s="129"/>
      <c r="H329" s="129"/>
      <c r="I329" s="129"/>
      <c r="J329" s="123"/>
      <c r="K329" s="129"/>
      <c r="L329" s="129"/>
      <c r="M329" s="123"/>
    </row>
    <row r="330" spans="7:13" ht="12.75">
      <c r="G330" s="129"/>
      <c r="H330" s="129"/>
      <c r="I330" s="129"/>
      <c r="J330" s="123"/>
      <c r="K330" s="129"/>
      <c r="L330" s="129"/>
      <c r="M330" s="123"/>
    </row>
    <row r="331" spans="7:13" ht="12.75">
      <c r="G331" s="129"/>
      <c r="H331" s="129"/>
      <c r="I331" s="129"/>
      <c r="J331" s="123"/>
      <c r="K331" s="129"/>
      <c r="L331" s="129"/>
      <c r="M331" s="123"/>
    </row>
    <row r="332" spans="7:13" ht="12.75">
      <c r="G332" s="129"/>
      <c r="H332" s="129"/>
      <c r="I332" s="129"/>
      <c r="J332" s="123"/>
      <c r="K332" s="129"/>
      <c r="L332" s="129"/>
      <c r="M332" s="123"/>
    </row>
    <row r="333" spans="7:13" ht="12.75">
      <c r="G333" s="129"/>
      <c r="H333" s="129"/>
      <c r="I333" s="129"/>
      <c r="J333" s="123"/>
      <c r="K333" s="129"/>
      <c r="L333" s="129"/>
      <c r="M333" s="123"/>
    </row>
    <row r="334" spans="7:13" ht="12.75">
      <c r="G334" s="129"/>
      <c r="H334" s="129"/>
      <c r="I334" s="129"/>
      <c r="J334" s="123"/>
      <c r="K334" s="129"/>
      <c r="L334" s="129"/>
      <c r="M334" s="123"/>
    </row>
    <row r="335" spans="7:13" ht="12.75">
      <c r="G335" s="129"/>
      <c r="H335" s="129"/>
      <c r="I335" s="129"/>
      <c r="J335" s="123"/>
      <c r="K335" s="129"/>
      <c r="L335" s="129"/>
      <c r="M335" s="123"/>
    </row>
    <row r="336" spans="7:13" ht="12.75">
      <c r="G336" s="129"/>
      <c r="H336" s="129"/>
      <c r="I336" s="129"/>
      <c r="J336" s="123"/>
      <c r="K336" s="129"/>
      <c r="L336" s="129"/>
      <c r="M336" s="123"/>
    </row>
    <row r="337" spans="7:13" ht="12.75">
      <c r="G337" s="129"/>
      <c r="H337" s="129"/>
      <c r="I337" s="129"/>
      <c r="J337" s="123"/>
      <c r="K337" s="129"/>
      <c r="L337" s="129"/>
      <c r="M337" s="123"/>
    </row>
    <row r="338" spans="7:13" ht="12.75">
      <c r="G338" s="129"/>
      <c r="H338" s="129"/>
      <c r="I338" s="129"/>
      <c r="J338" s="123"/>
      <c r="K338" s="129"/>
      <c r="L338" s="129"/>
      <c r="M338" s="123"/>
    </row>
    <row r="339" spans="7:13" ht="12.75">
      <c r="G339" s="129"/>
      <c r="H339" s="129"/>
      <c r="I339" s="129"/>
      <c r="J339" s="123"/>
      <c r="K339" s="129"/>
      <c r="L339" s="129"/>
      <c r="M339" s="123"/>
    </row>
    <row r="340" spans="7:13" ht="12.75">
      <c r="G340" s="129"/>
      <c r="H340" s="129"/>
      <c r="I340" s="129"/>
      <c r="J340" s="123"/>
      <c r="K340" s="129"/>
      <c r="L340" s="129"/>
      <c r="M340" s="123"/>
    </row>
    <row r="341" spans="7:13" ht="12.75">
      <c r="G341" s="129"/>
      <c r="H341" s="129"/>
      <c r="I341" s="129"/>
      <c r="J341" s="123"/>
      <c r="K341" s="129"/>
      <c r="L341" s="129"/>
      <c r="M341" s="123"/>
    </row>
    <row r="342" spans="7:13" ht="12.75">
      <c r="G342" s="129"/>
      <c r="H342" s="129"/>
      <c r="I342" s="129"/>
      <c r="J342" s="123"/>
      <c r="K342" s="129"/>
      <c r="L342" s="129"/>
      <c r="M342" s="123"/>
    </row>
    <row r="343" spans="7:13" ht="12.75">
      <c r="G343" s="129"/>
      <c r="H343" s="129"/>
      <c r="I343" s="129"/>
      <c r="J343" s="123"/>
      <c r="K343" s="129"/>
      <c r="L343" s="129"/>
      <c r="M343" s="123"/>
    </row>
    <row r="344" spans="7:13" ht="12.75">
      <c r="G344" s="129"/>
      <c r="H344" s="129"/>
      <c r="I344" s="129"/>
      <c r="J344" s="123"/>
      <c r="K344" s="129"/>
      <c r="L344" s="129"/>
      <c r="M344" s="123"/>
    </row>
    <row r="345" spans="7:13" ht="12.75">
      <c r="G345" s="129"/>
      <c r="H345" s="129"/>
      <c r="I345" s="129"/>
      <c r="J345" s="123"/>
      <c r="K345" s="129"/>
      <c r="L345" s="129"/>
      <c r="M345" s="123"/>
    </row>
    <row r="346" spans="7:13" ht="12.75">
      <c r="G346" s="129"/>
      <c r="H346" s="129"/>
      <c r="I346" s="129"/>
      <c r="J346" s="123"/>
      <c r="K346" s="129"/>
      <c r="L346" s="129"/>
      <c r="M346" s="123"/>
    </row>
    <row r="347" spans="7:13" ht="12.75">
      <c r="G347" s="129"/>
      <c r="H347" s="129"/>
      <c r="I347" s="129"/>
      <c r="J347" s="123"/>
      <c r="K347" s="129"/>
      <c r="L347" s="129"/>
      <c r="M347" s="123"/>
    </row>
    <row r="348" spans="7:13" ht="12.75">
      <c r="G348" s="129"/>
      <c r="H348" s="129"/>
      <c r="I348" s="129"/>
      <c r="J348" s="123"/>
      <c r="K348" s="129"/>
      <c r="L348" s="129"/>
      <c r="M348" s="123"/>
    </row>
    <row r="349" spans="7:13" ht="12.75">
      <c r="G349" s="129"/>
      <c r="H349" s="129"/>
      <c r="I349" s="129"/>
      <c r="J349" s="123"/>
      <c r="K349" s="129"/>
      <c r="L349" s="129"/>
      <c r="M349" s="123"/>
    </row>
    <row r="350" spans="7:13" ht="12.75">
      <c r="G350" s="129"/>
      <c r="H350" s="129"/>
      <c r="I350" s="129"/>
      <c r="J350" s="123"/>
      <c r="K350" s="129"/>
      <c r="L350" s="129"/>
      <c r="M350" s="123"/>
    </row>
    <row r="351" spans="7:13" ht="12.75">
      <c r="G351" s="129"/>
      <c r="H351" s="129"/>
      <c r="I351" s="129"/>
      <c r="J351" s="123"/>
      <c r="K351" s="129"/>
      <c r="L351" s="129"/>
      <c r="M351" s="123"/>
    </row>
    <row r="352" spans="7:13" ht="12.75">
      <c r="G352" s="129"/>
      <c r="H352" s="129"/>
      <c r="I352" s="129"/>
      <c r="J352" s="123"/>
      <c r="K352" s="129"/>
      <c r="L352" s="129"/>
      <c r="M352" s="123"/>
    </row>
    <row r="353" spans="7:13" ht="12.75">
      <c r="G353" s="129"/>
      <c r="H353" s="129"/>
      <c r="I353" s="129"/>
      <c r="J353" s="123"/>
      <c r="K353" s="129"/>
      <c r="L353" s="129"/>
      <c r="M353" s="123"/>
    </row>
    <row r="354" spans="12:13" ht="12.75">
      <c r="L354" s="129"/>
      <c r="M354" s="123"/>
    </row>
    <row r="355" ht="12.75">
      <c r="M355" s="123"/>
    </row>
  </sheetData>
  <sheetProtection/>
  <mergeCells count="53">
    <mergeCell ref="C250:D250"/>
    <mergeCell ref="F153:F156"/>
    <mergeCell ref="G153:H156"/>
    <mergeCell ref="I153:I156"/>
    <mergeCell ref="F152:H152"/>
    <mergeCell ref="C225:D230"/>
    <mergeCell ref="E225:H225"/>
    <mergeCell ref="F226:H226"/>
    <mergeCell ref="E151:H151"/>
    <mergeCell ref="G5:H8"/>
    <mergeCell ref="E5:E8"/>
    <mergeCell ref="F79:F82"/>
    <mergeCell ref="I151:L151"/>
    <mergeCell ref="F5:F8"/>
    <mergeCell ref="I5:I8"/>
    <mergeCell ref="K5:L8"/>
    <mergeCell ref="A75:L75"/>
    <mergeCell ref="A77:B82"/>
    <mergeCell ref="A1:L1"/>
    <mergeCell ref="E3:H3"/>
    <mergeCell ref="I3:L3"/>
    <mergeCell ref="F4:H4"/>
    <mergeCell ref="J4:L4"/>
    <mergeCell ref="G79:H82"/>
    <mergeCell ref="I79:I82"/>
    <mergeCell ref="A3:B8"/>
    <mergeCell ref="C3:D8"/>
    <mergeCell ref="J5:J8"/>
    <mergeCell ref="C77:D82"/>
    <mergeCell ref="E77:H77"/>
    <mergeCell ref="E79:E82"/>
    <mergeCell ref="I77:L77"/>
    <mergeCell ref="F78:H78"/>
    <mergeCell ref="J78:L78"/>
    <mergeCell ref="J79:J82"/>
    <mergeCell ref="K79:L82"/>
    <mergeCell ref="A149:L149"/>
    <mergeCell ref="A151:B156"/>
    <mergeCell ref="C151:D156"/>
    <mergeCell ref="K227:L230"/>
    <mergeCell ref="F227:F230"/>
    <mergeCell ref="G227:H230"/>
    <mergeCell ref="J152:L152"/>
    <mergeCell ref="E153:E156"/>
    <mergeCell ref="I227:I230"/>
    <mergeCell ref="J227:J230"/>
    <mergeCell ref="J153:J156"/>
    <mergeCell ref="K153:L156"/>
    <mergeCell ref="A223:L223"/>
    <mergeCell ref="I225:L225"/>
    <mergeCell ref="A225:B230"/>
    <mergeCell ref="J226:L226"/>
    <mergeCell ref="E227:E230"/>
  </mergeCells>
  <printOptions horizontalCentered="1"/>
  <pageMargins left="0.5905511811023623" right="0.4330708661417323" top="0.984251968503937" bottom="0.1968503937007874" header="0.5118110236220472" footer="0.11811023622047245"/>
  <pageSetup firstPageNumber="34" useFirstPageNumber="1" fitToHeight="4" horizontalDpi="600" verticalDpi="600" orientation="portrait" paperSize="9" scale="75" r:id="rId1"/>
  <headerFooter alignWithMargins="0">
    <oddHeader>&amp;C&amp;12- &amp;P -</oddHeader>
  </headerFooter>
  <rowBreaks count="3" manualBreakCount="3">
    <brk id="74" max="255" man="1"/>
    <brk id="148" max="255" man="1"/>
    <brk id="222" max="255" man="1"/>
  </rowBreaks>
</worksheet>
</file>

<file path=xl/worksheets/sheet21.xml><?xml version="1.0" encoding="utf-8"?>
<worksheet xmlns="http://schemas.openxmlformats.org/spreadsheetml/2006/main" xmlns:r="http://schemas.openxmlformats.org/officeDocument/2006/relationships">
  <sheetPr codeName="Tabelle18"/>
  <dimension ref="A1:AU49"/>
  <sheetViews>
    <sheetView zoomScalePageLayoutView="0" workbookViewId="0" topLeftCell="A1">
      <selection activeCell="A2" sqref="A2"/>
    </sheetView>
  </sheetViews>
  <sheetFormatPr defaultColWidth="11.421875" defaultRowHeight="12.75"/>
  <cols>
    <col min="1" max="1" width="12.28125" style="0" customWidth="1"/>
    <col min="2" max="2" width="9.57421875" style="0" customWidth="1"/>
    <col min="3" max="3" width="10.00390625" style="0" customWidth="1"/>
    <col min="4" max="4" width="7.8515625" style="0" customWidth="1"/>
    <col min="5" max="6" width="8.57421875" style="0" customWidth="1"/>
    <col min="7" max="7" width="8.28125" style="0" customWidth="1"/>
    <col min="8" max="8" width="10.00390625" style="0" customWidth="1"/>
    <col min="9" max="9" width="8.28125" style="0" customWidth="1"/>
    <col min="10" max="10" width="9.28125" style="0" customWidth="1"/>
    <col min="11" max="11" width="9.8515625" style="0" customWidth="1"/>
    <col min="12" max="13" width="9.28125" style="0" customWidth="1"/>
  </cols>
  <sheetData>
    <row r="1" spans="1:13" s="35" customFormat="1" ht="17.25">
      <c r="A1" s="600" t="s">
        <v>1261</v>
      </c>
      <c r="B1" s="600"/>
      <c r="C1" s="600"/>
      <c r="D1" s="600"/>
      <c r="E1" s="600"/>
      <c r="F1" s="600"/>
      <c r="G1" s="600"/>
      <c r="H1" s="600"/>
      <c r="I1" s="600"/>
      <c r="J1" s="600"/>
      <c r="K1" s="600"/>
      <c r="L1" s="600"/>
      <c r="M1" s="600"/>
    </row>
    <row r="2" spans="1:13" ht="12.75">
      <c r="A2" s="14"/>
      <c r="B2" s="14"/>
      <c r="C2" s="14"/>
      <c r="D2" s="14"/>
      <c r="E2" s="14"/>
      <c r="F2" s="14"/>
      <c r="G2" s="14"/>
      <c r="H2" s="14"/>
      <c r="I2" s="14"/>
      <c r="J2" s="14"/>
      <c r="K2" s="14"/>
      <c r="L2" s="14"/>
      <c r="M2" s="14"/>
    </row>
    <row r="3" spans="1:13" s="22" customFormat="1" ht="17.25" customHeight="1">
      <c r="A3" s="596" t="s">
        <v>261</v>
      </c>
      <c r="B3" s="608" t="s">
        <v>1073</v>
      </c>
      <c r="C3" s="604" t="s">
        <v>869</v>
      </c>
      <c r="D3" s="604"/>
      <c r="E3" s="605"/>
      <c r="F3" s="604"/>
      <c r="G3" s="604"/>
      <c r="H3" s="604" t="s">
        <v>202</v>
      </c>
      <c r="I3" s="604"/>
      <c r="J3" s="604"/>
      <c r="K3" s="604"/>
      <c r="L3" s="604"/>
      <c r="M3" s="606"/>
    </row>
    <row r="4" spans="1:13" s="22" customFormat="1" ht="16.5" customHeight="1">
      <c r="A4" s="458"/>
      <c r="B4" s="609"/>
      <c r="C4" s="597" t="s">
        <v>483</v>
      </c>
      <c r="D4" s="599" t="s">
        <v>1071</v>
      </c>
      <c r="E4" s="598" t="s">
        <v>870</v>
      </c>
      <c r="F4" s="598"/>
      <c r="G4" s="599" t="s">
        <v>1072</v>
      </c>
      <c r="H4" s="597" t="s">
        <v>483</v>
      </c>
      <c r="I4" s="597" t="s">
        <v>1119</v>
      </c>
      <c r="J4" s="597" t="s">
        <v>1118</v>
      </c>
      <c r="K4" s="598" t="s">
        <v>205</v>
      </c>
      <c r="L4" s="598"/>
      <c r="M4" s="563"/>
    </row>
    <row r="5" spans="1:13" s="22" customFormat="1" ht="16.5" customHeight="1">
      <c r="A5" s="458"/>
      <c r="B5" s="609"/>
      <c r="C5" s="597"/>
      <c r="D5" s="597"/>
      <c r="E5" s="84" t="s">
        <v>871</v>
      </c>
      <c r="F5" s="84" t="s">
        <v>872</v>
      </c>
      <c r="G5" s="597"/>
      <c r="H5" s="597"/>
      <c r="I5" s="597"/>
      <c r="J5" s="597"/>
      <c r="K5" s="597" t="s">
        <v>483</v>
      </c>
      <c r="L5" s="610" t="s">
        <v>1069</v>
      </c>
      <c r="M5" s="607" t="s">
        <v>1070</v>
      </c>
    </row>
    <row r="6" spans="1:13" s="22" customFormat="1" ht="23.25" customHeight="1">
      <c r="A6" s="458"/>
      <c r="B6" s="609"/>
      <c r="C6" s="597"/>
      <c r="D6" s="597"/>
      <c r="E6" s="598" t="s">
        <v>873</v>
      </c>
      <c r="F6" s="598"/>
      <c r="G6" s="597"/>
      <c r="H6" s="597"/>
      <c r="I6" s="597"/>
      <c r="J6" s="597"/>
      <c r="K6" s="597"/>
      <c r="L6" s="597"/>
      <c r="M6" s="515"/>
    </row>
    <row r="7" spans="1:13" s="22" customFormat="1" ht="16.5" customHeight="1">
      <c r="A7" s="459"/>
      <c r="B7" s="601" t="s">
        <v>874</v>
      </c>
      <c r="C7" s="602"/>
      <c r="D7" s="602"/>
      <c r="E7" s="602"/>
      <c r="F7" s="602"/>
      <c r="G7" s="602"/>
      <c r="H7" s="602"/>
      <c r="I7" s="602"/>
      <c r="J7" s="602"/>
      <c r="K7" s="602"/>
      <c r="L7" s="602"/>
      <c r="M7" s="603"/>
    </row>
    <row r="8" ht="9" customHeight="1">
      <c r="A8" s="42"/>
    </row>
    <row r="9" spans="1:47" s="17" customFormat="1" ht="30" customHeight="1">
      <c r="A9" s="169">
        <v>2010</v>
      </c>
      <c r="B9" s="170">
        <v>10822.9</v>
      </c>
      <c r="C9" s="170">
        <v>673.8</v>
      </c>
      <c r="D9" s="170">
        <v>13.7</v>
      </c>
      <c r="E9" s="170">
        <v>197.9</v>
      </c>
      <c r="F9" s="170">
        <v>422.5</v>
      </c>
      <c r="G9" s="170">
        <v>39.6</v>
      </c>
      <c r="H9" s="170">
        <v>9979.7</v>
      </c>
      <c r="I9" s="170">
        <v>90.9</v>
      </c>
      <c r="J9" s="170">
        <v>575.6</v>
      </c>
      <c r="K9" s="170">
        <v>9313.1</v>
      </c>
      <c r="L9" s="170">
        <v>1008.6</v>
      </c>
      <c r="M9" s="170">
        <v>8304.6</v>
      </c>
      <c r="O9" s="185"/>
      <c r="P9" s="185"/>
      <c r="Q9" s="185"/>
      <c r="R9" s="185"/>
      <c r="AC9" s="427"/>
      <c r="AD9" s="427"/>
      <c r="AE9" s="427"/>
      <c r="AF9" s="427"/>
      <c r="AG9" s="427"/>
      <c r="AH9" s="427"/>
      <c r="AI9" s="427"/>
      <c r="AJ9" s="427"/>
      <c r="AK9" s="427"/>
      <c r="AL9" s="427"/>
      <c r="AM9" s="427"/>
      <c r="AN9" s="427"/>
      <c r="AO9" s="427"/>
      <c r="AP9" s="427"/>
      <c r="AQ9" s="427"/>
      <c r="AR9" s="427"/>
      <c r="AS9" s="427"/>
      <c r="AT9" s="427"/>
      <c r="AU9" s="427"/>
    </row>
    <row r="10" spans="1:29" ht="21.75" customHeight="1">
      <c r="A10" s="171" t="s">
        <v>752</v>
      </c>
      <c r="B10" s="85">
        <v>734</v>
      </c>
      <c r="C10" s="85">
        <v>49.6</v>
      </c>
      <c r="D10" s="85">
        <v>1</v>
      </c>
      <c r="E10" s="85">
        <v>18.2</v>
      </c>
      <c r="F10" s="85">
        <v>28.1</v>
      </c>
      <c r="G10" s="85">
        <v>2.2</v>
      </c>
      <c r="H10" s="85">
        <v>672.4</v>
      </c>
      <c r="I10" s="85">
        <v>5.5</v>
      </c>
      <c r="J10" s="85">
        <v>35.2</v>
      </c>
      <c r="K10" s="85">
        <v>631.7</v>
      </c>
      <c r="L10" s="85">
        <v>63.1</v>
      </c>
      <c r="M10" s="85">
        <v>568.6</v>
      </c>
      <c r="O10" s="185"/>
      <c r="P10" s="185"/>
      <c r="AC10" s="427"/>
    </row>
    <row r="11" spans="1:29" ht="20.25" customHeight="1">
      <c r="A11" s="171" t="s">
        <v>753</v>
      </c>
      <c r="B11" s="85">
        <v>787.3</v>
      </c>
      <c r="C11" s="85">
        <v>55</v>
      </c>
      <c r="D11" s="85">
        <v>0.9</v>
      </c>
      <c r="E11" s="85">
        <v>15.7</v>
      </c>
      <c r="F11" s="85">
        <v>34.3</v>
      </c>
      <c r="G11" s="85">
        <v>4</v>
      </c>
      <c r="H11" s="85">
        <v>719.4</v>
      </c>
      <c r="I11" s="85">
        <v>6.4</v>
      </c>
      <c r="J11" s="85">
        <v>44.1</v>
      </c>
      <c r="K11" s="85">
        <v>669</v>
      </c>
      <c r="L11" s="85">
        <v>73.3</v>
      </c>
      <c r="M11" s="85">
        <v>595.7</v>
      </c>
      <c r="O11" s="185"/>
      <c r="P11" s="185"/>
      <c r="AC11" s="427"/>
    </row>
    <row r="12" spans="1:29" ht="20.25" customHeight="1">
      <c r="A12" s="171" t="s">
        <v>754</v>
      </c>
      <c r="B12" s="85">
        <v>934.8</v>
      </c>
      <c r="C12" s="85">
        <v>57.8</v>
      </c>
      <c r="D12" s="85">
        <v>0.8</v>
      </c>
      <c r="E12" s="85">
        <v>17.4</v>
      </c>
      <c r="F12" s="85">
        <v>35.6</v>
      </c>
      <c r="G12" s="85">
        <v>4</v>
      </c>
      <c r="H12" s="85">
        <v>861.7</v>
      </c>
      <c r="I12" s="85">
        <v>7.8</v>
      </c>
      <c r="J12" s="85">
        <v>49.7</v>
      </c>
      <c r="K12" s="85">
        <v>804.2</v>
      </c>
      <c r="L12" s="85">
        <v>91.2</v>
      </c>
      <c r="M12" s="85">
        <v>712.9</v>
      </c>
      <c r="O12" s="185"/>
      <c r="P12" s="185"/>
      <c r="AC12" s="427"/>
    </row>
    <row r="13" spans="1:29" ht="20.25" customHeight="1">
      <c r="A13" s="171" t="s">
        <v>755</v>
      </c>
      <c r="B13" s="85">
        <v>882.4</v>
      </c>
      <c r="C13" s="85">
        <v>48.4</v>
      </c>
      <c r="D13" s="85">
        <v>1.5</v>
      </c>
      <c r="E13" s="85">
        <v>14.3</v>
      </c>
      <c r="F13" s="85">
        <v>29.2</v>
      </c>
      <c r="G13" s="85">
        <v>3.3</v>
      </c>
      <c r="H13" s="85">
        <v>820.6</v>
      </c>
      <c r="I13" s="85">
        <v>8.8</v>
      </c>
      <c r="J13" s="85">
        <v>54.4</v>
      </c>
      <c r="K13" s="85">
        <v>757.4</v>
      </c>
      <c r="L13" s="85">
        <v>91.2</v>
      </c>
      <c r="M13" s="85">
        <v>666.3</v>
      </c>
      <c r="O13" s="17"/>
      <c r="P13" s="185"/>
      <c r="AC13" s="427"/>
    </row>
    <row r="14" spans="1:29" ht="20.25" customHeight="1">
      <c r="A14" s="171" t="s">
        <v>756</v>
      </c>
      <c r="B14" s="85">
        <v>875.3</v>
      </c>
      <c r="C14" s="85">
        <v>49.9</v>
      </c>
      <c r="D14" s="85">
        <v>0.7</v>
      </c>
      <c r="E14" s="85">
        <v>15.1</v>
      </c>
      <c r="F14" s="85">
        <v>31.3</v>
      </c>
      <c r="G14" s="85">
        <v>2.8</v>
      </c>
      <c r="H14" s="85">
        <v>811.7</v>
      </c>
      <c r="I14" s="85">
        <v>7.5</v>
      </c>
      <c r="J14" s="85">
        <v>45.8</v>
      </c>
      <c r="K14" s="85">
        <v>758.4</v>
      </c>
      <c r="L14" s="85">
        <v>94.2</v>
      </c>
      <c r="M14" s="85">
        <v>664.2</v>
      </c>
      <c r="O14" s="17"/>
      <c r="P14" s="185"/>
      <c r="AC14" s="427"/>
    </row>
    <row r="15" spans="1:29" ht="20.25" customHeight="1">
      <c r="A15" s="171" t="s">
        <v>757</v>
      </c>
      <c r="B15" s="85">
        <v>1060.4</v>
      </c>
      <c r="C15" s="85">
        <v>55.9</v>
      </c>
      <c r="D15" s="85">
        <v>1.4</v>
      </c>
      <c r="E15" s="85">
        <v>16.9</v>
      </c>
      <c r="F15" s="85">
        <v>33.7</v>
      </c>
      <c r="G15" s="85">
        <v>3.9</v>
      </c>
      <c r="H15" s="85">
        <v>989.3</v>
      </c>
      <c r="I15" s="85">
        <v>9.6</v>
      </c>
      <c r="J15" s="85">
        <v>62</v>
      </c>
      <c r="K15" s="85">
        <v>917.6</v>
      </c>
      <c r="L15" s="85">
        <v>101.3</v>
      </c>
      <c r="M15" s="85">
        <v>816.3</v>
      </c>
      <c r="O15" s="17"/>
      <c r="P15" s="185"/>
      <c r="AC15" s="427"/>
    </row>
    <row r="16" spans="1:29" ht="20.25" customHeight="1">
      <c r="A16" s="171" t="s">
        <v>758</v>
      </c>
      <c r="B16" s="85">
        <v>898.7</v>
      </c>
      <c r="C16" s="85">
        <v>48.3</v>
      </c>
      <c r="D16" s="85">
        <v>0.7</v>
      </c>
      <c r="E16" s="85">
        <v>12.5</v>
      </c>
      <c r="F16" s="85">
        <v>31.9</v>
      </c>
      <c r="G16" s="85">
        <v>3.2</v>
      </c>
      <c r="H16" s="85">
        <v>836.4</v>
      </c>
      <c r="I16" s="85">
        <v>7.4</v>
      </c>
      <c r="J16" s="85">
        <v>51</v>
      </c>
      <c r="K16" s="85">
        <v>778</v>
      </c>
      <c r="L16" s="85">
        <v>77.3</v>
      </c>
      <c r="M16" s="85">
        <v>700.7</v>
      </c>
      <c r="O16" s="17"/>
      <c r="P16" s="185"/>
      <c r="AC16" s="427"/>
    </row>
    <row r="17" spans="1:29" ht="20.25" customHeight="1">
      <c r="A17" s="171" t="s">
        <v>759</v>
      </c>
      <c r="B17" s="85">
        <v>896.8</v>
      </c>
      <c r="C17" s="85">
        <v>53.1</v>
      </c>
      <c r="D17" s="85">
        <v>2.1</v>
      </c>
      <c r="E17" s="85">
        <v>14.7</v>
      </c>
      <c r="F17" s="85">
        <v>33.7</v>
      </c>
      <c r="G17" s="85">
        <v>2.6</v>
      </c>
      <c r="H17" s="85">
        <v>831</v>
      </c>
      <c r="I17" s="85">
        <v>6.2</v>
      </c>
      <c r="J17" s="85">
        <v>43.5</v>
      </c>
      <c r="K17" s="85">
        <v>781.3</v>
      </c>
      <c r="L17" s="85">
        <v>78.8</v>
      </c>
      <c r="M17" s="85">
        <v>702.5</v>
      </c>
      <c r="O17" s="17"/>
      <c r="P17" s="185"/>
      <c r="AC17" s="427"/>
    </row>
    <row r="18" spans="1:29" ht="20.25" customHeight="1">
      <c r="A18" s="171" t="s">
        <v>760</v>
      </c>
      <c r="B18" s="85">
        <v>948.3</v>
      </c>
      <c r="C18" s="85">
        <v>63.3</v>
      </c>
      <c r="D18" s="85">
        <v>1.2</v>
      </c>
      <c r="E18" s="85">
        <v>19.5</v>
      </c>
      <c r="F18" s="85">
        <v>39.7</v>
      </c>
      <c r="G18" s="85">
        <v>2.9</v>
      </c>
      <c r="H18" s="85">
        <v>869.8</v>
      </c>
      <c r="I18" s="85">
        <v>9.2</v>
      </c>
      <c r="J18" s="85">
        <v>56.2</v>
      </c>
      <c r="K18" s="85">
        <v>804.4</v>
      </c>
      <c r="L18" s="85">
        <v>98</v>
      </c>
      <c r="M18" s="85">
        <v>706.4</v>
      </c>
      <c r="O18" s="17"/>
      <c r="P18" s="185"/>
      <c r="AC18" s="427"/>
    </row>
    <row r="19" spans="1:29" ht="20.25" customHeight="1">
      <c r="A19" s="171" t="s">
        <v>761</v>
      </c>
      <c r="B19" s="85">
        <v>962.8</v>
      </c>
      <c r="C19" s="85">
        <v>69.2</v>
      </c>
      <c r="D19" s="85">
        <v>0.9</v>
      </c>
      <c r="E19" s="85">
        <v>17.2</v>
      </c>
      <c r="F19" s="85">
        <v>47.1</v>
      </c>
      <c r="G19" s="85">
        <v>4</v>
      </c>
      <c r="H19" s="85">
        <v>878.1</v>
      </c>
      <c r="I19" s="85">
        <v>7.5</v>
      </c>
      <c r="J19" s="85">
        <v>48</v>
      </c>
      <c r="K19" s="85">
        <v>822.7</v>
      </c>
      <c r="L19" s="85">
        <v>86.3</v>
      </c>
      <c r="M19" s="85">
        <v>736.3</v>
      </c>
      <c r="O19" s="17"/>
      <c r="P19" s="185"/>
      <c r="AC19" s="427"/>
    </row>
    <row r="20" spans="1:16" ht="20.25" customHeight="1">
      <c r="A20" s="171" t="s">
        <v>762</v>
      </c>
      <c r="B20" s="85">
        <v>963.1</v>
      </c>
      <c r="C20" s="85">
        <v>61.6</v>
      </c>
      <c r="D20" s="85">
        <v>1.2</v>
      </c>
      <c r="E20" s="85">
        <v>16.4</v>
      </c>
      <c r="F20" s="85">
        <v>40.2</v>
      </c>
      <c r="G20" s="85">
        <v>3.8</v>
      </c>
      <c r="H20" s="85">
        <v>886.1</v>
      </c>
      <c r="I20" s="85">
        <v>8.5</v>
      </c>
      <c r="J20" s="85">
        <v>45.8</v>
      </c>
      <c r="K20" s="85">
        <v>831.8</v>
      </c>
      <c r="L20" s="85">
        <v>93.1</v>
      </c>
      <c r="M20" s="85">
        <v>738.8</v>
      </c>
      <c r="O20" s="17"/>
      <c r="P20" s="185"/>
    </row>
    <row r="21" spans="1:16" ht="20.25" customHeight="1">
      <c r="A21" s="171" t="s">
        <v>763</v>
      </c>
      <c r="B21" s="85">
        <v>879.1</v>
      </c>
      <c r="C21" s="85">
        <v>61.7</v>
      </c>
      <c r="D21" s="85">
        <v>1.3</v>
      </c>
      <c r="E21" s="85">
        <v>19.8</v>
      </c>
      <c r="F21" s="85">
        <v>37.6</v>
      </c>
      <c r="G21" s="85">
        <v>3</v>
      </c>
      <c r="H21" s="85">
        <v>803.1</v>
      </c>
      <c r="I21" s="85">
        <v>6.5</v>
      </c>
      <c r="J21" s="85">
        <v>40</v>
      </c>
      <c r="K21" s="85">
        <v>756.5</v>
      </c>
      <c r="L21" s="85">
        <v>60.7</v>
      </c>
      <c r="M21" s="85">
        <v>695.8</v>
      </c>
      <c r="O21" s="17"/>
      <c r="P21" s="185"/>
    </row>
    <row r="22" spans="1:26" s="17" customFormat="1" ht="30" customHeight="1">
      <c r="A22" s="169">
        <v>2011</v>
      </c>
      <c r="B22" s="170">
        <v>12619.1</v>
      </c>
      <c r="C22" s="170">
        <v>758.5</v>
      </c>
      <c r="D22" s="170">
        <v>19</v>
      </c>
      <c r="E22" s="170">
        <v>221.2</v>
      </c>
      <c r="F22" s="170">
        <v>470.9</v>
      </c>
      <c r="G22" s="170">
        <v>47.4</v>
      </c>
      <c r="H22" s="170">
        <v>11698.7</v>
      </c>
      <c r="I22" s="170">
        <v>100.9</v>
      </c>
      <c r="J22" s="170">
        <v>620.8</v>
      </c>
      <c r="K22" s="170">
        <v>10977.1</v>
      </c>
      <c r="L22" s="170">
        <v>1181</v>
      </c>
      <c r="M22" s="172">
        <v>9796</v>
      </c>
      <c r="N22" s="185"/>
      <c r="P22" s="185"/>
      <c r="Q22" s="185"/>
      <c r="R22" s="185"/>
      <c r="S22" s="185"/>
      <c r="T22" s="185"/>
      <c r="U22" s="185"/>
      <c r="V22" s="185"/>
      <c r="W22" s="185"/>
      <c r="X22" s="185"/>
      <c r="Y22" s="185"/>
      <c r="Z22" s="185"/>
    </row>
    <row r="23" spans="1:26" ht="21.75" customHeight="1">
      <c r="A23" s="171" t="s">
        <v>752</v>
      </c>
      <c r="B23" s="85">
        <v>914.2</v>
      </c>
      <c r="C23" s="85">
        <v>56.7</v>
      </c>
      <c r="D23" s="85">
        <v>0.8</v>
      </c>
      <c r="E23" s="85">
        <v>17.8</v>
      </c>
      <c r="F23" s="85">
        <v>35.7</v>
      </c>
      <c r="G23" s="85">
        <v>2.4</v>
      </c>
      <c r="H23" s="85">
        <v>845.3</v>
      </c>
      <c r="I23" s="85">
        <v>7.5</v>
      </c>
      <c r="J23" s="85">
        <v>44.2</v>
      </c>
      <c r="K23" s="85">
        <v>793.7</v>
      </c>
      <c r="L23" s="85">
        <v>72.9</v>
      </c>
      <c r="M23" s="85">
        <v>720.8</v>
      </c>
      <c r="P23" s="428"/>
      <c r="Q23" s="428"/>
      <c r="R23" s="428"/>
      <c r="S23" s="428"/>
      <c r="T23" s="428"/>
      <c r="U23" s="428"/>
      <c r="V23" s="428"/>
      <c r="W23" s="428"/>
      <c r="X23" s="428"/>
      <c r="Y23" s="428"/>
      <c r="Z23" s="428"/>
    </row>
    <row r="24" spans="1:13" ht="20.25" customHeight="1">
      <c r="A24" s="171" t="s">
        <v>753</v>
      </c>
      <c r="B24" s="85">
        <v>1028.5</v>
      </c>
      <c r="C24" s="85">
        <v>64.2</v>
      </c>
      <c r="D24" s="85">
        <v>1</v>
      </c>
      <c r="E24" s="85">
        <v>16.6</v>
      </c>
      <c r="F24" s="85">
        <v>43.6</v>
      </c>
      <c r="G24" s="85">
        <v>3</v>
      </c>
      <c r="H24" s="85">
        <v>951.4</v>
      </c>
      <c r="I24" s="85">
        <v>6.7</v>
      </c>
      <c r="J24" s="85">
        <v>51.6</v>
      </c>
      <c r="K24" s="85">
        <v>893.1</v>
      </c>
      <c r="L24" s="85">
        <v>84.3</v>
      </c>
      <c r="M24" s="85">
        <v>808.9</v>
      </c>
    </row>
    <row r="25" spans="1:13" ht="20.25" customHeight="1">
      <c r="A25" s="171" t="s">
        <v>754</v>
      </c>
      <c r="B25" s="85">
        <v>1130</v>
      </c>
      <c r="C25" s="85">
        <v>60.6</v>
      </c>
      <c r="D25" s="85">
        <v>0.9</v>
      </c>
      <c r="E25" s="85">
        <v>17.3</v>
      </c>
      <c r="F25" s="85">
        <v>37.9</v>
      </c>
      <c r="G25" s="85">
        <v>4.6</v>
      </c>
      <c r="H25" s="85">
        <v>1054.5</v>
      </c>
      <c r="I25" s="85">
        <v>9.5</v>
      </c>
      <c r="J25" s="85">
        <v>57.4</v>
      </c>
      <c r="K25" s="85">
        <v>987.6</v>
      </c>
      <c r="L25" s="85">
        <v>97.8</v>
      </c>
      <c r="M25" s="85">
        <v>889.8</v>
      </c>
    </row>
    <row r="26" spans="1:13" ht="20.25" customHeight="1">
      <c r="A26" s="171" t="s">
        <v>755</v>
      </c>
      <c r="B26" s="85">
        <v>1021</v>
      </c>
      <c r="C26" s="85">
        <v>69.5</v>
      </c>
      <c r="D26" s="85">
        <v>1</v>
      </c>
      <c r="E26" s="85">
        <v>25.5</v>
      </c>
      <c r="F26" s="85">
        <v>39.7</v>
      </c>
      <c r="G26" s="85">
        <v>3.3</v>
      </c>
      <c r="H26" s="85">
        <v>938.5</v>
      </c>
      <c r="I26" s="85">
        <v>7.6</v>
      </c>
      <c r="J26" s="85">
        <v>46.3</v>
      </c>
      <c r="K26" s="85">
        <v>884.6</v>
      </c>
      <c r="L26" s="85">
        <v>88.5</v>
      </c>
      <c r="M26" s="85">
        <v>796.1</v>
      </c>
    </row>
    <row r="27" spans="1:13" ht="20.25" customHeight="1">
      <c r="A27" s="171" t="s">
        <v>756</v>
      </c>
      <c r="B27" s="85">
        <v>1075.6</v>
      </c>
      <c r="C27" s="85">
        <v>72.5</v>
      </c>
      <c r="D27" s="85">
        <v>1.7</v>
      </c>
      <c r="E27" s="85">
        <v>31.4</v>
      </c>
      <c r="F27" s="85">
        <v>35.4</v>
      </c>
      <c r="G27" s="85">
        <v>4.1</v>
      </c>
      <c r="H27" s="85">
        <v>989.1</v>
      </c>
      <c r="I27" s="85">
        <v>10.3</v>
      </c>
      <c r="J27" s="85">
        <v>54.4</v>
      </c>
      <c r="K27" s="85">
        <v>924.4</v>
      </c>
      <c r="L27" s="85">
        <v>90.6</v>
      </c>
      <c r="M27" s="85">
        <v>833.8</v>
      </c>
    </row>
    <row r="28" spans="1:13" ht="20.25" customHeight="1">
      <c r="A28" s="171" t="s">
        <v>757</v>
      </c>
      <c r="B28" s="85">
        <v>1056.5</v>
      </c>
      <c r="C28" s="85">
        <v>56.6</v>
      </c>
      <c r="D28" s="85">
        <v>2</v>
      </c>
      <c r="E28" s="85">
        <v>15.2</v>
      </c>
      <c r="F28" s="85">
        <v>35.5</v>
      </c>
      <c r="G28" s="85">
        <v>3.9</v>
      </c>
      <c r="H28" s="85">
        <v>986.2</v>
      </c>
      <c r="I28" s="85">
        <v>8.9</v>
      </c>
      <c r="J28" s="85">
        <v>58.5</v>
      </c>
      <c r="K28" s="85">
        <v>918.8</v>
      </c>
      <c r="L28" s="85">
        <v>95.9</v>
      </c>
      <c r="M28" s="85">
        <v>822.9</v>
      </c>
    </row>
    <row r="29" spans="1:13" ht="20.25" customHeight="1">
      <c r="A29" s="171" t="s">
        <v>758</v>
      </c>
      <c r="B29" s="85">
        <v>1037.3</v>
      </c>
      <c r="C29" s="85">
        <v>53.8</v>
      </c>
      <c r="D29" s="85">
        <v>2</v>
      </c>
      <c r="E29" s="85">
        <v>13.9</v>
      </c>
      <c r="F29" s="85">
        <v>33.8</v>
      </c>
      <c r="G29" s="85">
        <v>4.1</v>
      </c>
      <c r="H29" s="85">
        <v>970.5</v>
      </c>
      <c r="I29" s="85">
        <v>9.4</v>
      </c>
      <c r="J29" s="85">
        <v>52.4</v>
      </c>
      <c r="K29" s="85">
        <v>908.8</v>
      </c>
      <c r="L29" s="85">
        <v>99.9</v>
      </c>
      <c r="M29" s="85">
        <v>808.8</v>
      </c>
    </row>
    <row r="30" spans="1:13" ht="20.25" customHeight="1">
      <c r="A30" s="171" t="s">
        <v>759</v>
      </c>
      <c r="B30" s="85">
        <v>1034.6</v>
      </c>
      <c r="C30" s="85">
        <v>61.9</v>
      </c>
      <c r="D30" s="85">
        <v>1.1</v>
      </c>
      <c r="E30" s="85">
        <v>13</v>
      </c>
      <c r="F30" s="85">
        <v>43.9</v>
      </c>
      <c r="G30" s="85">
        <v>3.9</v>
      </c>
      <c r="H30" s="85">
        <v>960.1</v>
      </c>
      <c r="I30" s="85">
        <v>8.6</v>
      </c>
      <c r="J30" s="85">
        <v>52.1</v>
      </c>
      <c r="K30" s="85">
        <v>899.4</v>
      </c>
      <c r="L30" s="85">
        <v>128.2</v>
      </c>
      <c r="M30" s="85">
        <v>771.1</v>
      </c>
    </row>
    <row r="31" spans="1:13" ht="20.25" customHeight="1">
      <c r="A31" s="171" t="s">
        <v>760</v>
      </c>
      <c r="B31" s="85">
        <v>1162.5</v>
      </c>
      <c r="C31" s="85">
        <v>67.6</v>
      </c>
      <c r="D31" s="85">
        <v>1.4</v>
      </c>
      <c r="E31" s="85">
        <v>15.6</v>
      </c>
      <c r="F31" s="85">
        <v>45.8</v>
      </c>
      <c r="G31" s="85">
        <v>4.8</v>
      </c>
      <c r="H31" s="85">
        <v>1080.1</v>
      </c>
      <c r="I31" s="85">
        <v>9.3</v>
      </c>
      <c r="J31" s="85">
        <v>56.9</v>
      </c>
      <c r="K31" s="85">
        <v>1014</v>
      </c>
      <c r="L31" s="85">
        <v>107.9</v>
      </c>
      <c r="M31" s="85">
        <v>906</v>
      </c>
    </row>
    <row r="32" spans="1:13" ht="20.25" customHeight="1">
      <c r="A32" s="171" t="s">
        <v>761</v>
      </c>
      <c r="B32" s="85">
        <v>1048.1</v>
      </c>
      <c r="C32" s="85">
        <v>65.1</v>
      </c>
      <c r="D32" s="85">
        <v>2.8</v>
      </c>
      <c r="E32" s="85">
        <v>17.3</v>
      </c>
      <c r="F32" s="85">
        <v>40.9</v>
      </c>
      <c r="G32" s="85">
        <v>4.1</v>
      </c>
      <c r="H32" s="85">
        <v>969.2</v>
      </c>
      <c r="I32" s="85">
        <v>7.8</v>
      </c>
      <c r="J32" s="85">
        <v>49.5</v>
      </c>
      <c r="K32" s="85">
        <v>911.9</v>
      </c>
      <c r="L32" s="85">
        <v>103.2</v>
      </c>
      <c r="M32" s="85">
        <v>808.7</v>
      </c>
    </row>
    <row r="33" spans="1:13" ht="20.25" customHeight="1">
      <c r="A33" s="171" t="s">
        <v>762</v>
      </c>
      <c r="B33" s="85">
        <v>1157.5</v>
      </c>
      <c r="C33" s="85">
        <v>65.2</v>
      </c>
      <c r="D33" s="85">
        <v>2.1</v>
      </c>
      <c r="E33" s="85">
        <v>16.2</v>
      </c>
      <c r="F33" s="85">
        <v>42.4</v>
      </c>
      <c r="G33" s="85">
        <v>4.5</v>
      </c>
      <c r="H33" s="85">
        <v>1077.8</v>
      </c>
      <c r="I33" s="85">
        <v>8</v>
      </c>
      <c r="J33" s="85">
        <v>51.6</v>
      </c>
      <c r="K33" s="85">
        <v>1018.2</v>
      </c>
      <c r="L33" s="85">
        <v>114.3</v>
      </c>
      <c r="M33" s="85">
        <v>903.9</v>
      </c>
    </row>
    <row r="34" spans="1:13" ht="20.25" customHeight="1">
      <c r="A34" s="171" t="s">
        <v>763</v>
      </c>
      <c r="B34" s="85">
        <v>953.2</v>
      </c>
      <c r="C34" s="85">
        <v>64.7</v>
      </c>
      <c r="D34" s="85">
        <v>2.1</v>
      </c>
      <c r="E34" s="85">
        <v>21.4</v>
      </c>
      <c r="F34" s="85">
        <v>36.4</v>
      </c>
      <c r="G34" s="85">
        <v>4.9</v>
      </c>
      <c r="H34" s="85">
        <v>875.9</v>
      </c>
      <c r="I34" s="85">
        <v>7.3</v>
      </c>
      <c r="J34" s="85">
        <v>45.9</v>
      </c>
      <c r="K34" s="85">
        <v>822.6</v>
      </c>
      <c r="L34" s="85">
        <v>97.4</v>
      </c>
      <c r="M34" s="85">
        <v>725.2</v>
      </c>
    </row>
    <row r="35" spans="1:18" s="17" customFormat="1" ht="30" customHeight="1">
      <c r="A35" s="169">
        <v>2012</v>
      </c>
      <c r="B35" s="170" t="s">
        <v>699</v>
      </c>
      <c r="C35" s="170" t="s">
        <v>699</v>
      </c>
      <c r="D35" s="170" t="s">
        <v>699</v>
      </c>
      <c r="E35" s="170" t="s">
        <v>699</v>
      </c>
      <c r="F35" s="170" t="s">
        <v>699</v>
      </c>
      <c r="G35" s="170" t="s">
        <v>699</v>
      </c>
      <c r="H35" s="170" t="s">
        <v>699</v>
      </c>
      <c r="I35" s="170" t="s">
        <v>699</v>
      </c>
      <c r="J35" s="170" t="s">
        <v>699</v>
      </c>
      <c r="K35" s="170" t="s">
        <v>699</v>
      </c>
      <c r="L35" s="170" t="s">
        <v>699</v>
      </c>
      <c r="M35" s="172" t="s">
        <v>699</v>
      </c>
      <c r="N35" s="185"/>
      <c r="O35" s="185"/>
      <c r="P35" s="185"/>
      <c r="Q35" s="185"/>
      <c r="R35" s="185"/>
    </row>
    <row r="36" spans="1:13" ht="21.75" customHeight="1">
      <c r="A36" s="171" t="s">
        <v>752</v>
      </c>
      <c r="B36" s="85">
        <v>1048.1</v>
      </c>
      <c r="C36" s="85">
        <v>51.5</v>
      </c>
      <c r="D36" s="85">
        <v>1.4</v>
      </c>
      <c r="E36" s="85">
        <v>14.5</v>
      </c>
      <c r="F36" s="85">
        <v>31.4</v>
      </c>
      <c r="G36" s="85">
        <v>4.2</v>
      </c>
      <c r="H36" s="85">
        <v>966.9</v>
      </c>
      <c r="I36" s="85">
        <v>7.4</v>
      </c>
      <c r="J36" s="85">
        <v>47.3</v>
      </c>
      <c r="K36" s="85">
        <v>912.1</v>
      </c>
      <c r="L36" s="85">
        <v>96.2</v>
      </c>
      <c r="M36" s="85">
        <v>816</v>
      </c>
    </row>
    <row r="37" spans="1:13" ht="20.25" customHeight="1">
      <c r="A37" s="171" t="s">
        <v>753</v>
      </c>
      <c r="B37" s="85">
        <v>1138.3</v>
      </c>
      <c r="C37" s="85">
        <v>58.4</v>
      </c>
      <c r="D37" s="85">
        <v>2.7</v>
      </c>
      <c r="E37" s="85">
        <v>16.6</v>
      </c>
      <c r="F37" s="85">
        <v>35.4</v>
      </c>
      <c r="G37" s="85">
        <v>3.7</v>
      </c>
      <c r="H37" s="85">
        <v>1053</v>
      </c>
      <c r="I37" s="85">
        <v>7.8</v>
      </c>
      <c r="J37" s="85">
        <v>48</v>
      </c>
      <c r="K37" s="85">
        <v>997.3</v>
      </c>
      <c r="L37" s="85">
        <v>107.9</v>
      </c>
      <c r="M37" s="85">
        <v>889.3</v>
      </c>
    </row>
    <row r="38" spans="1:13" ht="20.25" customHeight="1">
      <c r="A38" s="171" t="s">
        <v>754</v>
      </c>
      <c r="B38" s="85">
        <v>1115.1</v>
      </c>
      <c r="C38" s="85">
        <v>55.2</v>
      </c>
      <c r="D38" s="85">
        <v>2.3</v>
      </c>
      <c r="E38" s="85">
        <v>14.7</v>
      </c>
      <c r="F38" s="85">
        <v>33.9</v>
      </c>
      <c r="G38" s="85">
        <v>4.3</v>
      </c>
      <c r="H38" s="85">
        <v>1029.9</v>
      </c>
      <c r="I38" s="85">
        <v>8.6</v>
      </c>
      <c r="J38" s="85">
        <v>52.7</v>
      </c>
      <c r="K38" s="85">
        <v>968.6</v>
      </c>
      <c r="L38" s="85">
        <v>111.1</v>
      </c>
      <c r="M38" s="85">
        <v>857.4</v>
      </c>
    </row>
    <row r="39" spans="1:13" ht="20.25" customHeight="1">
      <c r="A39" s="171" t="s">
        <v>755</v>
      </c>
      <c r="B39" s="85">
        <v>1021.2</v>
      </c>
      <c r="C39" s="85">
        <v>41.8</v>
      </c>
      <c r="D39" s="85">
        <v>1.8</v>
      </c>
      <c r="E39" s="85">
        <v>14.6</v>
      </c>
      <c r="F39" s="85">
        <v>23.3</v>
      </c>
      <c r="G39" s="85">
        <v>2.1</v>
      </c>
      <c r="H39" s="85">
        <v>948.3</v>
      </c>
      <c r="I39" s="85">
        <v>7.8</v>
      </c>
      <c r="J39" s="85">
        <v>45.5</v>
      </c>
      <c r="K39" s="85">
        <v>895</v>
      </c>
      <c r="L39" s="85">
        <v>109</v>
      </c>
      <c r="M39" s="85">
        <v>786</v>
      </c>
    </row>
    <row r="40" spans="1:13" ht="20.25" customHeight="1">
      <c r="A40" s="171" t="s">
        <v>756</v>
      </c>
      <c r="B40" s="85">
        <v>1083.8</v>
      </c>
      <c r="C40" s="85">
        <v>61</v>
      </c>
      <c r="D40" s="85">
        <v>1.5</v>
      </c>
      <c r="E40" s="85">
        <v>14</v>
      </c>
      <c r="F40" s="85">
        <v>40.1</v>
      </c>
      <c r="G40" s="85">
        <v>5.4</v>
      </c>
      <c r="H40" s="85">
        <v>984.5</v>
      </c>
      <c r="I40" s="85">
        <v>8.5</v>
      </c>
      <c r="J40" s="85">
        <v>46</v>
      </c>
      <c r="K40" s="85">
        <v>930</v>
      </c>
      <c r="L40" s="85">
        <v>114.8</v>
      </c>
      <c r="M40" s="85">
        <v>815.1</v>
      </c>
    </row>
    <row r="41" spans="1:13" ht="20.25" customHeight="1">
      <c r="A41" s="171" t="s">
        <v>757</v>
      </c>
      <c r="B41" s="85">
        <v>1139.6</v>
      </c>
      <c r="C41" s="85">
        <v>56</v>
      </c>
      <c r="D41" s="85">
        <v>2.9</v>
      </c>
      <c r="E41" s="85">
        <v>14.9</v>
      </c>
      <c r="F41" s="85">
        <v>35.2</v>
      </c>
      <c r="G41" s="85">
        <v>3</v>
      </c>
      <c r="H41" s="85">
        <v>1033.9</v>
      </c>
      <c r="I41" s="85">
        <v>9.4</v>
      </c>
      <c r="J41" s="85">
        <v>42.4</v>
      </c>
      <c r="K41" s="85">
        <v>982</v>
      </c>
      <c r="L41" s="85">
        <v>118.8</v>
      </c>
      <c r="M41" s="85">
        <v>863.2</v>
      </c>
    </row>
    <row r="42" spans="1:13" ht="20.25" customHeight="1">
      <c r="A42" s="171" t="s">
        <v>758</v>
      </c>
      <c r="B42" s="85">
        <v>1092.1</v>
      </c>
      <c r="C42" s="85">
        <v>55.6</v>
      </c>
      <c r="D42" s="85">
        <v>2.5</v>
      </c>
      <c r="E42" s="85">
        <v>14.8</v>
      </c>
      <c r="F42" s="85">
        <v>35.4</v>
      </c>
      <c r="G42" s="85">
        <v>2.8</v>
      </c>
      <c r="H42" s="85">
        <v>982.6</v>
      </c>
      <c r="I42" s="85">
        <v>10.1</v>
      </c>
      <c r="J42" s="85">
        <v>52.5</v>
      </c>
      <c r="K42" s="85">
        <v>920</v>
      </c>
      <c r="L42" s="85">
        <v>108</v>
      </c>
      <c r="M42" s="85">
        <v>811.9</v>
      </c>
    </row>
    <row r="43" spans="1:13" ht="20.25" customHeight="1">
      <c r="A43" s="171" t="s">
        <v>759</v>
      </c>
      <c r="B43" s="85">
        <v>1017.8</v>
      </c>
      <c r="C43" s="85">
        <v>55.7</v>
      </c>
      <c r="D43" s="85">
        <v>0.5</v>
      </c>
      <c r="E43" s="85">
        <v>15</v>
      </c>
      <c r="F43" s="85">
        <v>36.2</v>
      </c>
      <c r="G43" s="85">
        <v>4</v>
      </c>
      <c r="H43" s="85">
        <v>899</v>
      </c>
      <c r="I43" s="85">
        <v>10.9</v>
      </c>
      <c r="J43" s="85">
        <v>41.1</v>
      </c>
      <c r="K43" s="85">
        <v>847</v>
      </c>
      <c r="L43" s="85">
        <v>93.4</v>
      </c>
      <c r="M43" s="85">
        <v>753.6</v>
      </c>
    </row>
    <row r="44" spans="1:13" ht="20.25" customHeight="1">
      <c r="A44" s="171" t="s">
        <v>760</v>
      </c>
      <c r="B44" s="85">
        <v>1033.6</v>
      </c>
      <c r="C44" s="85">
        <v>59.6</v>
      </c>
      <c r="D44" s="85">
        <v>3</v>
      </c>
      <c r="E44" s="85">
        <v>15.1</v>
      </c>
      <c r="F44" s="85">
        <v>39.2</v>
      </c>
      <c r="G44" s="85">
        <v>2.4</v>
      </c>
      <c r="H44" s="85">
        <v>906.4</v>
      </c>
      <c r="I44" s="85">
        <v>9.8</v>
      </c>
      <c r="J44" s="85">
        <v>50.4</v>
      </c>
      <c r="K44" s="85">
        <v>846.1</v>
      </c>
      <c r="L44" s="85">
        <v>92.4</v>
      </c>
      <c r="M44" s="85">
        <v>753.8</v>
      </c>
    </row>
    <row r="45" spans="1:13" ht="20.25" customHeight="1">
      <c r="A45" s="426"/>
      <c r="B45" s="85"/>
      <c r="C45" s="85"/>
      <c r="D45" s="85"/>
      <c r="E45" s="85"/>
      <c r="F45" s="85"/>
      <c r="G45" s="85"/>
      <c r="H45" s="85"/>
      <c r="I45" s="85"/>
      <c r="J45" s="85"/>
      <c r="K45" s="85"/>
      <c r="L45" s="85"/>
      <c r="M45" s="85"/>
    </row>
    <row r="46" spans="1:13" ht="20.25" customHeight="1">
      <c r="A46" s="426"/>
      <c r="B46" s="85"/>
      <c r="C46" s="85"/>
      <c r="D46" s="85"/>
      <c r="E46" s="85"/>
      <c r="F46" s="85"/>
      <c r="G46" s="85"/>
      <c r="H46" s="85"/>
      <c r="I46" s="85"/>
      <c r="J46" s="85"/>
      <c r="K46" s="85"/>
      <c r="L46" s="85"/>
      <c r="M46" s="85"/>
    </row>
    <row r="47" spans="1:13" ht="20.25" customHeight="1">
      <c r="A47" s="429" t="s">
        <v>875</v>
      </c>
      <c r="B47" s="85"/>
      <c r="C47" s="85"/>
      <c r="D47" s="85"/>
      <c r="E47" s="85"/>
      <c r="F47" s="85"/>
      <c r="G47" s="85"/>
      <c r="H47" s="85"/>
      <c r="I47" s="85"/>
      <c r="J47" s="85"/>
      <c r="K47" s="85"/>
      <c r="L47" s="85"/>
      <c r="M47" s="85"/>
    </row>
    <row r="48" spans="1:13" ht="57.75" customHeight="1">
      <c r="A48" s="593" t="s">
        <v>1263</v>
      </c>
      <c r="B48" s="594"/>
      <c r="C48" s="594"/>
      <c r="D48" s="594"/>
      <c r="E48" s="594"/>
      <c r="F48" s="594"/>
      <c r="G48" s="594"/>
      <c r="H48" s="594"/>
      <c r="I48" s="594"/>
      <c r="J48" s="594"/>
      <c r="K48" s="594"/>
      <c r="L48" s="594"/>
      <c r="M48" s="594"/>
    </row>
    <row r="49" spans="1:13" ht="25.5" customHeight="1">
      <c r="A49" s="595"/>
      <c r="B49" s="595"/>
      <c r="C49" s="595"/>
      <c r="D49" s="595"/>
      <c r="E49" s="595"/>
      <c r="F49" s="595"/>
      <c r="G49" s="595"/>
      <c r="H49" s="595"/>
      <c r="I49" s="595"/>
      <c r="J49" s="595"/>
      <c r="K49" s="595"/>
      <c r="L49" s="595"/>
      <c r="M49" s="595"/>
    </row>
  </sheetData>
  <sheetProtection/>
  <mergeCells count="20">
    <mergeCell ref="A1:M1"/>
    <mergeCell ref="B7:M7"/>
    <mergeCell ref="C3:G3"/>
    <mergeCell ref="H3:M3"/>
    <mergeCell ref="M5:M6"/>
    <mergeCell ref="I4:I6"/>
    <mergeCell ref="B3:B6"/>
    <mergeCell ref="H4:H6"/>
    <mergeCell ref="L5:L6"/>
    <mergeCell ref="C4:C6"/>
    <mergeCell ref="A48:M48"/>
    <mergeCell ref="A49:M49"/>
    <mergeCell ref="A3:A7"/>
    <mergeCell ref="J4:J6"/>
    <mergeCell ref="E4:F4"/>
    <mergeCell ref="G4:G6"/>
    <mergeCell ref="K4:M4"/>
    <mergeCell ref="K5:K6"/>
    <mergeCell ref="E6:F6"/>
    <mergeCell ref="D4:D6"/>
  </mergeCells>
  <printOptions horizontalCentered="1"/>
  <pageMargins left="0.5905511811023623" right="0.4330708661417323" top="0.984251968503937" bottom="0.1968503937007874" header="0.5118110236220472" footer="0.11811023622047245"/>
  <pageSetup firstPageNumber="38" useFirstPageNumber="1" horizontalDpi="600" verticalDpi="600" orientation="portrait" paperSize="9" scale="75" r:id="rId1"/>
  <headerFooter alignWithMargins="0">
    <oddHeader>&amp;C&amp;12- &amp;P -</oddHeader>
  </headerFooter>
</worksheet>
</file>

<file path=xl/worksheets/sheet22.xml><?xml version="1.0" encoding="utf-8"?>
<worksheet xmlns="http://schemas.openxmlformats.org/spreadsheetml/2006/main" xmlns:r="http://schemas.openxmlformats.org/officeDocument/2006/relationships">
  <sheetPr codeName="Tabelle19"/>
  <dimension ref="A1:AU49"/>
  <sheetViews>
    <sheetView zoomScalePageLayoutView="0" workbookViewId="0" topLeftCell="A1">
      <selection activeCell="A2" sqref="A2"/>
    </sheetView>
  </sheetViews>
  <sheetFormatPr defaultColWidth="11.421875" defaultRowHeight="12.75"/>
  <cols>
    <col min="1" max="1" width="12.28125" style="0" customWidth="1"/>
    <col min="2" max="2" width="9.57421875" style="0" customWidth="1"/>
    <col min="3" max="3" width="10.00390625" style="0" customWidth="1"/>
    <col min="4" max="4" width="7.8515625" style="0" customWidth="1"/>
    <col min="5" max="6" width="8.57421875" style="0" customWidth="1"/>
    <col min="7" max="7" width="8.28125" style="0" customWidth="1"/>
    <col min="8" max="8" width="10.00390625" style="0" customWidth="1"/>
    <col min="9" max="9" width="8.28125" style="0" customWidth="1"/>
    <col min="10" max="10" width="9.28125" style="0" customWidth="1"/>
    <col min="11" max="11" width="9.8515625" style="0" customWidth="1"/>
    <col min="12" max="13" width="9.28125" style="0" customWidth="1"/>
  </cols>
  <sheetData>
    <row r="1" spans="1:13" s="35" customFormat="1" ht="17.25">
      <c r="A1" s="600" t="s">
        <v>1260</v>
      </c>
      <c r="B1" s="600"/>
      <c r="C1" s="600"/>
      <c r="D1" s="600"/>
      <c r="E1" s="600"/>
      <c r="F1" s="600"/>
      <c r="G1" s="600"/>
      <c r="H1" s="600"/>
      <c r="I1" s="600"/>
      <c r="J1" s="600"/>
      <c r="K1" s="600"/>
      <c r="L1" s="600"/>
      <c r="M1" s="600"/>
    </row>
    <row r="2" spans="1:13" ht="12.75">
      <c r="A2" s="14"/>
      <c r="B2" s="14"/>
      <c r="C2" s="14"/>
      <c r="D2" s="14"/>
      <c r="E2" s="14"/>
      <c r="F2" s="14"/>
      <c r="G2" s="14"/>
      <c r="H2" s="14"/>
      <c r="I2" s="14"/>
      <c r="J2" s="14"/>
      <c r="K2" s="14"/>
      <c r="L2" s="14"/>
      <c r="M2" s="14"/>
    </row>
    <row r="3" spans="1:13" s="22" customFormat="1" ht="17.25" customHeight="1">
      <c r="A3" s="596" t="s">
        <v>261</v>
      </c>
      <c r="B3" s="608" t="s">
        <v>1165</v>
      </c>
      <c r="C3" s="604" t="s">
        <v>869</v>
      </c>
      <c r="D3" s="604"/>
      <c r="E3" s="605"/>
      <c r="F3" s="604"/>
      <c r="G3" s="604"/>
      <c r="H3" s="604" t="s">
        <v>202</v>
      </c>
      <c r="I3" s="604"/>
      <c r="J3" s="604"/>
      <c r="K3" s="604"/>
      <c r="L3" s="604"/>
      <c r="M3" s="606"/>
    </row>
    <row r="4" spans="1:13" s="22" customFormat="1" ht="16.5" customHeight="1">
      <c r="A4" s="458"/>
      <c r="B4" s="609"/>
      <c r="C4" s="597" t="s">
        <v>483</v>
      </c>
      <c r="D4" s="599" t="s">
        <v>1071</v>
      </c>
      <c r="E4" s="598" t="s">
        <v>870</v>
      </c>
      <c r="F4" s="598"/>
      <c r="G4" s="599" t="s">
        <v>1072</v>
      </c>
      <c r="H4" s="597" t="s">
        <v>483</v>
      </c>
      <c r="I4" s="597" t="s">
        <v>1119</v>
      </c>
      <c r="J4" s="597" t="s">
        <v>1118</v>
      </c>
      <c r="K4" s="598" t="s">
        <v>205</v>
      </c>
      <c r="L4" s="598"/>
      <c r="M4" s="563"/>
    </row>
    <row r="5" spans="1:13" s="22" customFormat="1" ht="16.5" customHeight="1">
      <c r="A5" s="458"/>
      <c r="B5" s="609"/>
      <c r="C5" s="597"/>
      <c r="D5" s="597"/>
      <c r="E5" s="84" t="s">
        <v>871</v>
      </c>
      <c r="F5" s="84" t="s">
        <v>872</v>
      </c>
      <c r="G5" s="597"/>
      <c r="H5" s="597"/>
      <c r="I5" s="597"/>
      <c r="J5" s="597"/>
      <c r="K5" s="597" t="s">
        <v>483</v>
      </c>
      <c r="L5" s="610" t="s">
        <v>1069</v>
      </c>
      <c r="M5" s="607" t="s">
        <v>1070</v>
      </c>
    </row>
    <row r="6" spans="1:13" s="22" customFormat="1" ht="23.25" customHeight="1">
      <c r="A6" s="458"/>
      <c r="B6" s="609"/>
      <c r="C6" s="597"/>
      <c r="D6" s="597"/>
      <c r="E6" s="598" t="s">
        <v>873</v>
      </c>
      <c r="F6" s="598"/>
      <c r="G6" s="597"/>
      <c r="H6" s="597"/>
      <c r="I6" s="597"/>
      <c r="J6" s="597"/>
      <c r="K6" s="597"/>
      <c r="L6" s="597"/>
      <c r="M6" s="515"/>
    </row>
    <row r="7" spans="1:13" s="22" customFormat="1" ht="16.5" customHeight="1">
      <c r="A7" s="459"/>
      <c r="B7" s="601" t="s">
        <v>874</v>
      </c>
      <c r="C7" s="602"/>
      <c r="D7" s="602"/>
      <c r="E7" s="602"/>
      <c r="F7" s="602"/>
      <c r="G7" s="602"/>
      <c r="H7" s="602"/>
      <c r="I7" s="602"/>
      <c r="J7" s="602"/>
      <c r="K7" s="602"/>
      <c r="L7" s="602"/>
      <c r="M7" s="603"/>
    </row>
    <row r="8" ht="9" customHeight="1">
      <c r="A8" s="42"/>
    </row>
    <row r="9" spans="1:47" s="17" customFormat="1" ht="30" customHeight="1">
      <c r="A9" s="169">
        <v>2010</v>
      </c>
      <c r="B9" s="170">
        <v>6755.4</v>
      </c>
      <c r="C9" s="170">
        <v>644.3</v>
      </c>
      <c r="D9" s="170">
        <v>9.9</v>
      </c>
      <c r="E9" s="170">
        <v>154.8</v>
      </c>
      <c r="F9" s="170">
        <v>431.9</v>
      </c>
      <c r="G9" s="170">
        <v>47.8</v>
      </c>
      <c r="H9" s="170">
        <v>5759.5</v>
      </c>
      <c r="I9" s="170">
        <v>267.2</v>
      </c>
      <c r="J9" s="170">
        <v>359</v>
      </c>
      <c r="K9" s="170">
        <v>5133.3</v>
      </c>
      <c r="L9" s="170">
        <v>1157.2</v>
      </c>
      <c r="M9" s="170">
        <v>3976.2</v>
      </c>
      <c r="O9" s="185"/>
      <c r="P9" s="185"/>
      <c r="Q9" s="185"/>
      <c r="R9" s="185"/>
      <c r="AC9" s="427"/>
      <c r="AD9" s="427"/>
      <c r="AE9" s="427"/>
      <c r="AF9" s="427"/>
      <c r="AG9" s="427"/>
      <c r="AH9" s="427"/>
      <c r="AI9" s="427"/>
      <c r="AJ9" s="427"/>
      <c r="AK9" s="427"/>
      <c r="AL9" s="427"/>
      <c r="AM9" s="427"/>
      <c r="AN9" s="427"/>
      <c r="AO9" s="427"/>
      <c r="AP9" s="427"/>
      <c r="AQ9" s="427"/>
      <c r="AR9" s="427"/>
      <c r="AS9" s="427"/>
      <c r="AT9" s="427"/>
      <c r="AU9" s="427"/>
    </row>
    <row r="10" spans="1:29" ht="21.75" customHeight="1">
      <c r="A10" s="171" t="s">
        <v>752</v>
      </c>
      <c r="B10" s="85">
        <v>454.9</v>
      </c>
      <c r="C10" s="85">
        <v>41.9</v>
      </c>
      <c r="D10" s="85">
        <v>0.6</v>
      </c>
      <c r="E10" s="85">
        <v>10.2</v>
      </c>
      <c r="F10" s="85">
        <v>28.5</v>
      </c>
      <c r="G10" s="85">
        <v>2.7</v>
      </c>
      <c r="H10" s="85">
        <v>388.4</v>
      </c>
      <c r="I10" s="85">
        <v>25</v>
      </c>
      <c r="J10" s="85">
        <v>19.6</v>
      </c>
      <c r="K10" s="85">
        <v>343.9</v>
      </c>
      <c r="L10" s="85">
        <v>72</v>
      </c>
      <c r="M10" s="85">
        <v>271.9</v>
      </c>
      <c r="O10" s="185"/>
      <c r="P10" s="185"/>
      <c r="AC10" s="427"/>
    </row>
    <row r="11" spans="1:29" ht="20.25" customHeight="1">
      <c r="A11" s="171" t="s">
        <v>753</v>
      </c>
      <c r="B11" s="85">
        <v>500.7</v>
      </c>
      <c r="C11" s="85">
        <v>50.9</v>
      </c>
      <c r="D11" s="85">
        <v>0.8</v>
      </c>
      <c r="E11" s="85">
        <v>11.1</v>
      </c>
      <c r="F11" s="85">
        <v>36.3</v>
      </c>
      <c r="G11" s="85">
        <v>2.7</v>
      </c>
      <c r="H11" s="85">
        <v>423.3</v>
      </c>
      <c r="I11" s="85">
        <v>28.8</v>
      </c>
      <c r="J11" s="85">
        <v>23.1</v>
      </c>
      <c r="K11" s="85">
        <v>371.4</v>
      </c>
      <c r="L11" s="85">
        <v>88</v>
      </c>
      <c r="M11" s="85">
        <v>283.5</v>
      </c>
      <c r="O11" s="185"/>
      <c r="P11" s="185"/>
      <c r="AC11" s="427"/>
    </row>
    <row r="12" spans="1:29" ht="20.25" customHeight="1">
      <c r="A12" s="171" t="s">
        <v>754</v>
      </c>
      <c r="B12" s="85">
        <v>581</v>
      </c>
      <c r="C12" s="85">
        <v>54.6</v>
      </c>
      <c r="D12" s="85">
        <v>0.4</v>
      </c>
      <c r="E12" s="85">
        <v>14.6</v>
      </c>
      <c r="F12" s="85">
        <v>33.6</v>
      </c>
      <c r="G12" s="85">
        <v>5.9</v>
      </c>
      <c r="H12" s="85">
        <v>496.6</v>
      </c>
      <c r="I12" s="85">
        <v>34.9</v>
      </c>
      <c r="J12" s="85">
        <v>26.9</v>
      </c>
      <c r="K12" s="85">
        <v>434.8</v>
      </c>
      <c r="L12" s="85">
        <v>88.3</v>
      </c>
      <c r="M12" s="85">
        <v>346.6</v>
      </c>
      <c r="O12" s="185"/>
      <c r="P12" s="185"/>
      <c r="AC12" s="427"/>
    </row>
    <row r="13" spans="1:29" ht="20.25" customHeight="1">
      <c r="A13" s="171" t="s">
        <v>755</v>
      </c>
      <c r="B13" s="85">
        <v>536.1</v>
      </c>
      <c r="C13" s="85">
        <v>46.2</v>
      </c>
      <c r="D13" s="85">
        <v>1.3</v>
      </c>
      <c r="E13" s="85">
        <v>12.1</v>
      </c>
      <c r="F13" s="85">
        <v>29.4</v>
      </c>
      <c r="G13" s="85">
        <v>3.3</v>
      </c>
      <c r="H13" s="85">
        <v>463.1</v>
      </c>
      <c r="I13" s="85">
        <v>26.1</v>
      </c>
      <c r="J13" s="85">
        <v>33.6</v>
      </c>
      <c r="K13" s="85">
        <v>403.4</v>
      </c>
      <c r="L13" s="85">
        <v>87.6</v>
      </c>
      <c r="M13" s="85">
        <v>315.8</v>
      </c>
      <c r="O13" s="17"/>
      <c r="P13" s="185"/>
      <c r="AC13" s="427"/>
    </row>
    <row r="14" spans="1:29" ht="20.25" customHeight="1">
      <c r="A14" s="171" t="s">
        <v>756</v>
      </c>
      <c r="B14" s="85">
        <v>548.4</v>
      </c>
      <c r="C14" s="85">
        <v>45</v>
      </c>
      <c r="D14" s="85">
        <v>0.3</v>
      </c>
      <c r="E14" s="85">
        <v>11.5</v>
      </c>
      <c r="F14" s="85">
        <v>30.5</v>
      </c>
      <c r="G14" s="85">
        <v>2.7</v>
      </c>
      <c r="H14" s="85">
        <v>475.3</v>
      </c>
      <c r="I14" s="85">
        <v>26.7</v>
      </c>
      <c r="J14" s="85">
        <v>35.3</v>
      </c>
      <c r="K14" s="85">
        <v>413.3</v>
      </c>
      <c r="L14" s="85">
        <v>98.3</v>
      </c>
      <c r="M14" s="85">
        <v>315</v>
      </c>
      <c r="O14" s="17"/>
      <c r="P14" s="185"/>
      <c r="AC14" s="427"/>
    </row>
    <row r="15" spans="1:29" ht="20.25" customHeight="1">
      <c r="A15" s="171" t="s">
        <v>757</v>
      </c>
      <c r="B15" s="85">
        <v>619.1</v>
      </c>
      <c r="C15" s="85">
        <v>47.1</v>
      </c>
      <c r="D15" s="85">
        <v>1.5</v>
      </c>
      <c r="E15" s="85">
        <v>12.8</v>
      </c>
      <c r="F15" s="85">
        <v>28.8</v>
      </c>
      <c r="G15" s="85">
        <v>4</v>
      </c>
      <c r="H15" s="85">
        <v>541.5</v>
      </c>
      <c r="I15" s="85">
        <v>20.5</v>
      </c>
      <c r="J15" s="85">
        <v>24.5</v>
      </c>
      <c r="K15" s="85">
        <v>496.5</v>
      </c>
      <c r="L15" s="85">
        <v>113.8</v>
      </c>
      <c r="M15" s="85">
        <v>382.8</v>
      </c>
      <c r="O15" s="17"/>
      <c r="P15" s="185"/>
      <c r="AC15" s="427"/>
    </row>
    <row r="16" spans="1:29" ht="20.25" customHeight="1">
      <c r="A16" s="171" t="s">
        <v>758</v>
      </c>
      <c r="B16" s="85">
        <v>578.4</v>
      </c>
      <c r="C16" s="85">
        <v>56.6</v>
      </c>
      <c r="D16" s="85">
        <v>0.4</v>
      </c>
      <c r="E16" s="85">
        <v>13.1</v>
      </c>
      <c r="F16" s="85">
        <v>38</v>
      </c>
      <c r="G16" s="85">
        <v>5.1</v>
      </c>
      <c r="H16" s="85">
        <v>491.5</v>
      </c>
      <c r="I16" s="85">
        <v>17.3</v>
      </c>
      <c r="J16" s="85">
        <v>30.8</v>
      </c>
      <c r="K16" s="85">
        <v>443.4</v>
      </c>
      <c r="L16" s="85">
        <v>107.7</v>
      </c>
      <c r="M16" s="85">
        <v>335.7</v>
      </c>
      <c r="O16" s="17"/>
      <c r="P16" s="185"/>
      <c r="AC16" s="427"/>
    </row>
    <row r="17" spans="1:29" ht="20.25" customHeight="1">
      <c r="A17" s="171" t="s">
        <v>759</v>
      </c>
      <c r="B17" s="85">
        <v>563.1</v>
      </c>
      <c r="C17" s="85">
        <v>58</v>
      </c>
      <c r="D17" s="85">
        <v>1.2</v>
      </c>
      <c r="E17" s="85">
        <v>15</v>
      </c>
      <c r="F17" s="85">
        <v>38</v>
      </c>
      <c r="G17" s="85">
        <v>3.8</v>
      </c>
      <c r="H17" s="85">
        <v>477.6</v>
      </c>
      <c r="I17" s="85">
        <v>18</v>
      </c>
      <c r="J17" s="85">
        <v>31.6</v>
      </c>
      <c r="K17" s="85">
        <v>428.1</v>
      </c>
      <c r="L17" s="85">
        <v>105.7</v>
      </c>
      <c r="M17" s="85">
        <v>322.3</v>
      </c>
      <c r="O17" s="17"/>
      <c r="P17" s="185"/>
      <c r="AC17" s="427"/>
    </row>
    <row r="18" spans="1:29" ht="20.25" customHeight="1">
      <c r="A18" s="171" t="s">
        <v>760</v>
      </c>
      <c r="B18" s="85">
        <v>576.8</v>
      </c>
      <c r="C18" s="85">
        <v>47.7</v>
      </c>
      <c r="D18" s="85">
        <v>0.8</v>
      </c>
      <c r="E18" s="85">
        <v>10.9</v>
      </c>
      <c r="F18" s="85">
        <v>32.5</v>
      </c>
      <c r="G18" s="85">
        <v>3.5</v>
      </c>
      <c r="H18" s="85">
        <v>497.5</v>
      </c>
      <c r="I18" s="85">
        <v>17.9</v>
      </c>
      <c r="J18" s="85">
        <v>33</v>
      </c>
      <c r="K18" s="85">
        <v>446.7</v>
      </c>
      <c r="L18" s="85">
        <v>98.6</v>
      </c>
      <c r="M18" s="85">
        <v>348.1</v>
      </c>
      <c r="O18" s="17"/>
      <c r="P18" s="185"/>
      <c r="AC18" s="427"/>
    </row>
    <row r="19" spans="1:29" ht="20.25" customHeight="1">
      <c r="A19" s="171" t="s">
        <v>761</v>
      </c>
      <c r="B19" s="85">
        <v>616.1</v>
      </c>
      <c r="C19" s="85">
        <v>67.4</v>
      </c>
      <c r="D19" s="85">
        <v>0.7</v>
      </c>
      <c r="E19" s="85">
        <v>14.7</v>
      </c>
      <c r="F19" s="85">
        <v>47</v>
      </c>
      <c r="G19" s="85">
        <v>5</v>
      </c>
      <c r="H19" s="85">
        <v>516.5</v>
      </c>
      <c r="I19" s="85">
        <v>11</v>
      </c>
      <c r="J19" s="85">
        <v>38.7</v>
      </c>
      <c r="K19" s="85">
        <v>466.8</v>
      </c>
      <c r="L19" s="85">
        <v>103.4</v>
      </c>
      <c r="M19" s="85">
        <v>363.4</v>
      </c>
      <c r="O19" s="17"/>
      <c r="P19" s="185"/>
      <c r="AC19" s="427"/>
    </row>
    <row r="20" spans="1:16" ht="20.25" customHeight="1">
      <c r="A20" s="171" t="s">
        <v>762</v>
      </c>
      <c r="B20" s="85">
        <v>588.1</v>
      </c>
      <c r="C20" s="85">
        <v>63</v>
      </c>
      <c r="D20" s="85">
        <v>0.8</v>
      </c>
      <c r="E20" s="85">
        <v>15.4</v>
      </c>
      <c r="F20" s="85">
        <v>41.3</v>
      </c>
      <c r="G20" s="85">
        <v>5.5</v>
      </c>
      <c r="H20" s="85">
        <v>492.3</v>
      </c>
      <c r="I20" s="85">
        <v>15.8</v>
      </c>
      <c r="J20" s="85">
        <v>28.8</v>
      </c>
      <c r="K20" s="85">
        <v>447.7</v>
      </c>
      <c r="L20" s="85">
        <v>95</v>
      </c>
      <c r="M20" s="85">
        <v>352.8</v>
      </c>
      <c r="O20" s="17"/>
      <c r="P20" s="185"/>
    </row>
    <row r="21" spans="1:16" ht="20.25" customHeight="1">
      <c r="A21" s="171" t="s">
        <v>763</v>
      </c>
      <c r="B21" s="85">
        <v>592.7</v>
      </c>
      <c r="C21" s="85">
        <v>66</v>
      </c>
      <c r="D21" s="85">
        <v>1.1</v>
      </c>
      <c r="E21" s="85">
        <v>13.5</v>
      </c>
      <c r="F21" s="85">
        <v>47.8</v>
      </c>
      <c r="G21" s="85">
        <v>3.6</v>
      </c>
      <c r="H21" s="85">
        <v>495.8</v>
      </c>
      <c r="I21" s="85">
        <v>25.2</v>
      </c>
      <c r="J21" s="85">
        <v>33.3</v>
      </c>
      <c r="K21" s="85">
        <v>437.3</v>
      </c>
      <c r="L21" s="85">
        <v>98.9</v>
      </c>
      <c r="M21" s="85">
        <v>338.4</v>
      </c>
      <c r="O21" s="17"/>
      <c r="P21" s="185"/>
    </row>
    <row r="22" spans="1:26" s="17" customFormat="1" ht="30" customHeight="1">
      <c r="A22" s="169">
        <v>2011</v>
      </c>
      <c r="B22" s="170">
        <v>7995.4</v>
      </c>
      <c r="C22" s="170">
        <v>733</v>
      </c>
      <c r="D22" s="170">
        <v>11.5</v>
      </c>
      <c r="E22" s="170">
        <v>181.4</v>
      </c>
      <c r="F22" s="170">
        <v>474.4</v>
      </c>
      <c r="G22" s="170">
        <v>65.6</v>
      </c>
      <c r="H22" s="170">
        <v>6868.8</v>
      </c>
      <c r="I22" s="170">
        <v>371.3</v>
      </c>
      <c r="J22" s="170">
        <v>463.9</v>
      </c>
      <c r="K22" s="170">
        <v>6033.6</v>
      </c>
      <c r="L22" s="170">
        <v>1390.9</v>
      </c>
      <c r="M22" s="172">
        <v>4642.7</v>
      </c>
      <c r="N22" s="185"/>
      <c r="P22" s="185"/>
      <c r="Q22" s="185"/>
      <c r="R22" s="185"/>
      <c r="S22" s="185"/>
      <c r="T22" s="185"/>
      <c r="U22" s="185"/>
      <c r="V22" s="185"/>
      <c r="W22" s="185"/>
      <c r="X22" s="185"/>
      <c r="Y22" s="185"/>
      <c r="Z22" s="185"/>
    </row>
    <row r="23" spans="1:26" ht="21.75" customHeight="1">
      <c r="A23" s="171" t="s">
        <v>752</v>
      </c>
      <c r="B23" s="85">
        <v>649.5</v>
      </c>
      <c r="C23" s="85">
        <v>63.5</v>
      </c>
      <c r="D23" s="85">
        <v>1.1</v>
      </c>
      <c r="E23" s="85">
        <v>12.9</v>
      </c>
      <c r="F23" s="85">
        <v>44</v>
      </c>
      <c r="G23" s="85">
        <v>5.5</v>
      </c>
      <c r="H23" s="85">
        <v>560.3</v>
      </c>
      <c r="I23" s="85">
        <v>39.6</v>
      </c>
      <c r="J23" s="85">
        <v>31.1</v>
      </c>
      <c r="K23" s="85">
        <v>489.6</v>
      </c>
      <c r="L23" s="85">
        <v>107.5</v>
      </c>
      <c r="M23" s="85">
        <v>382.1</v>
      </c>
      <c r="P23" s="428"/>
      <c r="Q23" s="428"/>
      <c r="R23" s="428"/>
      <c r="S23" s="428"/>
      <c r="T23" s="428"/>
      <c r="U23" s="428"/>
      <c r="V23" s="428"/>
      <c r="W23" s="428"/>
      <c r="X23" s="428"/>
      <c r="Y23" s="428"/>
      <c r="Z23" s="428"/>
    </row>
    <row r="24" spans="1:13" ht="20.25" customHeight="1">
      <c r="A24" s="171" t="s">
        <v>753</v>
      </c>
      <c r="B24" s="85">
        <v>646.7</v>
      </c>
      <c r="C24" s="85">
        <v>58.2</v>
      </c>
      <c r="D24" s="85">
        <v>1.2</v>
      </c>
      <c r="E24" s="85">
        <v>15.1</v>
      </c>
      <c r="F24" s="85">
        <v>37.8</v>
      </c>
      <c r="G24" s="85">
        <v>4.1</v>
      </c>
      <c r="H24" s="85">
        <v>560</v>
      </c>
      <c r="I24" s="85">
        <v>35.5</v>
      </c>
      <c r="J24" s="85">
        <v>39.6</v>
      </c>
      <c r="K24" s="85">
        <v>484.8</v>
      </c>
      <c r="L24" s="85">
        <v>113.8</v>
      </c>
      <c r="M24" s="85">
        <v>371</v>
      </c>
    </row>
    <row r="25" spans="1:13" ht="20.25" customHeight="1">
      <c r="A25" s="171" t="s">
        <v>754</v>
      </c>
      <c r="B25" s="85">
        <v>697</v>
      </c>
      <c r="C25" s="85">
        <v>61.9</v>
      </c>
      <c r="D25" s="85">
        <v>1.7</v>
      </c>
      <c r="E25" s="85">
        <v>13.7</v>
      </c>
      <c r="F25" s="85">
        <v>40.4</v>
      </c>
      <c r="G25" s="85">
        <v>6.1</v>
      </c>
      <c r="H25" s="85">
        <v>602.9</v>
      </c>
      <c r="I25" s="85">
        <v>37.6</v>
      </c>
      <c r="J25" s="85">
        <v>41.2</v>
      </c>
      <c r="K25" s="85">
        <v>524.1</v>
      </c>
      <c r="L25" s="85">
        <v>143.3</v>
      </c>
      <c r="M25" s="85">
        <v>380.8</v>
      </c>
    </row>
    <row r="26" spans="1:13" ht="20.25" customHeight="1">
      <c r="A26" s="171" t="s">
        <v>755</v>
      </c>
      <c r="B26" s="85">
        <v>636.9</v>
      </c>
      <c r="C26" s="85">
        <v>55.6</v>
      </c>
      <c r="D26" s="85">
        <v>1.2</v>
      </c>
      <c r="E26" s="85">
        <v>11.7</v>
      </c>
      <c r="F26" s="85">
        <v>37.9</v>
      </c>
      <c r="G26" s="85">
        <v>4.7</v>
      </c>
      <c r="H26" s="85">
        <v>549.9</v>
      </c>
      <c r="I26" s="85">
        <v>8.8</v>
      </c>
      <c r="J26" s="85">
        <v>35.3</v>
      </c>
      <c r="K26" s="85">
        <v>505.8</v>
      </c>
      <c r="L26" s="85">
        <v>119.6</v>
      </c>
      <c r="M26" s="85">
        <v>386.2</v>
      </c>
    </row>
    <row r="27" spans="1:13" ht="20.25" customHeight="1">
      <c r="A27" s="171" t="s">
        <v>756</v>
      </c>
      <c r="B27" s="85">
        <v>680</v>
      </c>
      <c r="C27" s="85">
        <v>59.2</v>
      </c>
      <c r="D27" s="85">
        <v>1.3</v>
      </c>
      <c r="E27" s="85">
        <v>16.4</v>
      </c>
      <c r="F27" s="85">
        <v>37.4</v>
      </c>
      <c r="G27" s="85">
        <v>4.1</v>
      </c>
      <c r="H27" s="85">
        <v>588.2</v>
      </c>
      <c r="I27" s="85">
        <v>44.4</v>
      </c>
      <c r="J27" s="85">
        <v>42.4</v>
      </c>
      <c r="K27" s="85">
        <v>501.5</v>
      </c>
      <c r="L27" s="85">
        <v>123.5</v>
      </c>
      <c r="M27" s="85">
        <v>378</v>
      </c>
    </row>
    <row r="28" spans="1:13" ht="20.25" customHeight="1">
      <c r="A28" s="171" t="s">
        <v>757</v>
      </c>
      <c r="B28" s="85">
        <v>669</v>
      </c>
      <c r="C28" s="85">
        <v>67.9</v>
      </c>
      <c r="D28" s="85">
        <v>1</v>
      </c>
      <c r="E28" s="85">
        <v>17.8</v>
      </c>
      <c r="F28" s="85">
        <v>43.2</v>
      </c>
      <c r="G28" s="85">
        <v>5.9</v>
      </c>
      <c r="H28" s="85">
        <v>567.9</v>
      </c>
      <c r="I28" s="85">
        <v>10.5</v>
      </c>
      <c r="J28" s="85">
        <v>35.7</v>
      </c>
      <c r="K28" s="85">
        <v>521.7</v>
      </c>
      <c r="L28" s="85">
        <v>121.2</v>
      </c>
      <c r="M28" s="85">
        <v>400.5</v>
      </c>
    </row>
    <row r="29" spans="1:13" ht="20.25" customHeight="1">
      <c r="A29" s="171" t="s">
        <v>758</v>
      </c>
      <c r="B29" s="85">
        <v>674.9</v>
      </c>
      <c r="C29" s="85">
        <v>54.6</v>
      </c>
      <c r="D29" s="85">
        <v>0.8</v>
      </c>
      <c r="E29" s="85">
        <v>14.5</v>
      </c>
      <c r="F29" s="85">
        <v>34.9</v>
      </c>
      <c r="G29" s="85">
        <v>4.4</v>
      </c>
      <c r="H29" s="85">
        <v>588.1</v>
      </c>
      <c r="I29" s="85">
        <v>35.8</v>
      </c>
      <c r="J29" s="85">
        <v>53.7</v>
      </c>
      <c r="K29" s="85">
        <v>498.6</v>
      </c>
      <c r="L29" s="85">
        <v>114.4</v>
      </c>
      <c r="M29" s="85">
        <v>384.2</v>
      </c>
    </row>
    <row r="30" spans="1:13" ht="20.25" customHeight="1">
      <c r="A30" s="171" t="s">
        <v>759</v>
      </c>
      <c r="B30" s="85">
        <v>630.2</v>
      </c>
      <c r="C30" s="85">
        <v>56.5</v>
      </c>
      <c r="D30" s="85">
        <v>0.3</v>
      </c>
      <c r="E30" s="85">
        <v>12.6</v>
      </c>
      <c r="F30" s="85">
        <v>37.3</v>
      </c>
      <c r="G30" s="85">
        <v>6.2</v>
      </c>
      <c r="H30" s="85">
        <v>540.7</v>
      </c>
      <c r="I30" s="85">
        <v>7.1</v>
      </c>
      <c r="J30" s="85">
        <v>45.1</v>
      </c>
      <c r="K30" s="85">
        <v>488.5</v>
      </c>
      <c r="L30" s="85">
        <v>116.9</v>
      </c>
      <c r="M30" s="85">
        <v>371.6</v>
      </c>
    </row>
    <row r="31" spans="1:13" ht="20.25" customHeight="1">
      <c r="A31" s="171" t="s">
        <v>760</v>
      </c>
      <c r="B31" s="85">
        <v>701.7</v>
      </c>
      <c r="C31" s="85">
        <v>56.1</v>
      </c>
      <c r="D31" s="85">
        <v>0.6</v>
      </c>
      <c r="E31" s="85">
        <v>16.2</v>
      </c>
      <c r="F31" s="85">
        <v>34.4</v>
      </c>
      <c r="G31" s="85">
        <v>4.9</v>
      </c>
      <c r="H31" s="85">
        <v>611.7</v>
      </c>
      <c r="I31" s="85">
        <v>35.5</v>
      </c>
      <c r="J31" s="85">
        <v>36.5</v>
      </c>
      <c r="K31" s="85">
        <v>539.7</v>
      </c>
      <c r="L31" s="85">
        <v>114.2</v>
      </c>
      <c r="M31" s="85">
        <v>425.5</v>
      </c>
    </row>
    <row r="32" spans="1:13" ht="20.25" customHeight="1">
      <c r="A32" s="171" t="s">
        <v>761</v>
      </c>
      <c r="B32" s="85">
        <v>656.4</v>
      </c>
      <c r="C32" s="85">
        <v>58.3</v>
      </c>
      <c r="D32" s="85">
        <v>0.8</v>
      </c>
      <c r="E32" s="85">
        <v>13.7</v>
      </c>
      <c r="F32" s="85">
        <v>38.3</v>
      </c>
      <c r="G32" s="85">
        <v>5.6</v>
      </c>
      <c r="H32" s="85">
        <v>562.3</v>
      </c>
      <c r="I32" s="85">
        <v>24.5</v>
      </c>
      <c r="J32" s="85">
        <v>31.5</v>
      </c>
      <c r="K32" s="85">
        <v>506.3</v>
      </c>
      <c r="L32" s="85">
        <v>114</v>
      </c>
      <c r="M32" s="85">
        <v>392.3</v>
      </c>
    </row>
    <row r="33" spans="1:13" ht="20.25" customHeight="1">
      <c r="A33" s="171" t="s">
        <v>762</v>
      </c>
      <c r="B33" s="85">
        <v>700.9</v>
      </c>
      <c r="C33" s="85">
        <v>70.7</v>
      </c>
      <c r="D33" s="85">
        <v>0.5</v>
      </c>
      <c r="E33" s="85">
        <v>16.7</v>
      </c>
      <c r="F33" s="85">
        <v>48.2</v>
      </c>
      <c r="G33" s="85">
        <v>5.3</v>
      </c>
      <c r="H33" s="85">
        <v>591.8</v>
      </c>
      <c r="I33" s="85">
        <v>32.6</v>
      </c>
      <c r="J33" s="85">
        <v>39</v>
      </c>
      <c r="K33" s="85">
        <v>520.2</v>
      </c>
      <c r="L33" s="85">
        <v>109.8</v>
      </c>
      <c r="M33" s="85">
        <v>410.4</v>
      </c>
    </row>
    <row r="34" spans="1:13" ht="20.25" customHeight="1">
      <c r="A34" s="171" t="s">
        <v>763</v>
      </c>
      <c r="B34" s="85">
        <v>652.3</v>
      </c>
      <c r="C34" s="85">
        <v>70.5</v>
      </c>
      <c r="D34" s="85">
        <v>0.9</v>
      </c>
      <c r="E34" s="85">
        <v>20.1</v>
      </c>
      <c r="F34" s="85">
        <v>40.7</v>
      </c>
      <c r="G34" s="85">
        <v>8.8</v>
      </c>
      <c r="H34" s="85">
        <v>545</v>
      </c>
      <c r="I34" s="85">
        <v>59.3</v>
      </c>
      <c r="J34" s="85">
        <v>33</v>
      </c>
      <c r="K34" s="85">
        <v>452.8</v>
      </c>
      <c r="L34" s="85">
        <v>92.8</v>
      </c>
      <c r="M34" s="85">
        <v>360</v>
      </c>
    </row>
    <row r="35" spans="1:18" s="17" customFormat="1" ht="30" customHeight="1">
      <c r="A35" s="169">
        <v>2012</v>
      </c>
      <c r="B35" s="170" t="s">
        <v>699</v>
      </c>
      <c r="C35" s="170" t="s">
        <v>699</v>
      </c>
      <c r="D35" s="170" t="s">
        <v>699</v>
      </c>
      <c r="E35" s="170" t="s">
        <v>699</v>
      </c>
      <c r="F35" s="170" t="s">
        <v>699</v>
      </c>
      <c r="G35" s="170" t="s">
        <v>699</v>
      </c>
      <c r="H35" s="170" t="s">
        <v>699</v>
      </c>
      <c r="I35" s="170" t="s">
        <v>699</v>
      </c>
      <c r="J35" s="170" t="s">
        <v>699</v>
      </c>
      <c r="K35" s="170" t="s">
        <v>699</v>
      </c>
      <c r="L35" s="170" t="s">
        <v>699</v>
      </c>
      <c r="M35" s="172" t="s">
        <v>699</v>
      </c>
      <c r="N35" s="185"/>
      <c r="O35" s="185"/>
      <c r="P35" s="185"/>
      <c r="Q35" s="185"/>
      <c r="R35" s="185"/>
    </row>
    <row r="36" spans="1:13" ht="21.75" customHeight="1">
      <c r="A36" s="171" t="s">
        <v>752</v>
      </c>
      <c r="B36" s="85">
        <v>682.7</v>
      </c>
      <c r="C36" s="85">
        <v>54.4</v>
      </c>
      <c r="D36" s="85">
        <v>0.6</v>
      </c>
      <c r="E36" s="85">
        <v>12.6</v>
      </c>
      <c r="F36" s="85">
        <v>37.6</v>
      </c>
      <c r="G36" s="85">
        <v>3.6</v>
      </c>
      <c r="H36" s="85">
        <v>580.9</v>
      </c>
      <c r="I36" s="85">
        <v>35</v>
      </c>
      <c r="J36" s="85">
        <v>33.2</v>
      </c>
      <c r="K36" s="85">
        <v>512.7</v>
      </c>
      <c r="L36" s="85">
        <v>103.5</v>
      </c>
      <c r="M36" s="85">
        <v>409.2</v>
      </c>
    </row>
    <row r="37" spans="1:13" ht="20.25" customHeight="1">
      <c r="A37" s="171" t="s">
        <v>753</v>
      </c>
      <c r="B37" s="85">
        <v>701.4</v>
      </c>
      <c r="C37" s="85">
        <v>56.9</v>
      </c>
      <c r="D37" s="85">
        <v>0.3</v>
      </c>
      <c r="E37" s="85">
        <v>14.9</v>
      </c>
      <c r="F37" s="85">
        <v>38.4</v>
      </c>
      <c r="G37" s="85">
        <v>3.4</v>
      </c>
      <c r="H37" s="85">
        <v>593.9</v>
      </c>
      <c r="I37" s="85">
        <v>44</v>
      </c>
      <c r="J37" s="85">
        <v>42.7</v>
      </c>
      <c r="K37" s="85">
        <v>507.3</v>
      </c>
      <c r="L37" s="85">
        <v>111.1</v>
      </c>
      <c r="M37" s="85">
        <v>396.1</v>
      </c>
    </row>
    <row r="38" spans="1:13" ht="20.25" customHeight="1">
      <c r="A38" s="171" t="s">
        <v>754</v>
      </c>
      <c r="B38" s="85">
        <v>672.2</v>
      </c>
      <c r="C38" s="85">
        <v>56.8</v>
      </c>
      <c r="D38" s="85">
        <v>1</v>
      </c>
      <c r="E38" s="85">
        <v>14.5</v>
      </c>
      <c r="F38" s="85">
        <v>36.2</v>
      </c>
      <c r="G38" s="85">
        <v>5.1</v>
      </c>
      <c r="H38" s="85">
        <v>567.9</v>
      </c>
      <c r="I38" s="85">
        <v>24.7</v>
      </c>
      <c r="J38" s="85">
        <v>34.8</v>
      </c>
      <c r="K38" s="85">
        <v>508.5</v>
      </c>
      <c r="L38" s="85">
        <v>113.7</v>
      </c>
      <c r="M38" s="85">
        <v>394.8</v>
      </c>
    </row>
    <row r="39" spans="1:13" ht="20.25" customHeight="1">
      <c r="A39" s="171" t="s">
        <v>755</v>
      </c>
      <c r="B39" s="85">
        <v>671.1</v>
      </c>
      <c r="C39" s="85">
        <v>54</v>
      </c>
      <c r="D39" s="85">
        <v>0.5</v>
      </c>
      <c r="E39" s="85">
        <v>12.4</v>
      </c>
      <c r="F39" s="85">
        <v>35</v>
      </c>
      <c r="G39" s="85">
        <v>6.1</v>
      </c>
      <c r="H39" s="85">
        <v>561.3</v>
      </c>
      <c r="I39" s="85">
        <v>28</v>
      </c>
      <c r="J39" s="85">
        <v>46.9</v>
      </c>
      <c r="K39" s="85">
        <v>486.4</v>
      </c>
      <c r="L39" s="85">
        <v>98</v>
      </c>
      <c r="M39" s="85">
        <v>388.4</v>
      </c>
    </row>
    <row r="40" spans="1:13" ht="20.25" customHeight="1">
      <c r="A40" s="171" t="s">
        <v>756</v>
      </c>
      <c r="B40" s="85">
        <v>685.9</v>
      </c>
      <c r="C40" s="85">
        <v>58</v>
      </c>
      <c r="D40" s="85">
        <v>0.5</v>
      </c>
      <c r="E40" s="85">
        <v>15.9</v>
      </c>
      <c r="F40" s="85">
        <v>37.1</v>
      </c>
      <c r="G40" s="85">
        <v>4.6</v>
      </c>
      <c r="H40" s="85">
        <v>561.5</v>
      </c>
      <c r="I40" s="85">
        <v>16.9</v>
      </c>
      <c r="J40" s="85">
        <v>37.7</v>
      </c>
      <c r="K40" s="85">
        <v>506.8</v>
      </c>
      <c r="L40" s="85">
        <v>97.5</v>
      </c>
      <c r="M40" s="85">
        <v>409.3</v>
      </c>
    </row>
    <row r="41" spans="1:13" ht="20.25" customHeight="1">
      <c r="A41" s="171" t="s">
        <v>757</v>
      </c>
      <c r="B41" s="85">
        <v>717.6</v>
      </c>
      <c r="C41" s="85">
        <v>54</v>
      </c>
      <c r="D41" s="85">
        <v>0.2</v>
      </c>
      <c r="E41" s="85">
        <v>11.9</v>
      </c>
      <c r="F41" s="85">
        <v>35</v>
      </c>
      <c r="G41" s="85">
        <v>6.8</v>
      </c>
      <c r="H41" s="85">
        <v>588.8</v>
      </c>
      <c r="I41" s="85">
        <v>19.5</v>
      </c>
      <c r="J41" s="85">
        <v>40.6</v>
      </c>
      <c r="K41" s="85">
        <v>528.7</v>
      </c>
      <c r="L41" s="85">
        <v>103.3</v>
      </c>
      <c r="M41" s="85">
        <v>425.5</v>
      </c>
    </row>
    <row r="42" spans="1:13" ht="20.25" customHeight="1">
      <c r="A42" s="171" t="s">
        <v>758</v>
      </c>
      <c r="B42" s="85">
        <v>721.1</v>
      </c>
      <c r="C42" s="85">
        <v>48.8</v>
      </c>
      <c r="D42" s="85">
        <v>0.2</v>
      </c>
      <c r="E42" s="85">
        <v>13.3</v>
      </c>
      <c r="F42" s="85">
        <v>29.4</v>
      </c>
      <c r="G42" s="85">
        <v>5.9</v>
      </c>
      <c r="H42" s="85">
        <v>590.7</v>
      </c>
      <c r="I42" s="85">
        <v>15.9</v>
      </c>
      <c r="J42" s="85">
        <v>42.9</v>
      </c>
      <c r="K42" s="85">
        <v>531.9</v>
      </c>
      <c r="L42" s="85">
        <v>105.7</v>
      </c>
      <c r="M42" s="85">
        <v>426.3</v>
      </c>
    </row>
    <row r="43" spans="1:13" ht="20.25" customHeight="1">
      <c r="A43" s="171" t="s">
        <v>759</v>
      </c>
      <c r="B43" s="85">
        <v>693.6</v>
      </c>
      <c r="C43" s="85">
        <v>52.4</v>
      </c>
      <c r="D43" s="85">
        <v>0.2</v>
      </c>
      <c r="E43" s="85">
        <v>13.4</v>
      </c>
      <c r="F43" s="85">
        <v>32.2</v>
      </c>
      <c r="G43" s="85">
        <v>6.7</v>
      </c>
      <c r="H43" s="85">
        <v>551.1</v>
      </c>
      <c r="I43" s="85">
        <v>15.7</v>
      </c>
      <c r="J43" s="85">
        <v>32.1</v>
      </c>
      <c r="K43" s="85">
        <v>503.3</v>
      </c>
      <c r="L43" s="85">
        <v>104.9</v>
      </c>
      <c r="M43" s="85">
        <v>398.4</v>
      </c>
    </row>
    <row r="44" spans="1:13" ht="20.25" customHeight="1">
      <c r="A44" s="171" t="s">
        <v>760</v>
      </c>
      <c r="B44" s="85">
        <v>681.9</v>
      </c>
      <c r="C44" s="85">
        <v>63.2</v>
      </c>
      <c r="D44" s="85">
        <v>0.7</v>
      </c>
      <c r="E44" s="85">
        <v>12.9</v>
      </c>
      <c r="F44" s="85">
        <v>40.9</v>
      </c>
      <c r="G44" s="85">
        <v>8.8</v>
      </c>
      <c r="H44" s="85">
        <v>523.1</v>
      </c>
      <c r="I44" s="85">
        <v>20.4</v>
      </c>
      <c r="J44" s="85">
        <v>31.7</v>
      </c>
      <c r="K44" s="85">
        <v>471.1</v>
      </c>
      <c r="L44" s="85">
        <v>88.1</v>
      </c>
      <c r="M44" s="85">
        <v>383</v>
      </c>
    </row>
    <row r="45" spans="1:13" ht="20.25" customHeight="1">
      <c r="A45" s="426"/>
      <c r="B45" s="85"/>
      <c r="C45" s="85"/>
      <c r="D45" s="85"/>
      <c r="E45" s="85"/>
      <c r="F45" s="85"/>
      <c r="G45" s="85"/>
      <c r="H45" s="85"/>
      <c r="I45" s="85"/>
      <c r="J45" s="85"/>
      <c r="K45" s="85"/>
      <c r="L45" s="85"/>
      <c r="M45" s="85"/>
    </row>
    <row r="46" spans="1:13" ht="20.25" customHeight="1">
      <c r="A46" s="426"/>
      <c r="B46" s="85"/>
      <c r="C46" s="85"/>
      <c r="D46" s="85"/>
      <c r="E46" s="85"/>
      <c r="F46" s="85"/>
      <c r="G46" s="85"/>
      <c r="H46" s="85"/>
      <c r="I46" s="85"/>
      <c r="J46" s="85"/>
      <c r="K46" s="85"/>
      <c r="L46" s="85"/>
      <c r="M46" s="85"/>
    </row>
    <row r="47" spans="1:13" ht="20.25" customHeight="1">
      <c r="A47" s="429" t="s">
        <v>875</v>
      </c>
      <c r="B47" s="85"/>
      <c r="C47" s="85"/>
      <c r="D47" s="85"/>
      <c r="E47" s="85"/>
      <c r="F47" s="85"/>
      <c r="G47" s="85"/>
      <c r="H47" s="85"/>
      <c r="I47" s="85"/>
      <c r="J47" s="85"/>
      <c r="K47" s="85"/>
      <c r="L47" s="85"/>
      <c r="M47" s="85"/>
    </row>
    <row r="48" spans="1:13" ht="57.75" customHeight="1">
      <c r="A48" s="593" t="s">
        <v>1263</v>
      </c>
      <c r="B48" s="594"/>
      <c r="C48" s="594"/>
      <c r="D48" s="594"/>
      <c r="E48" s="594"/>
      <c r="F48" s="594"/>
      <c r="G48" s="594"/>
      <c r="H48" s="594"/>
      <c r="I48" s="594"/>
      <c r="J48" s="594"/>
      <c r="K48" s="594"/>
      <c r="L48" s="594"/>
      <c r="M48" s="594"/>
    </row>
    <row r="49" spans="1:13" ht="25.5" customHeight="1">
      <c r="A49" s="595"/>
      <c r="B49" s="595"/>
      <c r="C49" s="595"/>
      <c r="D49" s="595"/>
      <c r="E49" s="595"/>
      <c r="F49" s="595"/>
      <c r="G49" s="595"/>
      <c r="H49" s="595"/>
      <c r="I49" s="595"/>
      <c r="J49" s="595"/>
      <c r="K49" s="595"/>
      <c r="L49" s="595"/>
      <c r="M49" s="595"/>
    </row>
  </sheetData>
  <sheetProtection/>
  <mergeCells count="20">
    <mergeCell ref="A1:M1"/>
    <mergeCell ref="C3:G3"/>
    <mergeCell ref="H3:M3"/>
    <mergeCell ref="H4:H6"/>
    <mergeCell ref="L5:L6"/>
    <mergeCell ref="C4:C6"/>
    <mergeCell ref="A3:A7"/>
    <mergeCell ref="B3:B6"/>
    <mergeCell ref="B7:M7"/>
    <mergeCell ref="J4:J6"/>
    <mergeCell ref="A49:M49"/>
    <mergeCell ref="E4:F4"/>
    <mergeCell ref="G4:G6"/>
    <mergeCell ref="K4:M4"/>
    <mergeCell ref="K5:K6"/>
    <mergeCell ref="E6:F6"/>
    <mergeCell ref="D4:D6"/>
    <mergeCell ref="M5:M6"/>
    <mergeCell ref="I4:I6"/>
    <mergeCell ref="A48:M48"/>
  </mergeCells>
  <printOptions horizontalCentered="1"/>
  <pageMargins left="0.5905511811023623" right="0.4330708661417323" top="0.984251968503937" bottom="0.1968503937007874" header="0.5118110236220472" footer="0.11811023622047245"/>
  <pageSetup firstPageNumber="39" useFirstPageNumber="1" horizontalDpi="600" verticalDpi="600" orientation="portrait" paperSize="9" scale="75" r:id="rId1"/>
  <headerFooter alignWithMargins="0">
    <oddHeader>&amp;C&amp;12- &amp;P -</oddHeader>
  </headerFooter>
</worksheet>
</file>

<file path=xl/worksheets/sheet23.xml><?xml version="1.0" encoding="utf-8"?>
<worksheet xmlns="http://schemas.openxmlformats.org/spreadsheetml/2006/main" xmlns:r="http://schemas.openxmlformats.org/officeDocument/2006/relationships">
  <sheetPr codeName="Tabelle20"/>
  <dimension ref="A1:S49"/>
  <sheetViews>
    <sheetView zoomScalePageLayoutView="0" workbookViewId="0" topLeftCell="A1">
      <selection activeCell="A2" sqref="A2"/>
    </sheetView>
  </sheetViews>
  <sheetFormatPr defaultColWidth="11.421875" defaultRowHeight="12.75"/>
  <cols>
    <col min="1" max="1" width="12.8515625" style="0" customWidth="1"/>
    <col min="2" max="9" width="13.28125" style="0" customWidth="1"/>
  </cols>
  <sheetData>
    <row r="1" spans="1:9" ht="17.25">
      <c r="A1" s="600" t="s">
        <v>1262</v>
      </c>
      <c r="B1" s="600"/>
      <c r="C1" s="600"/>
      <c r="D1" s="600"/>
      <c r="E1" s="600"/>
      <c r="F1" s="600"/>
      <c r="G1" s="600"/>
      <c r="H1" s="600"/>
      <c r="I1" s="600"/>
    </row>
    <row r="2" spans="1:2" ht="12.75">
      <c r="A2" s="14"/>
      <c r="B2" s="14"/>
    </row>
    <row r="3" spans="1:9" s="22" customFormat="1" ht="17.25" customHeight="1">
      <c r="A3" s="572" t="s">
        <v>261</v>
      </c>
      <c r="B3" s="611" t="s">
        <v>1073</v>
      </c>
      <c r="C3" s="604" t="s">
        <v>481</v>
      </c>
      <c r="D3" s="604"/>
      <c r="E3" s="613"/>
      <c r="F3" s="604"/>
      <c r="G3" s="604"/>
      <c r="H3" s="604"/>
      <c r="I3" s="606"/>
    </row>
    <row r="4" spans="1:9" s="22" customFormat="1" ht="12.75">
      <c r="A4" s="458"/>
      <c r="B4" s="612"/>
      <c r="C4" s="597" t="s">
        <v>207</v>
      </c>
      <c r="D4" s="597" t="s">
        <v>260</v>
      </c>
      <c r="E4" s="597" t="s">
        <v>209</v>
      </c>
      <c r="F4" s="597" t="s">
        <v>210</v>
      </c>
      <c r="G4" s="597" t="s">
        <v>211</v>
      </c>
      <c r="H4" s="491" t="s">
        <v>1120</v>
      </c>
      <c r="I4" s="496" t="s">
        <v>212</v>
      </c>
    </row>
    <row r="5" spans="1:9" s="22" customFormat="1" ht="15" customHeight="1">
      <c r="A5" s="458"/>
      <c r="B5" s="612"/>
      <c r="C5" s="597"/>
      <c r="D5" s="597"/>
      <c r="E5" s="597"/>
      <c r="F5" s="597"/>
      <c r="G5" s="597"/>
      <c r="H5" s="487"/>
      <c r="I5" s="494"/>
    </row>
    <row r="6" spans="1:9" s="22" customFormat="1" ht="12.75">
      <c r="A6" s="458"/>
      <c r="B6" s="612"/>
      <c r="C6" s="597"/>
      <c r="D6" s="597"/>
      <c r="E6" s="597"/>
      <c r="F6" s="597"/>
      <c r="G6" s="597"/>
      <c r="H6" s="486"/>
      <c r="I6" s="495"/>
    </row>
    <row r="7" spans="1:9" s="22" customFormat="1" ht="16.5" customHeight="1">
      <c r="A7" s="459"/>
      <c r="B7" s="614" t="s">
        <v>874</v>
      </c>
      <c r="C7" s="602"/>
      <c r="D7" s="602"/>
      <c r="E7" s="602"/>
      <c r="F7" s="602"/>
      <c r="G7" s="602"/>
      <c r="H7" s="602"/>
      <c r="I7" s="603"/>
    </row>
    <row r="8" ht="8.25" customHeight="1">
      <c r="A8" s="42"/>
    </row>
    <row r="9" spans="1:9" s="17" customFormat="1" ht="30" customHeight="1">
      <c r="A9" s="169">
        <v>2010</v>
      </c>
      <c r="B9" s="170">
        <v>10822.9</v>
      </c>
      <c r="C9" s="170">
        <v>8024.8</v>
      </c>
      <c r="D9" s="170">
        <v>7114.1</v>
      </c>
      <c r="E9" s="170">
        <v>152.2</v>
      </c>
      <c r="F9" s="170">
        <v>933.4</v>
      </c>
      <c r="G9" s="170">
        <v>1662.9</v>
      </c>
      <c r="H9" s="170">
        <v>49.6</v>
      </c>
      <c r="I9" s="172">
        <v>0</v>
      </c>
    </row>
    <row r="10" spans="1:9" ht="22.5" customHeight="1">
      <c r="A10" s="171" t="s">
        <v>752</v>
      </c>
      <c r="B10" s="83">
        <v>734</v>
      </c>
      <c r="C10" s="83">
        <v>578.5</v>
      </c>
      <c r="D10" s="83">
        <v>525.3</v>
      </c>
      <c r="E10" s="83">
        <v>9</v>
      </c>
      <c r="F10" s="83">
        <v>54.4</v>
      </c>
      <c r="G10" s="83">
        <v>89.1</v>
      </c>
      <c r="H10" s="83">
        <v>3</v>
      </c>
      <c r="I10" s="83">
        <v>0</v>
      </c>
    </row>
    <row r="11" spans="1:9" ht="20.25" customHeight="1">
      <c r="A11" s="171" t="s">
        <v>753</v>
      </c>
      <c r="B11" s="83">
        <v>787.3</v>
      </c>
      <c r="C11" s="83">
        <v>602.3</v>
      </c>
      <c r="D11" s="83">
        <v>541.8</v>
      </c>
      <c r="E11" s="83">
        <v>11.2</v>
      </c>
      <c r="F11" s="83">
        <v>61.1</v>
      </c>
      <c r="G11" s="83">
        <v>110.2</v>
      </c>
      <c r="H11" s="83">
        <v>2.5</v>
      </c>
      <c r="I11" s="83">
        <v>0</v>
      </c>
    </row>
    <row r="12" spans="1:9" ht="20.25" customHeight="1">
      <c r="A12" s="171" t="s">
        <v>754</v>
      </c>
      <c r="B12" s="83">
        <v>934.8</v>
      </c>
      <c r="C12" s="83">
        <v>696.6</v>
      </c>
      <c r="D12" s="83">
        <v>629.1</v>
      </c>
      <c r="E12" s="83">
        <v>12.3</v>
      </c>
      <c r="F12" s="83">
        <v>78.8</v>
      </c>
      <c r="G12" s="83">
        <v>143.2</v>
      </c>
      <c r="H12" s="83">
        <v>4</v>
      </c>
      <c r="I12" s="83">
        <v>0</v>
      </c>
    </row>
    <row r="13" spans="1:9" ht="20.25" customHeight="1">
      <c r="A13" s="171" t="s">
        <v>755</v>
      </c>
      <c r="B13" s="83">
        <v>882.4</v>
      </c>
      <c r="C13" s="83">
        <v>651.5</v>
      </c>
      <c r="D13" s="83">
        <v>562</v>
      </c>
      <c r="E13" s="83">
        <v>13.6</v>
      </c>
      <c r="F13" s="83">
        <v>76</v>
      </c>
      <c r="G13" s="83">
        <v>134.4</v>
      </c>
      <c r="H13" s="83">
        <v>6.9</v>
      </c>
      <c r="I13" s="83">
        <v>0</v>
      </c>
    </row>
    <row r="14" spans="1:9" ht="20.25" customHeight="1">
      <c r="A14" s="171" t="s">
        <v>756</v>
      </c>
      <c r="B14" s="83">
        <v>875.3</v>
      </c>
      <c r="C14" s="83">
        <v>647.3</v>
      </c>
      <c r="D14" s="83">
        <v>568.7</v>
      </c>
      <c r="E14" s="83">
        <v>9.4</v>
      </c>
      <c r="F14" s="83">
        <v>68.6</v>
      </c>
      <c r="G14" s="83">
        <v>146.7</v>
      </c>
      <c r="H14" s="83">
        <v>3.3</v>
      </c>
      <c r="I14" s="83">
        <v>0</v>
      </c>
    </row>
    <row r="15" spans="1:9" ht="20.25" customHeight="1">
      <c r="A15" s="171" t="s">
        <v>757</v>
      </c>
      <c r="B15" s="83">
        <v>1060.4</v>
      </c>
      <c r="C15" s="83">
        <v>801.4</v>
      </c>
      <c r="D15" s="83">
        <v>721.6</v>
      </c>
      <c r="E15" s="83">
        <v>11.6</v>
      </c>
      <c r="F15" s="83">
        <v>90.3</v>
      </c>
      <c r="G15" s="83">
        <v>152.8</v>
      </c>
      <c r="H15" s="83">
        <v>4.2</v>
      </c>
      <c r="I15" s="83">
        <v>0</v>
      </c>
    </row>
    <row r="16" spans="1:9" ht="20.25" customHeight="1">
      <c r="A16" s="171" t="s">
        <v>758</v>
      </c>
      <c r="B16" s="83">
        <v>898.7</v>
      </c>
      <c r="C16" s="83">
        <v>656.7</v>
      </c>
      <c r="D16" s="83">
        <v>582.3</v>
      </c>
      <c r="E16" s="83">
        <v>14.2</v>
      </c>
      <c r="F16" s="83">
        <v>84.3</v>
      </c>
      <c r="G16" s="83">
        <v>139.5</v>
      </c>
      <c r="H16" s="83">
        <v>4</v>
      </c>
      <c r="I16" s="83">
        <v>0</v>
      </c>
    </row>
    <row r="17" spans="1:9" ht="20.25" customHeight="1">
      <c r="A17" s="171" t="s">
        <v>759</v>
      </c>
      <c r="B17" s="83">
        <v>896.8</v>
      </c>
      <c r="C17" s="83">
        <v>596.9</v>
      </c>
      <c r="D17" s="83">
        <v>517.6</v>
      </c>
      <c r="E17" s="83">
        <v>16</v>
      </c>
      <c r="F17" s="83">
        <v>86</v>
      </c>
      <c r="G17" s="83">
        <v>194.1</v>
      </c>
      <c r="H17" s="83">
        <v>3.8</v>
      </c>
      <c r="I17" s="83">
        <v>0</v>
      </c>
    </row>
    <row r="18" spans="1:9" ht="20.25" customHeight="1">
      <c r="A18" s="171" t="s">
        <v>760</v>
      </c>
      <c r="B18" s="85">
        <v>948.3</v>
      </c>
      <c r="C18" s="85">
        <v>709.7</v>
      </c>
      <c r="D18" s="85">
        <v>631.4</v>
      </c>
      <c r="E18" s="85">
        <v>14.7</v>
      </c>
      <c r="F18" s="85">
        <v>87.9</v>
      </c>
      <c r="G18" s="85">
        <v>131.7</v>
      </c>
      <c r="H18" s="85">
        <v>4.3</v>
      </c>
      <c r="I18" s="83" t="s">
        <v>8</v>
      </c>
    </row>
    <row r="19" spans="1:9" ht="20.25" customHeight="1">
      <c r="A19" s="171" t="s">
        <v>761</v>
      </c>
      <c r="B19" s="85">
        <v>962.8</v>
      </c>
      <c r="C19" s="85">
        <v>721.3</v>
      </c>
      <c r="D19" s="85">
        <v>637.7</v>
      </c>
      <c r="E19" s="85">
        <v>12.6</v>
      </c>
      <c r="F19" s="85">
        <v>88.2</v>
      </c>
      <c r="G19" s="85">
        <v>135.8</v>
      </c>
      <c r="H19" s="85">
        <v>4.9</v>
      </c>
      <c r="I19" s="85">
        <v>0</v>
      </c>
    </row>
    <row r="20" spans="1:9" ht="20.25" customHeight="1">
      <c r="A20" s="171" t="s">
        <v>762</v>
      </c>
      <c r="B20" s="85">
        <v>963.1</v>
      </c>
      <c r="C20" s="85">
        <v>726.7</v>
      </c>
      <c r="D20" s="85">
        <v>638.1</v>
      </c>
      <c r="E20" s="85">
        <v>15.1</v>
      </c>
      <c r="F20" s="85">
        <v>84.7</v>
      </c>
      <c r="G20" s="85">
        <v>132.1</v>
      </c>
      <c r="H20" s="85">
        <v>4.5</v>
      </c>
      <c r="I20" s="85">
        <v>0</v>
      </c>
    </row>
    <row r="21" spans="1:9" ht="20.25" customHeight="1">
      <c r="A21" s="171" t="s">
        <v>763</v>
      </c>
      <c r="B21" s="85">
        <v>879.1</v>
      </c>
      <c r="C21" s="85">
        <v>636</v>
      </c>
      <c r="D21" s="85">
        <v>558.6</v>
      </c>
      <c r="E21" s="85">
        <v>12.4</v>
      </c>
      <c r="F21" s="85">
        <v>73.1</v>
      </c>
      <c r="G21" s="85">
        <v>153.3</v>
      </c>
      <c r="H21" s="85">
        <v>4.2</v>
      </c>
      <c r="I21" s="85">
        <v>0</v>
      </c>
    </row>
    <row r="22" spans="1:9" ht="30" customHeight="1">
      <c r="A22" s="169">
        <v>2011</v>
      </c>
      <c r="B22" s="170">
        <v>12619.1</v>
      </c>
      <c r="C22" s="170">
        <v>9257.5</v>
      </c>
      <c r="D22" s="170">
        <v>8104</v>
      </c>
      <c r="E22" s="170">
        <v>236.3</v>
      </c>
      <c r="F22" s="170">
        <v>1123</v>
      </c>
      <c r="G22" s="170">
        <v>1938.9</v>
      </c>
      <c r="H22" s="170">
        <v>63.4</v>
      </c>
      <c r="I22" s="172">
        <v>0</v>
      </c>
    </row>
    <row r="23" spans="1:9" ht="22.5" customHeight="1">
      <c r="A23" s="171" t="s">
        <v>752</v>
      </c>
      <c r="B23" s="83">
        <v>914.2</v>
      </c>
      <c r="C23" s="83">
        <v>690.3</v>
      </c>
      <c r="D23" s="83">
        <v>610.3</v>
      </c>
      <c r="E23" s="83">
        <v>13.1</v>
      </c>
      <c r="F23" s="83">
        <v>86</v>
      </c>
      <c r="G23" s="83">
        <v>118.2</v>
      </c>
      <c r="H23" s="83">
        <v>6.5</v>
      </c>
      <c r="I23" s="83" t="s">
        <v>8</v>
      </c>
    </row>
    <row r="24" spans="1:9" ht="20.25" customHeight="1">
      <c r="A24" s="171" t="s">
        <v>753</v>
      </c>
      <c r="B24" s="83">
        <v>1028.5</v>
      </c>
      <c r="C24" s="83">
        <v>783.4</v>
      </c>
      <c r="D24" s="83">
        <v>690.6</v>
      </c>
      <c r="E24" s="83">
        <v>13.8</v>
      </c>
      <c r="F24" s="83">
        <v>86</v>
      </c>
      <c r="G24" s="83">
        <v>138.8</v>
      </c>
      <c r="H24" s="83">
        <v>6.5</v>
      </c>
      <c r="I24" s="83">
        <v>0</v>
      </c>
    </row>
    <row r="25" spans="1:9" ht="20.25" customHeight="1">
      <c r="A25" s="171" t="s">
        <v>754</v>
      </c>
      <c r="B25" s="83">
        <v>1130</v>
      </c>
      <c r="C25" s="83">
        <v>831.6</v>
      </c>
      <c r="D25" s="83">
        <v>724.6</v>
      </c>
      <c r="E25" s="83">
        <v>19.8</v>
      </c>
      <c r="F25" s="83">
        <v>98.7</v>
      </c>
      <c r="G25" s="83">
        <v>174.3</v>
      </c>
      <c r="H25" s="83">
        <v>5.7</v>
      </c>
      <c r="I25" s="83" t="s">
        <v>8</v>
      </c>
    </row>
    <row r="26" spans="1:19" ht="20.25" customHeight="1">
      <c r="A26" s="171" t="s">
        <v>755</v>
      </c>
      <c r="B26" s="83">
        <v>1021</v>
      </c>
      <c r="C26" s="83">
        <v>799.1</v>
      </c>
      <c r="D26" s="83">
        <v>713.9</v>
      </c>
      <c r="E26" s="83">
        <v>13.5</v>
      </c>
      <c r="F26" s="83">
        <v>79.2</v>
      </c>
      <c r="G26" s="83">
        <v>124</v>
      </c>
      <c r="H26" s="83">
        <v>5.2</v>
      </c>
      <c r="I26" s="83" t="s">
        <v>8</v>
      </c>
      <c r="J26" s="194"/>
      <c r="K26" s="194"/>
      <c r="L26" s="194"/>
      <c r="M26" s="194"/>
      <c r="N26" s="3"/>
      <c r="O26" s="3"/>
      <c r="P26" s="3"/>
      <c r="Q26" s="3"/>
      <c r="R26" s="3"/>
      <c r="S26" s="3"/>
    </row>
    <row r="27" spans="1:19" ht="20.25" customHeight="1">
      <c r="A27" s="171" t="s">
        <v>756</v>
      </c>
      <c r="B27" s="83">
        <v>1075.6</v>
      </c>
      <c r="C27" s="83">
        <v>782.5</v>
      </c>
      <c r="D27" s="83">
        <v>694.6</v>
      </c>
      <c r="E27" s="83">
        <v>20.7</v>
      </c>
      <c r="F27" s="83">
        <v>101.1</v>
      </c>
      <c r="G27" s="83">
        <v>166.1</v>
      </c>
      <c r="H27" s="83">
        <v>5.2</v>
      </c>
      <c r="I27" s="83" t="s">
        <v>8</v>
      </c>
      <c r="J27" s="194"/>
      <c r="K27" s="194"/>
      <c r="L27" s="194"/>
      <c r="M27" s="194"/>
      <c r="N27" s="3"/>
      <c r="O27" s="3"/>
      <c r="P27" s="3"/>
      <c r="Q27" s="3"/>
      <c r="R27" s="3"/>
      <c r="S27" s="3"/>
    </row>
    <row r="28" spans="1:19" ht="20.25" customHeight="1">
      <c r="A28" s="171" t="s">
        <v>757</v>
      </c>
      <c r="B28" s="83">
        <v>1056.5</v>
      </c>
      <c r="C28" s="83">
        <v>796.6</v>
      </c>
      <c r="D28" s="83">
        <v>702.1</v>
      </c>
      <c r="E28" s="83">
        <v>22.6</v>
      </c>
      <c r="F28" s="83">
        <v>80.8</v>
      </c>
      <c r="G28" s="83">
        <v>152.2</v>
      </c>
      <c r="H28" s="83">
        <v>4.3</v>
      </c>
      <c r="I28" s="83" t="s">
        <v>8</v>
      </c>
      <c r="J28" s="3"/>
      <c r="K28" s="3"/>
      <c r="L28" s="3"/>
      <c r="M28" s="3"/>
      <c r="N28" s="3"/>
      <c r="O28" s="3"/>
      <c r="P28" s="3"/>
      <c r="Q28" s="3"/>
      <c r="R28" s="3"/>
      <c r="S28" s="3"/>
    </row>
    <row r="29" spans="1:19" ht="20.25" customHeight="1">
      <c r="A29" s="171" t="s">
        <v>758</v>
      </c>
      <c r="B29" s="83">
        <v>1037.3</v>
      </c>
      <c r="C29" s="83">
        <v>741.2</v>
      </c>
      <c r="D29" s="83">
        <v>643.4</v>
      </c>
      <c r="E29" s="83">
        <v>22.5</v>
      </c>
      <c r="F29" s="83">
        <v>100.1</v>
      </c>
      <c r="G29" s="83">
        <v>168.8</v>
      </c>
      <c r="H29" s="83">
        <v>4.7</v>
      </c>
      <c r="I29" s="83" t="s">
        <v>8</v>
      </c>
      <c r="J29" s="3"/>
      <c r="K29" s="3"/>
      <c r="L29" s="3"/>
      <c r="M29" s="3"/>
      <c r="N29" s="3"/>
      <c r="O29" s="3"/>
      <c r="P29" s="3"/>
      <c r="Q29" s="3"/>
      <c r="R29" s="3"/>
      <c r="S29" s="3"/>
    </row>
    <row r="30" spans="1:19" ht="20.25" customHeight="1">
      <c r="A30" s="171" t="s">
        <v>759</v>
      </c>
      <c r="B30" s="83">
        <v>1034.6</v>
      </c>
      <c r="C30" s="83">
        <v>704.7</v>
      </c>
      <c r="D30" s="83">
        <v>610.6</v>
      </c>
      <c r="E30" s="83">
        <v>24.9</v>
      </c>
      <c r="F30" s="83">
        <v>101.4</v>
      </c>
      <c r="G30" s="83">
        <v>199</v>
      </c>
      <c r="H30" s="83">
        <v>4.6</v>
      </c>
      <c r="I30" s="83" t="s">
        <v>8</v>
      </c>
      <c r="J30" s="3"/>
      <c r="K30" s="3"/>
      <c r="L30" s="3"/>
      <c r="M30" s="3"/>
      <c r="N30" s="3"/>
      <c r="O30" s="3"/>
      <c r="P30" s="3"/>
      <c r="Q30" s="3"/>
      <c r="R30" s="3"/>
      <c r="S30" s="3"/>
    </row>
    <row r="31" spans="1:19" ht="20.25" customHeight="1">
      <c r="A31" s="171" t="s">
        <v>760</v>
      </c>
      <c r="B31" s="85">
        <v>1162.5</v>
      </c>
      <c r="C31" s="85">
        <v>843</v>
      </c>
      <c r="D31" s="85">
        <v>725.7</v>
      </c>
      <c r="E31" s="85">
        <v>18.8</v>
      </c>
      <c r="F31" s="85">
        <v>104.3</v>
      </c>
      <c r="G31" s="85">
        <v>190.8</v>
      </c>
      <c r="H31" s="85">
        <v>5.6</v>
      </c>
      <c r="I31" s="85">
        <v>0</v>
      </c>
      <c r="J31" s="3"/>
      <c r="K31" s="3"/>
      <c r="L31" s="3"/>
      <c r="M31" s="3"/>
      <c r="N31" s="3"/>
      <c r="O31" s="3"/>
      <c r="P31" s="3"/>
      <c r="Q31" s="3"/>
      <c r="R31" s="3"/>
      <c r="S31" s="3"/>
    </row>
    <row r="32" spans="1:13" ht="20.25" customHeight="1">
      <c r="A32" s="171" t="s">
        <v>761</v>
      </c>
      <c r="B32" s="85">
        <v>1048.1</v>
      </c>
      <c r="C32" s="85">
        <v>798</v>
      </c>
      <c r="D32" s="85">
        <v>690.8</v>
      </c>
      <c r="E32" s="85">
        <v>15.3</v>
      </c>
      <c r="F32" s="85">
        <v>87.9</v>
      </c>
      <c r="G32" s="85">
        <v>142.3</v>
      </c>
      <c r="H32" s="85">
        <v>4.6</v>
      </c>
      <c r="I32" s="85" t="s">
        <v>8</v>
      </c>
      <c r="J32" s="85"/>
      <c r="K32" s="85"/>
      <c r="L32" s="85"/>
      <c r="M32" s="85"/>
    </row>
    <row r="33" spans="1:13" ht="20.25" customHeight="1">
      <c r="A33" s="171" t="s">
        <v>762</v>
      </c>
      <c r="B33" s="85">
        <v>1157.5</v>
      </c>
      <c r="C33" s="85">
        <v>827</v>
      </c>
      <c r="D33" s="85">
        <v>717.5</v>
      </c>
      <c r="E33" s="85">
        <v>32.3</v>
      </c>
      <c r="F33" s="85">
        <v>105.4</v>
      </c>
      <c r="G33" s="85">
        <v>187.5</v>
      </c>
      <c r="H33" s="85">
        <v>5.4</v>
      </c>
      <c r="I33" s="85" t="s">
        <v>8</v>
      </c>
      <c r="J33" s="85"/>
      <c r="K33" s="85"/>
      <c r="L33" s="85"/>
      <c r="M33" s="85"/>
    </row>
    <row r="34" spans="1:9" ht="20.25" customHeight="1">
      <c r="A34" s="171" t="s">
        <v>763</v>
      </c>
      <c r="B34" s="85">
        <v>953.2</v>
      </c>
      <c r="C34" s="85">
        <v>660.1</v>
      </c>
      <c r="D34" s="85">
        <v>580</v>
      </c>
      <c r="E34" s="85">
        <v>18.9</v>
      </c>
      <c r="F34" s="85">
        <v>92.1</v>
      </c>
      <c r="G34" s="85">
        <v>177</v>
      </c>
      <c r="H34" s="85">
        <v>5.1</v>
      </c>
      <c r="I34" s="85" t="s">
        <v>8</v>
      </c>
    </row>
    <row r="35" spans="1:9" ht="30" customHeight="1">
      <c r="A35" s="169">
        <v>2012</v>
      </c>
      <c r="B35" s="170"/>
      <c r="C35" s="170"/>
      <c r="D35" s="170"/>
      <c r="E35" s="170"/>
      <c r="F35" s="170"/>
      <c r="G35" s="170"/>
      <c r="H35" s="170"/>
      <c r="I35" s="172"/>
    </row>
    <row r="36" spans="1:9" ht="30" customHeight="1">
      <c r="A36" s="171" t="s">
        <v>752</v>
      </c>
      <c r="B36" s="83">
        <v>1048.1</v>
      </c>
      <c r="C36" s="83">
        <v>792.9</v>
      </c>
      <c r="D36" s="83">
        <v>699.3</v>
      </c>
      <c r="E36" s="83">
        <v>21.5</v>
      </c>
      <c r="F36" s="83">
        <v>82.1</v>
      </c>
      <c r="G36" s="83">
        <v>147.6</v>
      </c>
      <c r="H36" s="83">
        <v>4</v>
      </c>
      <c r="I36" s="83" t="s">
        <v>8</v>
      </c>
    </row>
    <row r="37" spans="1:9" ht="22.5" customHeight="1">
      <c r="A37" s="171" t="s">
        <v>753</v>
      </c>
      <c r="B37" s="83">
        <v>1138.3</v>
      </c>
      <c r="C37" s="83">
        <v>842.9</v>
      </c>
      <c r="D37" s="83">
        <v>731.3</v>
      </c>
      <c r="E37" s="83">
        <v>17.2</v>
      </c>
      <c r="F37" s="83">
        <v>103.6</v>
      </c>
      <c r="G37" s="83">
        <v>169.4</v>
      </c>
      <c r="H37" s="83">
        <v>5.2</v>
      </c>
      <c r="I37" s="83" t="s">
        <v>8</v>
      </c>
    </row>
    <row r="38" spans="1:9" ht="20.25" customHeight="1">
      <c r="A38" s="171" t="s">
        <v>754</v>
      </c>
      <c r="B38" s="83">
        <v>1115.1</v>
      </c>
      <c r="C38" s="83">
        <v>810</v>
      </c>
      <c r="D38" s="83">
        <v>696.6</v>
      </c>
      <c r="E38" s="83">
        <v>21.9</v>
      </c>
      <c r="F38" s="83">
        <v>112.4</v>
      </c>
      <c r="G38" s="83">
        <v>164.3</v>
      </c>
      <c r="H38" s="83">
        <v>6.5</v>
      </c>
      <c r="I38" s="83">
        <v>0</v>
      </c>
    </row>
    <row r="39" spans="1:9" ht="20.25" customHeight="1">
      <c r="A39" s="171" t="s">
        <v>755</v>
      </c>
      <c r="B39" s="83">
        <v>1021.2</v>
      </c>
      <c r="C39" s="83">
        <v>760.4</v>
      </c>
      <c r="D39" s="83">
        <v>661.8</v>
      </c>
      <c r="E39" s="83">
        <v>18.8</v>
      </c>
      <c r="F39" s="83">
        <v>92.6</v>
      </c>
      <c r="G39" s="83">
        <v>142.8</v>
      </c>
      <c r="H39" s="83">
        <v>6.5</v>
      </c>
      <c r="I39" s="83" t="s">
        <v>8</v>
      </c>
    </row>
    <row r="40" spans="1:19" ht="20.25" customHeight="1">
      <c r="A40" s="171" t="s">
        <v>756</v>
      </c>
      <c r="B40" s="83">
        <v>1083.8</v>
      </c>
      <c r="C40" s="83">
        <v>821.1</v>
      </c>
      <c r="D40" s="83">
        <v>721</v>
      </c>
      <c r="E40" s="83">
        <v>17.1</v>
      </c>
      <c r="F40" s="83">
        <v>106.3</v>
      </c>
      <c r="G40" s="83">
        <v>132.5</v>
      </c>
      <c r="H40" s="83">
        <v>6.7</v>
      </c>
      <c r="I40" s="83" t="s">
        <v>8</v>
      </c>
      <c r="J40" s="194"/>
      <c r="K40" s="194"/>
      <c r="L40" s="194"/>
      <c r="M40" s="194"/>
      <c r="N40" s="3"/>
      <c r="O40" s="3"/>
      <c r="P40" s="3"/>
      <c r="Q40" s="3"/>
      <c r="R40" s="3"/>
      <c r="S40" s="3"/>
    </row>
    <row r="41" spans="1:19" ht="20.25" customHeight="1">
      <c r="A41" s="171" t="s">
        <v>757</v>
      </c>
      <c r="B41" s="83">
        <v>1139.6</v>
      </c>
      <c r="C41" s="83">
        <v>841.2</v>
      </c>
      <c r="D41" s="83">
        <v>741.5</v>
      </c>
      <c r="E41" s="83">
        <v>22.2</v>
      </c>
      <c r="F41" s="83">
        <v>112.4</v>
      </c>
      <c r="G41" s="83">
        <v>158.6</v>
      </c>
      <c r="H41" s="83">
        <v>5.1</v>
      </c>
      <c r="I41" s="83" t="s">
        <v>8</v>
      </c>
      <c r="J41" s="194"/>
      <c r="K41" s="194"/>
      <c r="L41" s="194"/>
      <c r="M41" s="194"/>
      <c r="N41" s="3"/>
      <c r="O41" s="3"/>
      <c r="P41" s="3"/>
      <c r="Q41" s="3"/>
      <c r="R41" s="3"/>
      <c r="S41" s="3"/>
    </row>
    <row r="42" spans="1:19" ht="20.25" customHeight="1">
      <c r="A42" s="171" t="s">
        <v>758</v>
      </c>
      <c r="B42" s="83">
        <v>1092.1</v>
      </c>
      <c r="C42" s="83">
        <v>781.1</v>
      </c>
      <c r="D42" s="83">
        <v>680.6</v>
      </c>
      <c r="E42" s="83">
        <v>18.6</v>
      </c>
      <c r="F42" s="83">
        <v>125</v>
      </c>
      <c r="G42" s="83">
        <v>160.4</v>
      </c>
      <c r="H42" s="83">
        <v>7</v>
      </c>
      <c r="I42" s="83" t="s">
        <v>8</v>
      </c>
      <c r="J42" s="3"/>
      <c r="K42" s="3"/>
      <c r="L42" s="3"/>
      <c r="M42" s="3"/>
      <c r="N42" s="3"/>
      <c r="O42" s="3"/>
      <c r="P42" s="3"/>
      <c r="Q42" s="3"/>
      <c r="R42" s="3"/>
      <c r="S42" s="3"/>
    </row>
    <row r="43" spans="1:19" ht="20.25" customHeight="1">
      <c r="A43" s="171" t="s">
        <v>759</v>
      </c>
      <c r="B43" s="83">
        <v>1017.8</v>
      </c>
      <c r="C43" s="83">
        <v>688.8</v>
      </c>
      <c r="D43" s="83">
        <v>579.2</v>
      </c>
      <c r="E43" s="83">
        <v>18.6</v>
      </c>
      <c r="F43" s="83">
        <v>115.1</v>
      </c>
      <c r="G43" s="83">
        <v>186.1</v>
      </c>
      <c r="H43" s="83">
        <v>9.2</v>
      </c>
      <c r="I43" s="83" t="s">
        <v>8</v>
      </c>
      <c r="J43" s="3"/>
      <c r="K43" s="3"/>
      <c r="L43" s="3"/>
      <c r="M43" s="3"/>
      <c r="N43" s="3"/>
      <c r="O43" s="3"/>
      <c r="P43" s="3"/>
      <c r="Q43" s="3"/>
      <c r="R43" s="3"/>
      <c r="S43" s="3"/>
    </row>
    <row r="44" spans="1:19" ht="20.25" customHeight="1">
      <c r="A44" s="171" t="s">
        <v>760</v>
      </c>
      <c r="B44" s="83">
        <v>1033.6</v>
      </c>
      <c r="C44" s="83">
        <v>754.5</v>
      </c>
      <c r="D44" s="83">
        <v>665.8</v>
      </c>
      <c r="E44" s="83">
        <v>16.7</v>
      </c>
      <c r="F44" s="83">
        <v>98.7</v>
      </c>
      <c r="G44" s="83">
        <v>155.4</v>
      </c>
      <c r="H44" s="83">
        <v>8.3</v>
      </c>
      <c r="I44" s="83">
        <v>0</v>
      </c>
      <c r="J44" s="3"/>
      <c r="K44" s="3"/>
      <c r="L44" s="3"/>
      <c r="M44" s="3"/>
      <c r="N44" s="3"/>
      <c r="O44" s="3"/>
      <c r="P44" s="3"/>
      <c r="Q44" s="3"/>
      <c r="R44" s="3"/>
      <c r="S44" s="3"/>
    </row>
    <row r="45" spans="2:9" ht="12.75">
      <c r="B45" s="85"/>
      <c r="C45" s="85"/>
      <c r="D45" s="85"/>
      <c r="E45" s="85"/>
      <c r="F45" s="85"/>
      <c r="G45" s="85"/>
      <c r="H45" s="85"/>
      <c r="I45" s="85"/>
    </row>
    <row r="47" spans="1:13" ht="20.25" customHeight="1">
      <c r="A47" s="429" t="s">
        <v>875</v>
      </c>
      <c r="B47" s="85"/>
      <c r="C47" s="85"/>
      <c r="D47" s="85"/>
      <c r="E47" s="85"/>
      <c r="F47" s="85"/>
      <c r="G47" s="85"/>
      <c r="H47" s="85"/>
      <c r="I47" s="85"/>
      <c r="J47" s="85"/>
      <c r="K47" s="85"/>
      <c r="L47" s="85"/>
      <c r="M47" s="85"/>
    </row>
    <row r="48" spans="1:9" ht="57.75" customHeight="1">
      <c r="A48" s="593" t="s">
        <v>1263</v>
      </c>
      <c r="B48" s="594"/>
      <c r="C48" s="594"/>
      <c r="D48" s="594"/>
      <c r="E48" s="594"/>
      <c r="F48" s="594"/>
      <c r="G48" s="594"/>
      <c r="H48" s="594"/>
      <c r="I48" s="594"/>
    </row>
    <row r="49" spans="1:13" ht="25.5" customHeight="1">
      <c r="A49" s="595"/>
      <c r="B49" s="595"/>
      <c r="C49" s="595"/>
      <c r="D49" s="595"/>
      <c r="E49" s="595"/>
      <c r="F49" s="595"/>
      <c r="G49" s="595"/>
      <c r="H49" s="595"/>
      <c r="I49" s="595"/>
      <c r="J49" s="595"/>
      <c r="K49" s="595"/>
      <c r="L49" s="595"/>
      <c r="M49" s="595"/>
    </row>
  </sheetData>
  <sheetProtection/>
  <mergeCells count="14">
    <mergeCell ref="A1:I1"/>
    <mergeCell ref="H4:H6"/>
    <mergeCell ref="I4:I6"/>
    <mergeCell ref="A3:A7"/>
    <mergeCell ref="B3:B6"/>
    <mergeCell ref="C3:I3"/>
    <mergeCell ref="C4:C6"/>
    <mergeCell ref="B7:I7"/>
    <mergeCell ref="A49:M49"/>
    <mergeCell ref="D4:D6"/>
    <mergeCell ref="E4:E6"/>
    <mergeCell ref="F4:F6"/>
    <mergeCell ref="G4:G6"/>
    <mergeCell ref="A48:I48"/>
  </mergeCells>
  <printOptions horizontalCentered="1"/>
  <pageMargins left="0.5905511811023623" right="0.4330708661417323" top="0.984251968503937" bottom="0.1968503937007874" header="0.5118110236220472" footer="0.11811023622047245"/>
  <pageSetup firstPageNumber="40" useFirstPageNumber="1" horizontalDpi="600" verticalDpi="600" orientation="portrait" paperSize="9" scale="75" r:id="rId1"/>
  <headerFooter alignWithMargins="0">
    <oddHeader>&amp;C&amp;12- &amp;P -</oddHeader>
  </headerFooter>
</worksheet>
</file>

<file path=xl/worksheets/sheet24.xml><?xml version="1.0" encoding="utf-8"?>
<worksheet xmlns="http://schemas.openxmlformats.org/spreadsheetml/2006/main" xmlns:r="http://schemas.openxmlformats.org/officeDocument/2006/relationships">
  <sheetPr codeName="Tabelle21"/>
  <dimension ref="A1:S49"/>
  <sheetViews>
    <sheetView zoomScalePageLayoutView="0" workbookViewId="0" topLeftCell="A1">
      <selection activeCell="A2" sqref="A2"/>
    </sheetView>
  </sheetViews>
  <sheetFormatPr defaultColWidth="11.421875" defaultRowHeight="12.75"/>
  <cols>
    <col min="1" max="1" width="12.8515625" style="0" customWidth="1"/>
    <col min="2" max="9" width="13.28125" style="0" customWidth="1"/>
  </cols>
  <sheetData>
    <row r="1" spans="1:9" ht="17.25">
      <c r="A1" s="600" t="s">
        <v>1259</v>
      </c>
      <c r="B1" s="600"/>
      <c r="C1" s="600"/>
      <c r="D1" s="600"/>
      <c r="E1" s="600"/>
      <c r="F1" s="600"/>
      <c r="G1" s="600"/>
      <c r="H1" s="600"/>
      <c r="I1" s="600"/>
    </row>
    <row r="2" spans="1:2" ht="12.75">
      <c r="A2" s="14"/>
      <c r="B2" s="14"/>
    </row>
    <row r="3" spans="1:9" s="22" customFormat="1" ht="17.25" customHeight="1">
      <c r="A3" s="572" t="s">
        <v>261</v>
      </c>
      <c r="B3" s="611" t="s">
        <v>1165</v>
      </c>
      <c r="C3" s="604" t="s">
        <v>481</v>
      </c>
      <c r="D3" s="604"/>
      <c r="E3" s="613"/>
      <c r="F3" s="604"/>
      <c r="G3" s="604"/>
      <c r="H3" s="604"/>
      <c r="I3" s="606"/>
    </row>
    <row r="4" spans="1:9" s="22" customFormat="1" ht="12.75">
      <c r="A4" s="458"/>
      <c r="B4" s="612"/>
      <c r="C4" s="597" t="s">
        <v>207</v>
      </c>
      <c r="D4" s="597" t="s">
        <v>260</v>
      </c>
      <c r="E4" s="597" t="s">
        <v>209</v>
      </c>
      <c r="F4" s="597" t="s">
        <v>210</v>
      </c>
      <c r="G4" s="597" t="s">
        <v>211</v>
      </c>
      <c r="H4" s="491" t="s">
        <v>1120</v>
      </c>
      <c r="I4" s="496" t="s">
        <v>212</v>
      </c>
    </row>
    <row r="5" spans="1:9" s="22" customFormat="1" ht="15" customHeight="1">
      <c r="A5" s="458"/>
      <c r="B5" s="612"/>
      <c r="C5" s="597"/>
      <c r="D5" s="597"/>
      <c r="E5" s="597"/>
      <c r="F5" s="597"/>
      <c r="G5" s="597"/>
      <c r="H5" s="487"/>
      <c r="I5" s="494"/>
    </row>
    <row r="6" spans="1:9" s="22" customFormat="1" ht="12.75">
      <c r="A6" s="458"/>
      <c r="B6" s="612"/>
      <c r="C6" s="597"/>
      <c r="D6" s="597"/>
      <c r="E6" s="597"/>
      <c r="F6" s="597"/>
      <c r="G6" s="597"/>
      <c r="H6" s="486"/>
      <c r="I6" s="495"/>
    </row>
    <row r="7" spans="1:9" s="22" customFormat="1" ht="16.5" customHeight="1">
      <c r="A7" s="459"/>
      <c r="B7" s="614" t="s">
        <v>874</v>
      </c>
      <c r="C7" s="602"/>
      <c r="D7" s="602"/>
      <c r="E7" s="602"/>
      <c r="F7" s="602"/>
      <c r="G7" s="602"/>
      <c r="H7" s="602"/>
      <c r="I7" s="603"/>
    </row>
    <row r="8" ht="8.25" customHeight="1">
      <c r="A8" s="42"/>
    </row>
    <row r="9" spans="1:9" s="17" customFormat="1" ht="30" customHeight="1">
      <c r="A9" s="169">
        <v>2010</v>
      </c>
      <c r="B9" s="170">
        <v>6755.4</v>
      </c>
      <c r="C9" s="170">
        <v>5318.4</v>
      </c>
      <c r="D9" s="170">
        <v>4727.4</v>
      </c>
      <c r="E9" s="170">
        <v>29</v>
      </c>
      <c r="F9" s="170">
        <v>332.2</v>
      </c>
      <c r="G9" s="170">
        <v>1072.9</v>
      </c>
      <c r="H9" s="170">
        <v>2.9</v>
      </c>
      <c r="I9" s="172" t="s">
        <v>8</v>
      </c>
    </row>
    <row r="10" spans="1:9" ht="22.5" customHeight="1">
      <c r="A10" s="171" t="s">
        <v>752</v>
      </c>
      <c r="B10" s="83">
        <v>454.9</v>
      </c>
      <c r="C10" s="83">
        <v>344.1</v>
      </c>
      <c r="D10" s="83">
        <v>296.9</v>
      </c>
      <c r="E10" s="83">
        <v>1.7</v>
      </c>
      <c r="F10" s="83">
        <v>18</v>
      </c>
      <c r="G10" s="83">
        <v>91.1</v>
      </c>
      <c r="H10" s="83">
        <v>0.1</v>
      </c>
      <c r="I10" s="83" t="s">
        <v>8</v>
      </c>
    </row>
    <row r="11" spans="1:9" ht="20.25" customHeight="1">
      <c r="A11" s="171" t="s">
        <v>753</v>
      </c>
      <c r="B11" s="83">
        <v>500.7</v>
      </c>
      <c r="C11" s="83">
        <v>402</v>
      </c>
      <c r="D11" s="83">
        <v>347.6</v>
      </c>
      <c r="E11" s="83">
        <v>2.2</v>
      </c>
      <c r="F11" s="83">
        <v>20.9</v>
      </c>
      <c r="G11" s="83">
        <v>75.5</v>
      </c>
      <c r="H11" s="83">
        <v>0.1</v>
      </c>
      <c r="I11" s="83" t="s">
        <v>8</v>
      </c>
    </row>
    <row r="12" spans="1:9" ht="20.25" customHeight="1">
      <c r="A12" s="171" t="s">
        <v>754</v>
      </c>
      <c r="B12" s="83">
        <v>581</v>
      </c>
      <c r="C12" s="83">
        <v>469.9</v>
      </c>
      <c r="D12" s="83">
        <v>401.1</v>
      </c>
      <c r="E12" s="83">
        <v>2.8</v>
      </c>
      <c r="F12" s="83">
        <v>25</v>
      </c>
      <c r="G12" s="83">
        <v>83.1</v>
      </c>
      <c r="H12" s="83">
        <v>0.1</v>
      </c>
      <c r="I12" s="83" t="s">
        <v>8</v>
      </c>
    </row>
    <row r="13" spans="1:9" ht="20.25" customHeight="1">
      <c r="A13" s="171" t="s">
        <v>755</v>
      </c>
      <c r="B13" s="83">
        <v>536.1</v>
      </c>
      <c r="C13" s="83">
        <v>423.5</v>
      </c>
      <c r="D13" s="83">
        <v>366.8</v>
      </c>
      <c r="E13" s="83">
        <v>1.7</v>
      </c>
      <c r="F13" s="83">
        <v>24.3</v>
      </c>
      <c r="G13" s="83">
        <v>86.5</v>
      </c>
      <c r="H13" s="83">
        <v>0.2</v>
      </c>
      <c r="I13" s="83" t="s">
        <v>8</v>
      </c>
    </row>
    <row r="14" spans="1:9" ht="20.25" customHeight="1">
      <c r="A14" s="171" t="s">
        <v>756</v>
      </c>
      <c r="B14" s="83">
        <v>548.4</v>
      </c>
      <c r="C14" s="83">
        <v>439.6</v>
      </c>
      <c r="D14" s="83">
        <v>384</v>
      </c>
      <c r="E14" s="83">
        <v>2.1</v>
      </c>
      <c r="F14" s="83">
        <v>23.5</v>
      </c>
      <c r="G14" s="83">
        <v>82.7</v>
      </c>
      <c r="H14" s="83">
        <v>0.6</v>
      </c>
      <c r="I14" s="83" t="s">
        <v>8</v>
      </c>
    </row>
    <row r="15" spans="1:9" ht="20.25" customHeight="1">
      <c r="A15" s="171" t="s">
        <v>757</v>
      </c>
      <c r="B15" s="83">
        <v>619.1</v>
      </c>
      <c r="C15" s="83">
        <v>484.8</v>
      </c>
      <c r="D15" s="83">
        <v>437.2</v>
      </c>
      <c r="E15" s="83">
        <v>2.8</v>
      </c>
      <c r="F15" s="83">
        <v>30.6</v>
      </c>
      <c r="G15" s="83">
        <v>100.7</v>
      </c>
      <c r="H15" s="83">
        <v>0.2</v>
      </c>
      <c r="I15" s="83" t="s">
        <v>8</v>
      </c>
    </row>
    <row r="16" spans="1:9" ht="20.25" customHeight="1">
      <c r="A16" s="171" t="s">
        <v>758</v>
      </c>
      <c r="B16" s="83">
        <v>578.4</v>
      </c>
      <c r="C16" s="83">
        <v>448.5</v>
      </c>
      <c r="D16" s="83">
        <v>409.8</v>
      </c>
      <c r="E16" s="83">
        <v>3.1</v>
      </c>
      <c r="F16" s="83">
        <v>32.2</v>
      </c>
      <c r="G16" s="83">
        <v>94.4</v>
      </c>
      <c r="H16" s="83">
        <v>0.2</v>
      </c>
      <c r="I16" s="83" t="s">
        <v>8</v>
      </c>
    </row>
    <row r="17" spans="1:9" ht="20.25" customHeight="1">
      <c r="A17" s="171" t="s">
        <v>759</v>
      </c>
      <c r="B17" s="83">
        <v>563.1</v>
      </c>
      <c r="C17" s="83">
        <v>438.2</v>
      </c>
      <c r="D17" s="83">
        <v>395.1</v>
      </c>
      <c r="E17" s="83">
        <v>2.2</v>
      </c>
      <c r="F17" s="83">
        <v>26.2</v>
      </c>
      <c r="G17" s="83">
        <v>96.3</v>
      </c>
      <c r="H17" s="83">
        <v>0.1</v>
      </c>
      <c r="I17" s="83" t="s">
        <v>8</v>
      </c>
    </row>
    <row r="18" spans="1:9" ht="20.25" customHeight="1">
      <c r="A18" s="171" t="s">
        <v>760</v>
      </c>
      <c r="B18" s="85">
        <v>576.8</v>
      </c>
      <c r="C18" s="85">
        <v>452.1</v>
      </c>
      <c r="D18" s="85">
        <v>407.7</v>
      </c>
      <c r="E18" s="85">
        <v>3.3</v>
      </c>
      <c r="F18" s="85">
        <v>28.5</v>
      </c>
      <c r="G18" s="85">
        <v>92.8</v>
      </c>
      <c r="H18" s="85">
        <v>0.1</v>
      </c>
      <c r="I18" s="83" t="s">
        <v>8</v>
      </c>
    </row>
    <row r="19" spans="1:9" ht="20.25" customHeight="1">
      <c r="A19" s="171" t="s">
        <v>761</v>
      </c>
      <c r="B19" s="85">
        <v>616.1</v>
      </c>
      <c r="C19" s="85">
        <v>481.7</v>
      </c>
      <c r="D19" s="85">
        <v>447</v>
      </c>
      <c r="E19" s="85">
        <v>3</v>
      </c>
      <c r="F19" s="85">
        <v>41.5</v>
      </c>
      <c r="G19" s="85">
        <v>89.6</v>
      </c>
      <c r="H19" s="85">
        <v>0.3</v>
      </c>
      <c r="I19" s="85" t="s">
        <v>8</v>
      </c>
    </row>
    <row r="20" spans="1:9" ht="20.25" customHeight="1">
      <c r="A20" s="171" t="s">
        <v>762</v>
      </c>
      <c r="B20" s="85">
        <v>588.1</v>
      </c>
      <c r="C20" s="85">
        <v>463</v>
      </c>
      <c r="D20" s="85">
        <v>414.1</v>
      </c>
      <c r="E20" s="85">
        <v>2.9</v>
      </c>
      <c r="F20" s="85">
        <v>26.8</v>
      </c>
      <c r="G20" s="85">
        <v>94.8</v>
      </c>
      <c r="H20" s="85">
        <v>0.6</v>
      </c>
      <c r="I20" s="85" t="s">
        <v>8</v>
      </c>
    </row>
    <row r="21" spans="1:9" ht="20.25" customHeight="1">
      <c r="A21" s="171" t="s">
        <v>763</v>
      </c>
      <c r="B21" s="85">
        <v>592.7</v>
      </c>
      <c r="C21" s="85">
        <v>470.9</v>
      </c>
      <c r="D21" s="85">
        <v>420.1</v>
      </c>
      <c r="E21" s="85">
        <v>1.4</v>
      </c>
      <c r="F21" s="85">
        <v>34.7</v>
      </c>
      <c r="G21" s="85">
        <v>85.5</v>
      </c>
      <c r="H21" s="85">
        <v>0.3</v>
      </c>
      <c r="I21" s="85" t="s">
        <v>8</v>
      </c>
    </row>
    <row r="22" spans="1:9" ht="30" customHeight="1">
      <c r="A22" s="169">
        <v>2011</v>
      </c>
      <c r="B22" s="170">
        <v>7995.4</v>
      </c>
      <c r="C22" s="170">
        <v>6191.6</v>
      </c>
      <c r="D22" s="170">
        <v>5462.4</v>
      </c>
      <c r="E22" s="170">
        <v>35.1</v>
      </c>
      <c r="F22" s="170">
        <v>385.9</v>
      </c>
      <c r="G22" s="170">
        <v>1378.1</v>
      </c>
      <c r="H22" s="170">
        <v>4.6</v>
      </c>
      <c r="I22" s="172" t="s">
        <v>8</v>
      </c>
    </row>
    <row r="23" spans="1:9" ht="22.5" customHeight="1">
      <c r="A23" s="171" t="s">
        <v>752</v>
      </c>
      <c r="B23" s="83">
        <v>649.5</v>
      </c>
      <c r="C23" s="83">
        <v>499.6</v>
      </c>
      <c r="D23" s="83">
        <v>422.1</v>
      </c>
      <c r="E23" s="83">
        <v>2.1</v>
      </c>
      <c r="F23" s="83">
        <v>35.1</v>
      </c>
      <c r="G23" s="83">
        <v>112.5</v>
      </c>
      <c r="H23" s="83">
        <v>0.1</v>
      </c>
      <c r="I23" s="83" t="s">
        <v>8</v>
      </c>
    </row>
    <row r="24" spans="1:9" ht="20.25" customHeight="1">
      <c r="A24" s="171" t="s">
        <v>753</v>
      </c>
      <c r="B24" s="83">
        <v>646.7</v>
      </c>
      <c r="C24" s="83">
        <v>509</v>
      </c>
      <c r="D24" s="83">
        <v>440.7</v>
      </c>
      <c r="E24" s="83">
        <v>1.7</v>
      </c>
      <c r="F24" s="83">
        <v>29.7</v>
      </c>
      <c r="G24" s="83">
        <v>106.1</v>
      </c>
      <c r="H24" s="83">
        <v>0.3</v>
      </c>
      <c r="I24" s="83" t="s">
        <v>8</v>
      </c>
    </row>
    <row r="25" spans="1:9" ht="20.25" customHeight="1">
      <c r="A25" s="171" t="s">
        <v>754</v>
      </c>
      <c r="B25" s="83">
        <v>697</v>
      </c>
      <c r="C25" s="83">
        <v>554.3</v>
      </c>
      <c r="D25" s="83">
        <v>486.5</v>
      </c>
      <c r="E25" s="83">
        <v>2.8</v>
      </c>
      <c r="F25" s="83">
        <v>34.3</v>
      </c>
      <c r="G25" s="83">
        <v>105.4</v>
      </c>
      <c r="H25" s="83">
        <v>0.1</v>
      </c>
      <c r="I25" s="83" t="s">
        <v>8</v>
      </c>
    </row>
    <row r="26" spans="1:19" ht="20.25" customHeight="1">
      <c r="A26" s="171" t="s">
        <v>755</v>
      </c>
      <c r="B26" s="83">
        <v>636.9</v>
      </c>
      <c r="C26" s="83">
        <v>493.2</v>
      </c>
      <c r="D26" s="83">
        <v>457.5</v>
      </c>
      <c r="E26" s="83">
        <v>3.9</v>
      </c>
      <c r="F26" s="83">
        <v>34.8</v>
      </c>
      <c r="G26" s="83">
        <v>104.9</v>
      </c>
      <c r="H26" s="83">
        <v>0.1</v>
      </c>
      <c r="I26" s="83" t="s">
        <v>8</v>
      </c>
      <c r="J26" s="194"/>
      <c r="K26" s="194"/>
      <c r="L26" s="194"/>
      <c r="M26" s="194"/>
      <c r="N26" s="3"/>
      <c r="O26" s="3"/>
      <c r="P26" s="3"/>
      <c r="Q26" s="3"/>
      <c r="R26" s="3"/>
      <c r="S26" s="3"/>
    </row>
    <row r="27" spans="1:19" ht="20.25" customHeight="1">
      <c r="A27" s="171" t="s">
        <v>756</v>
      </c>
      <c r="B27" s="83">
        <v>680</v>
      </c>
      <c r="C27" s="83">
        <v>533.1</v>
      </c>
      <c r="D27" s="83">
        <v>457</v>
      </c>
      <c r="E27" s="83">
        <v>4.1</v>
      </c>
      <c r="F27" s="83">
        <v>34.2</v>
      </c>
      <c r="G27" s="83">
        <v>108.3</v>
      </c>
      <c r="H27" s="83">
        <v>0.2</v>
      </c>
      <c r="I27" s="83" t="s">
        <v>8</v>
      </c>
      <c r="J27" s="194"/>
      <c r="K27" s="194"/>
      <c r="L27" s="194"/>
      <c r="M27" s="194"/>
      <c r="N27" s="3"/>
      <c r="O27" s="3"/>
      <c r="P27" s="3"/>
      <c r="Q27" s="3"/>
      <c r="R27" s="3"/>
      <c r="S27" s="3"/>
    </row>
    <row r="28" spans="1:19" ht="20.25" customHeight="1">
      <c r="A28" s="171" t="s">
        <v>757</v>
      </c>
      <c r="B28" s="83">
        <v>669</v>
      </c>
      <c r="C28" s="83">
        <v>525.1</v>
      </c>
      <c r="D28" s="83">
        <v>486.3</v>
      </c>
      <c r="E28" s="83">
        <v>4.9</v>
      </c>
      <c r="F28" s="83">
        <v>31.3</v>
      </c>
      <c r="G28" s="83">
        <v>107.5</v>
      </c>
      <c r="H28" s="83">
        <v>0.1</v>
      </c>
      <c r="I28" s="83" t="s">
        <v>8</v>
      </c>
      <c r="J28" s="3"/>
      <c r="K28" s="3"/>
      <c r="L28" s="3"/>
      <c r="M28" s="3"/>
      <c r="N28" s="3"/>
      <c r="O28" s="3"/>
      <c r="P28" s="3"/>
      <c r="Q28" s="3"/>
      <c r="R28" s="3"/>
      <c r="S28" s="3"/>
    </row>
    <row r="29" spans="1:19" ht="20.25" customHeight="1">
      <c r="A29" s="171" t="s">
        <v>758</v>
      </c>
      <c r="B29" s="83">
        <v>674.9</v>
      </c>
      <c r="C29" s="83">
        <v>529.6</v>
      </c>
      <c r="D29" s="83">
        <v>465.7</v>
      </c>
      <c r="E29" s="83">
        <v>2.7</v>
      </c>
      <c r="F29" s="83">
        <v>29.5</v>
      </c>
      <c r="G29" s="83">
        <v>112.8</v>
      </c>
      <c r="H29" s="83">
        <v>0.2</v>
      </c>
      <c r="I29" s="83" t="s">
        <v>8</v>
      </c>
      <c r="J29" s="3"/>
      <c r="K29" s="3"/>
      <c r="L29" s="3"/>
      <c r="M29" s="3"/>
      <c r="N29" s="3"/>
      <c r="O29" s="3"/>
      <c r="P29" s="3"/>
      <c r="Q29" s="3"/>
      <c r="R29" s="3"/>
      <c r="S29" s="3"/>
    </row>
    <row r="30" spans="1:19" ht="20.25" customHeight="1">
      <c r="A30" s="171" t="s">
        <v>759</v>
      </c>
      <c r="B30" s="83">
        <v>630.2</v>
      </c>
      <c r="C30" s="83">
        <v>463.4</v>
      </c>
      <c r="D30" s="83">
        <v>423.8</v>
      </c>
      <c r="E30" s="83">
        <v>2.6</v>
      </c>
      <c r="F30" s="83">
        <v>32.6</v>
      </c>
      <c r="G30" s="83">
        <v>131.3</v>
      </c>
      <c r="H30" s="83">
        <v>0.2</v>
      </c>
      <c r="I30" s="83" t="s">
        <v>8</v>
      </c>
      <c r="J30" s="3"/>
      <c r="K30" s="3"/>
      <c r="L30" s="3"/>
      <c r="M30" s="3"/>
      <c r="N30" s="3"/>
      <c r="O30" s="3"/>
      <c r="P30" s="3"/>
      <c r="Q30" s="3"/>
      <c r="R30" s="3"/>
      <c r="S30" s="3"/>
    </row>
    <row r="31" spans="1:19" ht="20.25" customHeight="1">
      <c r="A31" s="171" t="s">
        <v>760</v>
      </c>
      <c r="B31" s="85">
        <v>701.7</v>
      </c>
      <c r="C31" s="85">
        <v>539.8</v>
      </c>
      <c r="D31" s="85">
        <v>477.1</v>
      </c>
      <c r="E31" s="85">
        <v>2.7</v>
      </c>
      <c r="F31" s="85">
        <v>30</v>
      </c>
      <c r="G31" s="85">
        <v>128.3</v>
      </c>
      <c r="H31" s="85">
        <v>0.9</v>
      </c>
      <c r="I31" s="85" t="s">
        <v>8</v>
      </c>
      <c r="J31" s="3"/>
      <c r="K31" s="3"/>
      <c r="L31" s="3"/>
      <c r="M31" s="3"/>
      <c r="N31" s="3"/>
      <c r="O31" s="3"/>
      <c r="P31" s="3"/>
      <c r="Q31" s="3"/>
      <c r="R31" s="3"/>
      <c r="S31" s="3"/>
    </row>
    <row r="32" spans="1:13" ht="20.25" customHeight="1">
      <c r="A32" s="171" t="s">
        <v>761</v>
      </c>
      <c r="B32" s="85">
        <v>656.4</v>
      </c>
      <c r="C32" s="85">
        <v>490.9</v>
      </c>
      <c r="D32" s="85">
        <v>438.8</v>
      </c>
      <c r="E32" s="85">
        <v>3.1</v>
      </c>
      <c r="F32" s="85">
        <v>32.3</v>
      </c>
      <c r="G32" s="85">
        <v>129.9</v>
      </c>
      <c r="H32" s="85">
        <v>0.1</v>
      </c>
      <c r="I32" s="85" t="s">
        <v>8</v>
      </c>
      <c r="J32" s="85"/>
      <c r="K32" s="85"/>
      <c r="L32" s="85"/>
      <c r="M32" s="85"/>
    </row>
    <row r="33" spans="1:13" ht="20.25" customHeight="1">
      <c r="A33" s="171" t="s">
        <v>762</v>
      </c>
      <c r="B33" s="85">
        <v>700.9</v>
      </c>
      <c r="C33" s="85">
        <v>541.4</v>
      </c>
      <c r="D33" s="85">
        <v>481.9</v>
      </c>
      <c r="E33" s="85">
        <v>2.6</v>
      </c>
      <c r="F33" s="85">
        <v>32.8</v>
      </c>
      <c r="G33" s="85">
        <v>123.6</v>
      </c>
      <c r="H33" s="85">
        <v>0.6</v>
      </c>
      <c r="I33" s="85" t="s">
        <v>8</v>
      </c>
      <c r="J33" s="85"/>
      <c r="K33" s="85"/>
      <c r="L33" s="85"/>
      <c r="M33" s="85"/>
    </row>
    <row r="34" spans="1:9" ht="20.25" customHeight="1">
      <c r="A34" s="171" t="s">
        <v>763</v>
      </c>
      <c r="B34" s="85">
        <v>652.3</v>
      </c>
      <c r="C34" s="85">
        <v>512.3</v>
      </c>
      <c r="D34" s="85">
        <v>425</v>
      </c>
      <c r="E34" s="85">
        <v>1.9</v>
      </c>
      <c r="F34" s="85">
        <v>29.2</v>
      </c>
      <c r="G34" s="85">
        <v>107.4</v>
      </c>
      <c r="H34" s="85">
        <v>1.5</v>
      </c>
      <c r="I34" s="85" t="s">
        <v>8</v>
      </c>
    </row>
    <row r="35" spans="1:9" ht="30" customHeight="1">
      <c r="A35" s="169">
        <v>2012</v>
      </c>
      <c r="B35" s="170"/>
      <c r="C35" s="170"/>
      <c r="D35" s="170"/>
      <c r="E35" s="170"/>
      <c r="F35" s="170"/>
      <c r="G35" s="170"/>
      <c r="H35" s="170"/>
      <c r="I35" s="172"/>
    </row>
    <row r="36" spans="1:9" ht="30" customHeight="1">
      <c r="A36" s="171" t="s">
        <v>752</v>
      </c>
      <c r="B36" s="83">
        <v>682.7</v>
      </c>
      <c r="C36" s="83">
        <v>517.5</v>
      </c>
      <c r="D36" s="83">
        <v>452.8</v>
      </c>
      <c r="E36" s="83">
        <v>3.2</v>
      </c>
      <c r="F36" s="83">
        <v>27.3</v>
      </c>
      <c r="G36" s="83">
        <v>134</v>
      </c>
      <c r="H36" s="83">
        <v>0.8</v>
      </c>
      <c r="I36" s="83" t="s">
        <v>8</v>
      </c>
    </row>
    <row r="37" spans="1:9" ht="22.5" customHeight="1">
      <c r="A37" s="171" t="s">
        <v>753</v>
      </c>
      <c r="B37" s="83">
        <v>701.4</v>
      </c>
      <c r="C37" s="83">
        <v>550.5</v>
      </c>
      <c r="D37" s="83">
        <v>483.3</v>
      </c>
      <c r="E37" s="83">
        <v>2.7</v>
      </c>
      <c r="F37" s="83">
        <v>28.1</v>
      </c>
      <c r="G37" s="83">
        <v>120</v>
      </c>
      <c r="H37" s="83">
        <v>0.1</v>
      </c>
      <c r="I37" s="83" t="s">
        <v>8</v>
      </c>
    </row>
    <row r="38" spans="1:9" ht="20.25" customHeight="1">
      <c r="A38" s="171" t="s">
        <v>754</v>
      </c>
      <c r="B38" s="83">
        <v>672.2</v>
      </c>
      <c r="C38" s="83">
        <v>534.5</v>
      </c>
      <c r="D38" s="83">
        <v>476.1</v>
      </c>
      <c r="E38" s="83">
        <v>3</v>
      </c>
      <c r="F38" s="83">
        <v>33</v>
      </c>
      <c r="G38" s="83">
        <v>101.3</v>
      </c>
      <c r="H38" s="83">
        <v>0.4</v>
      </c>
      <c r="I38" s="83" t="s">
        <v>8</v>
      </c>
    </row>
    <row r="39" spans="1:9" ht="20.25" customHeight="1">
      <c r="A39" s="171" t="s">
        <v>755</v>
      </c>
      <c r="B39" s="83">
        <v>671.1</v>
      </c>
      <c r="C39" s="83">
        <v>525.1</v>
      </c>
      <c r="D39" s="83">
        <v>469.5</v>
      </c>
      <c r="E39" s="83">
        <v>3.1</v>
      </c>
      <c r="F39" s="83">
        <v>29.4</v>
      </c>
      <c r="G39" s="83">
        <v>112.9</v>
      </c>
      <c r="H39" s="83">
        <v>0.6</v>
      </c>
      <c r="I39" s="83" t="s">
        <v>8</v>
      </c>
    </row>
    <row r="40" spans="1:19" ht="20.25" customHeight="1">
      <c r="A40" s="171" t="s">
        <v>756</v>
      </c>
      <c r="B40" s="83">
        <v>685.9</v>
      </c>
      <c r="C40" s="83">
        <v>532</v>
      </c>
      <c r="D40" s="83">
        <v>486.8</v>
      </c>
      <c r="E40" s="83">
        <v>4.1</v>
      </c>
      <c r="F40" s="83">
        <v>29.4</v>
      </c>
      <c r="G40" s="83">
        <v>120.2</v>
      </c>
      <c r="H40" s="83">
        <v>0.4</v>
      </c>
      <c r="I40" s="83" t="s">
        <v>8</v>
      </c>
      <c r="J40" s="194"/>
      <c r="K40" s="194"/>
      <c r="L40" s="194"/>
      <c r="M40" s="194"/>
      <c r="N40" s="3"/>
      <c r="O40" s="3"/>
      <c r="P40" s="3"/>
      <c r="Q40" s="3"/>
      <c r="R40" s="3"/>
      <c r="S40" s="3"/>
    </row>
    <row r="41" spans="1:19" ht="20.25" customHeight="1">
      <c r="A41" s="171" t="s">
        <v>757</v>
      </c>
      <c r="B41" s="83">
        <v>717.6</v>
      </c>
      <c r="C41" s="83">
        <v>547.4</v>
      </c>
      <c r="D41" s="83">
        <v>500.2</v>
      </c>
      <c r="E41" s="83">
        <v>3.5</v>
      </c>
      <c r="F41" s="83">
        <v>32.9</v>
      </c>
      <c r="G41" s="83">
        <v>133.3</v>
      </c>
      <c r="H41" s="83">
        <v>0.6</v>
      </c>
      <c r="I41" s="83" t="s">
        <v>8</v>
      </c>
      <c r="J41" s="194"/>
      <c r="K41" s="194"/>
      <c r="L41" s="194"/>
      <c r="M41" s="194"/>
      <c r="N41" s="3"/>
      <c r="O41" s="3"/>
      <c r="P41" s="3"/>
      <c r="Q41" s="3"/>
      <c r="R41" s="3"/>
      <c r="S41" s="3"/>
    </row>
    <row r="42" spans="1:19" ht="20.25" customHeight="1">
      <c r="A42" s="171" t="s">
        <v>758</v>
      </c>
      <c r="B42" s="83">
        <v>721.1</v>
      </c>
      <c r="C42" s="83">
        <v>560.2</v>
      </c>
      <c r="D42" s="83">
        <v>509.1</v>
      </c>
      <c r="E42" s="83">
        <v>3.5</v>
      </c>
      <c r="F42" s="83">
        <v>33.8</v>
      </c>
      <c r="G42" s="83">
        <v>123.1</v>
      </c>
      <c r="H42" s="83">
        <v>0.5</v>
      </c>
      <c r="I42" s="83" t="s">
        <v>8</v>
      </c>
      <c r="J42" s="3"/>
      <c r="K42" s="3"/>
      <c r="L42" s="3"/>
      <c r="M42" s="3"/>
      <c r="N42" s="3"/>
      <c r="O42" s="3"/>
      <c r="P42" s="3"/>
      <c r="Q42" s="3"/>
      <c r="R42" s="3"/>
      <c r="S42" s="3"/>
    </row>
    <row r="43" spans="1:19" ht="20.25" customHeight="1">
      <c r="A43" s="171" t="s">
        <v>759</v>
      </c>
      <c r="B43" s="83">
        <v>693.6</v>
      </c>
      <c r="C43" s="83">
        <v>535.5</v>
      </c>
      <c r="D43" s="83">
        <v>487.1</v>
      </c>
      <c r="E43" s="83">
        <v>2.5</v>
      </c>
      <c r="F43" s="83">
        <v>34</v>
      </c>
      <c r="G43" s="83">
        <v>120.8</v>
      </c>
      <c r="H43" s="83">
        <v>0.9</v>
      </c>
      <c r="I43" s="83" t="s">
        <v>8</v>
      </c>
      <c r="J43" s="3"/>
      <c r="K43" s="3"/>
      <c r="L43" s="3"/>
      <c r="M43" s="3"/>
      <c r="N43" s="3"/>
      <c r="O43" s="3"/>
      <c r="P43" s="3"/>
      <c r="Q43" s="3"/>
      <c r="R43" s="3"/>
      <c r="S43" s="3"/>
    </row>
    <row r="44" spans="1:19" ht="20.25" customHeight="1">
      <c r="A44" s="171" t="s">
        <v>760</v>
      </c>
      <c r="B44" s="83">
        <v>681.9</v>
      </c>
      <c r="C44" s="83">
        <v>538.6</v>
      </c>
      <c r="D44" s="83">
        <v>490.4</v>
      </c>
      <c r="E44" s="83">
        <v>3</v>
      </c>
      <c r="F44" s="83">
        <v>29.9</v>
      </c>
      <c r="G44" s="83">
        <v>110.1</v>
      </c>
      <c r="H44" s="83">
        <v>0.3</v>
      </c>
      <c r="I44" s="83" t="s">
        <v>8</v>
      </c>
      <c r="J44" s="3"/>
      <c r="K44" s="3"/>
      <c r="L44" s="3"/>
      <c r="M44" s="3"/>
      <c r="N44" s="3"/>
      <c r="O44" s="3"/>
      <c r="P44" s="3"/>
      <c r="Q44" s="3"/>
      <c r="R44" s="3"/>
      <c r="S44" s="3"/>
    </row>
    <row r="45" spans="2:9" ht="12.75">
      <c r="B45" s="85"/>
      <c r="C45" s="85"/>
      <c r="D45" s="85"/>
      <c r="E45" s="85"/>
      <c r="F45" s="85"/>
      <c r="G45" s="85"/>
      <c r="H45" s="85"/>
      <c r="I45" s="85"/>
    </row>
    <row r="47" spans="1:13" ht="20.25" customHeight="1">
      <c r="A47" s="429" t="s">
        <v>875</v>
      </c>
      <c r="B47" s="85"/>
      <c r="C47" s="85"/>
      <c r="D47" s="85"/>
      <c r="E47" s="85"/>
      <c r="F47" s="85"/>
      <c r="G47" s="85"/>
      <c r="H47" s="85"/>
      <c r="I47" s="85"/>
      <c r="J47" s="85"/>
      <c r="K47" s="85"/>
      <c r="L47" s="85"/>
      <c r="M47" s="85"/>
    </row>
    <row r="48" spans="1:9" ht="57.75" customHeight="1">
      <c r="A48" s="593" t="s">
        <v>1263</v>
      </c>
      <c r="B48" s="594"/>
      <c r="C48" s="594"/>
      <c r="D48" s="594"/>
      <c r="E48" s="594"/>
      <c r="F48" s="594"/>
      <c r="G48" s="594"/>
      <c r="H48" s="594"/>
      <c r="I48" s="594"/>
    </row>
    <row r="49" spans="1:13" ht="25.5" customHeight="1">
      <c r="A49" s="595"/>
      <c r="B49" s="595"/>
      <c r="C49" s="595"/>
      <c r="D49" s="595"/>
      <c r="E49" s="595"/>
      <c r="F49" s="595"/>
      <c r="G49" s="595"/>
      <c r="H49" s="595"/>
      <c r="I49" s="595"/>
      <c r="J49" s="595"/>
      <c r="K49" s="595"/>
      <c r="L49" s="595"/>
      <c r="M49" s="595"/>
    </row>
  </sheetData>
  <sheetProtection/>
  <mergeCells count="14">
    <mergeCell ref="A1:I1"/>
    <mergeCell ref="H4:H6"/>
    <mergeCell ref="I4:I6"/>
    <mergeCell ref="A3:A7"/>
    <mergeCell ref="B3:B6"/>
    <mergeCell ref="C3:I3"/>
    <mergeCell ref="C4:C6"/>
    <mergeCell ref="B7:I7"/>
    <mergeCell ref="A49:M49"/>
    <mergeCell ref="D4:D6"/>
    <mergeCell ref="E4:E6"/>
    <mergeCell ref="F4:F6"/>
    <mergeCell ref="G4:G6"/>
    <mergeCell ref="A48:I48"/>
  </mergeCells>
  <printOptions horizontalCentered="1"/>
  <pageMargins left="0.5905511811023623" right="0.4330708661417323" top="0.984251968503937" bottom="0.1968503937007874" header="0.5118110236220472" footer="0.11811023622047245"/>
  <pageSetup firstPageNumber="41" useFirstPageNumber="1" horizontalDpi="600" verticalDpi="600" orientation="portrait" paperSize="9" scale="75" r:id="rId1"/>
  <headerFooter alignWithMargins="0">
    <oddHeader>&amp;C&amp;12- &amp;P -</oddHeader>
  </headerFooter>
</worksheet>
</file>

<file path=xl/worksheets/sheet2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1"/>
  <dimension ref="A1:B86"/>
  <sheetViews>
    <sheetView zoomScalePageLayoutView="0" workbookViewId="0" topLeftCell="A1">
      <selection activeCell="A1" sqref="A1"/>
    </sheetView>
  </sheetViews>
  <sheetFormatPr defaultColWidth="11.421875" defaultRowHeight="12.75"/>
  <cols>
    <col min="1" max="1" width="74.140625" style="0" customWidth="1"/>
    <col min="2" max="2" width="10.140625" style="0" customWidth="1"/>
  </cols>
  <sheetData>
    <row r="1" ht="12.75" customHeight="1">
      <c r="A1" s="35" t="s">
        <v>1013</v>
      </c>
    </row>
    <row r="2" ht="9.75" customHeight="1">
      <c r="A2" s="189"/>
    </row>
    <row r="3" ht="11.25" customHeight="1">
      <c r="B3" s="190" t="s">
        <v>528</v>
      </c>
    </row>
    <row r="4" ht="9.75" customHeight="1">
      <c r="A4" s="189"/>
    </row>
    <row r="5" spans="1:2" ht="11.25" customHeight="1">
      <c r="A5" s="17" t="s">
        <v>1014</v>
      </c>
      <c r="B5" s="191">
        <v>2</v>
      </c>
    </row>
    <row r="6" spans="1:2" ht="11.25" customHeight="1">
      <c r="A6" s="189"/>
      <c r="B6" s="192"/>
    </row>
    <row r="7" spans="1:2" ht="11.25" customHeight="1">
      <c r="A7" s="110" t="s">
        <v>1015</v>
      </c>
      <c r="B7" s="191">
        <v>7</v>
      </c>
    </row>
    <row r="8" spans="1:2" ht="4.5" customHeight="1">
      <c r="A8" s="189"/>
      <c r="B8" s="192"/>
    </row>
    <row r="9" spans="1:2" ht="11.25" customHeight="1">
      <c r="A9" s="110" t="s">
        <v>1016</v>
      </c>
      <c r="B9" s="191">
        <v>8</v>
      </c>
    </row>
    <row r="10" spans="1:2" ht="11.25" customHeight="1">
      <c r="A10" s="189"/>
      <c r="B10" s="192"/>
    </row>
    <row r="11" spans="1:2" ht="11.25" customHeight="1">
      <c r="A11" s="17" t="s">
        <v>1017</v>
      </c>
      <c r="B11" s="192"/>
    </row>
    <row r="12" ht="9.75" customHeight="1">
      <c r="A12" s="189"/>
    </row>
    <row r="13" spans="1:2" ht="11.25" customHeight="1">
      <c r="A13" s="110" t="s">
        <v>1231</v>
      </c>
      <c r="B13" s="191">
        <v>9</v>
      </c>
    </row>
    <row r="14" spans="1:2" ht="4.5" customHeight="1">
      <c r="A14" s="189"/>
      <c r="B14" s="192"/>
    </row>
    <row r="15" spans="1:2" ht="11.25" customHeight="1">
      <c r="A15" s="110" t="s">
        <v>1232</v>
      </c>
      <c r="B15" s="191">
        <v>9</v>
      </c>
    </row>
    <row r="16" spans="1:2" ht="4.5" customHeight="1">
      <c r="A16" s="189"/>
      <c r="B16" s="192"/>
    </row>
    <row r="17" spans="1:2" ht="11.25" customHeight="1">
      <c r="A17" s="110" t="s">
        <v>1213</v>
      </c>
      <c r="B17" s="192"/>
    </row>
    <row r="18" spans="1:2" ht="11.25" customHeight="1">
      <c r="A18" s="110" t="s">
        <v>1018</v>
      </c>
      <c r="B18" s="191">
        <v>10</v>
      </c>
    </row>
    <row r="19" spans="1:2" ht="4.5" customHeight="1">
      <c r="A19" s="189"/>
      <c r="B19" s="192"/>
    </row>
    <row r="20" spans="1:2" ht="11.25" customHeight="1">
      <c r="A20" s="110" t="s">
        <v>1214</v>
      </c>
      <c r="B20" s="192"/>
    </row>
    <row r="21" spans="1:2" ht="11.25" customHeight="1">
      <c r="A21" s="193" t="s">
        <v>1018</v>
      </c>
      <c r="B21" s="191">
        <v>10</v>
      </c>
    </row>
    <row r="22" spans="1:2" ht="4.5" customHeight="1">
      <c r="A22" s="189"/>
      <c r="B22" s="192"/>
    </row>
    <row r="23" spans="1:2" ht="11.25" customHeight="1">
      <c r="A23" s="110" t="s">
        <v>1215</v>
      </c>
      <c r="B23" s="192"/>
    </row>
    <row r="24" spans="1:2" ht="11.25" customHeight="1">
      <c r="A24" s="110" t="s">
        <v>1018</v>
      </c>
      <c r="B24" s="191">
        <v>11</v>
      </c>
    </row>
    <row r="25" spans="1:2" ht="4.5" customHeight="1">
      <c r="A25" s="189"/>
      <c r="B25" s="192"/>
    </row>
    <row r="26" spans="1:2" ht="11.25" customHeight="1">
      <c r="A26" s="110" t="s">
        <v>1216</v>
      </c>
      <c r="B26" s="192"/>
    </row>
    <row r="27" spans="1:2" ht="11.25" customHeight="1">
      <c r="A27" s="110" t="s">
        <v>1019</v>
      </c>
      <c r="B27" s="191">
        <v>11</v>
      </c>
    </row>
    <row r="28" spans="1:2" ht="4.5" customHeight="1">
      <c r="A28" s="189"/>
      <c r="B28" s="192"/>
    </row>
    <row r="29" spans="1:2" ht="11.25" customHeight="1">
      <c r="A29" s="110" t="s">
        <v>1217</v>
      </c>
      <c r="B29" s="191">
        <v>12</v>
      </c>
    </row>
    <row r="30" spans="1:2" ht="4.5" customHeight="1">
      <c r="A30" s="189"/>
      <c r="B30" s="192"/>
    </row>
    <row r="31" spans="1:2" ht="11.25" customHeight="1">
      <c r="A31" s="189"/>
      <c r="B31" s="192"/>
    </row>
    <row r="32" spans="1:2" ht="11.25" customHeight="1">
      <c r="A32" s="17" t="s">
        <v>1020</v>
      </c>
      <c r="B32" s="192"/>
    </row>
    <row r="33" ht="9.75" customHeight="1">
      <c r="A33" s="189"/>
    </row>
    <row r="34" spans="1:2" ht="11.25" customHeight="1">
      <c r="A34" s="110" t="s">
        <v>1218</v>
      </c>
      <c r="B34" s="191">
        <v>13</v>
      </c>
    </row>
    <row r="35" spans="1:2" ht="4.5" customHeight="1">
      <c r="A35" s="189"/>
      <c r="B35" s="192"/>
    </row>
    <row r="36" spans="1:2" ht="11.25" customHeight="1">
      <c r="A36" s="110" t="s">
        <v>1219</v>
      </c>
      <c r="B36" s="192"/>
    </row>
    <row r="37" spans="1:2" ht="11.25" customHeight="1">
      <c r="A37" s="110" t="s">
        <v>1021</v>
      </c>
      <c r="B37" s="191">
        <v>14</v>
      </c>
    </row>
    <row r="38" spans="1:2" ht="4.5" customHeight="1">
      <c r="A38" s="189"/>
      <c r="B38" s="192"/>
    </row>
    <row r="39" spans="1:2" ht="11.25" customHeight="1">
      <c r="A39" s="110" t="s">
        <v>1220</v>
      </c>
      <c r="B39" s="192"/>
    </row>
    <row r="40" spans="1:2" ht="11.25" customHeight="1">
      <c r="A40" s="110" t="s">
        <v>1022</v>
      </c>
      <c r="B40" s="191">
        <v>14</v>
      </c>
    </row>
    <row r="41" spans="1:2" ht="4.5" customHeight="1">
      <c r="A41" s="189"/>
      <c r="B41" s="192"/>
    </row>
    <row r="42" spans="1:2" ht="11.25" customHeight="1">
      <c r="A42" s="110" t="s">
        <v>1221</v>
      </c>
      <c r="B42" s="192"/>
    </row>
    <row r="43" spans="1:2" ht="11.25" customHeight="1">
      <c r="A43" s="110" t="s">
        <v>529</v>
      </c>
      <c r="B43" s="191">
        <v>16</v>
      </c>
    </row>
    <row r="44" spans="1:2" ht="4.5" customHeight="1">
      <c r="A44" s="189"/>
      <c r="B44" s="192"/>
    </row>
    <row r="45" spans="1:2" ht="11.25" customHeight="1">
      <c r="A45" s="110" t="s">
        <v>1222</v>
      </c>
      <c r="B45" s="192"/>
    </row>
    <row r="46" spans="1:2" ht="11.25" customHeight="1">
      <c r="A46" s="110" t="s">
        <v>530</v>
      </c>
      <c r="B46" s="191">
        <v>16</v>
      </c>
    </row>
    <row r="47" spans="1:2" ht="4.5" customHeight="1">
      <c r="A47" s="189"/>
      <c r="B47" s="192"/>
    </row>
    <row r="48" spans="1:2" ht="11.25" customHeight="1">
      <c r="A48" s="110" t="s">
        <v>1223</v>
      </c>
      <c r="B48" s="192"/>
    </row>
    <row r="49" spans="1:2" ht="11.25" customHeight="1">
      <c r="A49" s="110" t="s">
        <v>1023</v>
      </c>
      <c r="B49" s="191">
        <v>18</v>
      </c>
    </row>
    <row r="50" spans="1:2" ht="4.5" customHeight="1">
      <c r="A50" s="189"/>
      <c r="B50" s="192"/>
    </row>
    <row r="51" spans="1:2" ht="11.25" customHeight="1">
      <c r="A51" s="110" t="s">
        <v>1224</v>
      </c>
      <c r="B51" s="192"/>
    </row>
    <row r="52" spans="1:2" ht="11.25" customHeight="1">
      <c r="A52" s="110" t="s">
        <v>1024</v>
      </c>
      <c r="B52" s="191">
        <v>18</v>
      </c>
    </row>
    <row r="53" spans="1:2" ht="4.5" customHeight="1">
      <c r="A53" s="189"/>
      <c r="B53" s="192"/>
    </row>
    <row r="54" spans="1:2" ht="11.25" customHeight="1">
      <c r="A54" s="110" t="s">
        <v>1225</v>
      </c>
      <c r="B54" s="192"/>
    </row>
    <row r="55" spans="1:2" ht="11.25" customHeight="1">
      <c r="A55" s="110" t="s">
        <v>1023</v>
      </c>
      <c r="B55" s="191">
        <v>19</v>
      </c>
    </row>
    <row r="56" spans="1:2" ht="4.5" customHeight="1">
      <c r="A56" s="189"/>
      <c r="B56" s="192"/>
    </row>
    <row r="57" spans="1:2" ht="11.25" customHeight="1">
      <c r="A57" s="110" t="s">
        <v>1226</v>
      </c>
      <c r="B57" s="192"/>
    </row>
    <row r="58" spans="1:2" ht="11.25" customHeight="1">
      <c r="A58" s="110" t="s">
        <v>1024</v>
      </c>
      <c r="B58" s="191">
        <v>19</v>
      </c>
    </row>
    <row r="59" spans="1:2" ht="4.5" customHeight="1">
      <c r="A59" s="189"/>
      <c r="B59" s="192"/>
    </row>
    <row r="60" spans="1:2" ht="11.25" customHeight="1">
      <c r="A60" s="110" t="s">
        <v>531</v>
      </c>
      <c r="B60" s="191">
        <v>20</v>
      </c>
    </row>
    <row r="61" spans="1:2" ht="4.5" customHeight="1">
      <c r="A61" s="189"/>
      <c r="B61" s="192"/>
    </row>
    <row r="62" spans="1:2" ht="11.25" customHeight="1">
      <c r="A62" s="110" t="s">
        <v>532</v>
      </c>
      <c r="B62" s="191">
        <v>20</v>
      </c>
    </row>
    <row r="63" spans="1:2" ht="4.5" customHeight="1">
      <c r="A63" s="189"/>
      <c r="B63" s="192"/>
    </row>
    <row r="64" spans="1:2" ht="11.25" customHeight="1">
      <c r="A64" s="110" t="s">
        <v>1227</v>
      </c>
      <c r="B64" s="430" t="s">
        <v>1264</v>
      </c>
    </row>
    <row r="65" spans="1:2" ht="4.5" customHeight="1">
      <c r="A65" s="189"/>
      <c r="B65" s="192"/>
    </row>
    <row r="66" spans="1:2" ht="11.25" customHeight="1">
      <c r="A66" s="110" t="s">
        <v>1228</v>
      </c>
      <c r="B66" s="191">
        <v>21</v>
      </c>
    </row>
    <row r="67" spans="1:2" ht="4.5" customHeight="1">
      <c r="A67" s="189"/>
      <c r="B67" s="192"/>
    </row>
    <row r="68" spans="1:2" ht="11.25" customHeight="1">
      <c r="A68" s="110" t="s">
        <v>1229</v>
      </c>
      <c r="B68" s="191">
        <v>21</v>
      </c>
    </row>
    <row r="69" spans="1:2" ht="4.5" customHeight="1">
      <c r="A69" s="189"/>
      <c r="B69" s="192"/>
    </row>
    <row r="70" spans="1:2" ht="11.25" customHeight="1">
      <c r="A70" s="110" t="s">
        <v>1230</v>
      </c>
      <c r="B70" s="191">
        <v>21</v>
      </c>
    </row>
    <row r="71" spans="1:2" ht="4.5" customHeight="1">
      <c r="A71" s="189"/>
      <c r="B71" s="192"/>
    </row>
    <row r="72" spans="1:2" ht="11.25" customHeight="1">
      <c r="A72" s="110" t="s">
        <v>533</v>
      </c>
      <c r="B72" s="191">
        <v>22</v>
      </c>
    </row>
    <row r="73" spans="1:2" ht="4.5" customHeight="1">
      <c r="A73" s="189"/>
      <c r="B73" s="192"/>
    </row>
    <row r="74" spans="1:2" ht="11.25" customHeight="1">
      <c r="A74" s="110" t="s">
        <v>534</v>
      </c>
      <c r="B74" s="191">
        <v>26</v>
      </c>
    </row>
    <row r="75" spans="1:2" ht="4.5" customHeight="1">
      <c r="A75" s="189"/>
      <c r="B75" s="192"/>
    </row>
    <row r="76" spans="1:2" ht="11.25" customHeight="1">
      <c r="A76" s="110" t="s">
        <v>938</v>
      </c>
      <c r="B76" s="191">
        <v>30</v>
      </c>
    </row>
    <row r="77" spans="1:2" ht="4.5" customHeight="1">
      <c r="A77" s="189"/>
      <c r="B77" s="192"/>
    </row>
    <row r="78" spans="1:2" ht="11.25" customHeight="1">
      <c r="A78" s="110" t="s">
        <v>535</v>
      </c>
      <c r="B78" s="191">
        <v>34</v>
      </c>
    </row>
    <row r="79" spans="1:2" ht="4.5" customHeight="1">
      <c r="A79" s="189"/>
      <c r="B79" s="192"/>
    </row>
    <row r="80" spans="1:2" ht="11.25" customHeight="1">
      <c r="A80" s="110" t="s">
        <v>1233</v>
      </c>
      <c r="B80" s="191">
        <v>38</v>
      </c>
    </row>
    <row r="81" spans="1:2" ht="4.5" customHeight="1">
      <c r="A81" s="189"/>
      <c r="B81" s="192"/>
    </row>
    <row r="82" spans="1:2" ht="11.25" customHeight="1">
      <c r="A82" s="110" t="s">
        <v>1234</v>
      </c>
      <c r="B82" s="191">
        <v>39</v>
      </c>
    </row>
    <row r="83" spans="1:2" ht="4.5" customHeight="1">
      <c r="A83" s="189"/>
      <c r="B83" s="192"/>
    </row>
    <row r="84" spans="1:2" ht="11.25" customHeight="1">
      <c r="A84" s="110" t="s">
        <v>1235</v>
      </c>
      <c r="B84" s="191">
        <v>40</v>
      </c>
    </row>
    <row r="85" spans="1:2" ht="4.5" customHeight="1">
      <c r="A85" s="189"/>
      <c r="B85" s="192"/>
    </row>
    <row r="86" spans="1:2" ht="11.25" customHeight="1">
      <c r="A86" s="110" t="s">
        <v>1236</v>
      </c>
      <c r="B86" s="191">
        <v>41</v>
      </c>
    </row>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sheetData>
  <sheetProtection/>
  <printOptions horizontalCentered="1"/>
  <pageMargins left="0.7874015748031497" right="0.7874015748031497"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I289"/>
  <sheetViews>
    <sheetView zoomScalePageLayoutView="0" workbookViewId="0" topLeftCell="A1">
      <selection activeCell="A1" sqref="A1:H1"/>
    </sheetView>
  </sheetViews>
  <sheetFormatPr defaultColWidth="11.421875" defaultRowHeight="12.75"/>
  <cols>
    <col min="1" max="1" width="3.421875" style="223" customWidth="1"/>
    <col min="2" max="2" width="19.8515625" style="223" customWidth="1"/>
    <col min="3" max="8" width="12.57421875" style="223" customWidth="1"/>
    <col min="9" max="16384" width="11.421875" style="223" customWidth="1"/>
  </cols>
  <sheetData>
    <row r="1" spans="1:8" ht="16.5">
      <c r="A1" s="436" t="s">
        <v>1014</v>
      </c>
      <c r="B1" s="436"/>
      <c r="C1" s="436"/>
      <c r="D1" s="436"/>
      <c r="E1" s="436"/>
      <c r="F1" s="436"/>
      <c r="G1" s="436"/>
      <c r="H1" s="436"/>
    </row>
    <row r="2" ht="34.5" customHeight="1">
      <c r="A2" s="223" t="s">
        <v>9</v>
      </c>
    </row>
    <row r="3" spans="1:8" ht="15" customHeight="1">
      <c r="A3" s="437" t="s">
        <v>1025</v>
      </c>
      <c r="B3" s="437"/>
      <c r="C3" s="437"/>
      <c r="D3" s="437"/>
      <c r="E3" s="437"/>
      <c r="F3" s="437"/>
      <c r="G3" s="437"/>
      <c r="H3" s="437"/>
    </row>
    <row r="4" ht="13.5" customHeight="1">
      <c r="A4" s="273" t="s">
        <v>10</v>
      </c>
    </row>
    <row r="5" spans="1:8" s="276" customFormat="1" ht="51.75" customHeight="1">
      <c r="A5" s="439" t="s">
        <v>1026</v>
      </c>
      <c r="B5" s="439"/>
      <c r="C5" s="439"/>
      <c r="D5" s="439"/>
      <c r="E5" s="439"/>
      <c r="F5" s="439"/>
      <c r="G5" s="439"/>
      <c r="H5" s="275"/>
    </row>
    <row r="6" ht="25.5" customHeight="1"/>
    <row r="7" spans="1:8" ht="15">
      <c r="A7" s="438" t="s">
        <v>1027</v>
      </c>
      <c r="B7" s="438"/>
      <c r="C7" s="438"/>
      <c r="D7" s="438"/>
      <c r="E7" s="438"/>
      <c r="F7" s="438"/>
      <c r="G7" s="438"/>
      <c r="H7" s="438"/>
    </row>
    <row r="8" ht="15.75" customHeight="1">
      <c r="A8" s="273"/>
    </row>
    <row r="9" spans="1:7" s="279" customFormat="1" ht="51" customHeight="1">
      <c r="A9" s="277" t="s">
        <v>1028</v>
      </c>
      <c r="B9" s="440" t="s">
        <v>1125</v>
      </c>
      <c r="C9" s="440"/>
      <c r="D9" s="440"/>
      <c r="E9" s="440"/>
      <c r="F9" s="440"/>
      <c r="G9" s="440"/>
    </row>
    <row r="10" spans="1:8" s="279" customFormat="1" ht="63.75" customHeight="1">
      <c r="A10" s="277" t="s">
        <v>1028</v>
      </c>
      <c r="B10" s="440" t="s">
        <v>1126</v>
      </c>
      <c r="C10" s="440"/>
      <c r="D10" s="440"/>
      <c r="E10" s="440"/>
      <c r="F10" s="440"/>
      <c r="G10" s="440"/>
      <c r="H10" s="278"/>
    </row>
    <row r="11" spans="1:8" s="279" customFormat="1" ht="63.75" customHeight="1">
      <c r="A11" s="277" t="s">
        <v>1028</v>
      </c>
      <c r="B11" s="440" t="s">
        <v>1177</v>
      </c>
      <c r="C11" s="440"/>
      <c r="D11" s="440"/>
      <c r="E11" s="440"/>
      <c r="F11" s="440"/>
      <c r="G11" s="440"/>
      <c r="H11" s="278"/>
    </row>
    <row r="12" spans="1:8" s="279" customFormat="1" ht="76.5" customHeight="1">
      <c r="A12" s="277" t="s">
        <v>1028</v>
      </c>
      <c r="B12" s="440" t="s">
        <v>1031</v>
      </c>
      <c r="C12" s="440"/>
      <c r="D12" s="440"/>
      <c r="E12" s="440"/>
      <c r="F12" s="440"/>
      <c r="G12" s="440"/>
      <c r="H12" s="278"/>
    </row>
    <row r="13" spans="1:8" s="279" customFormat="1" ht="89.25" customHeight="1">
      <c r="A13" s="277" t="s">
        <v>1028</v>
      </c>
      <c r="B13" s="440" t="s">
        <v>367</v>
      </c>
      <c r="C13" s="440"/>
      <c r="D13" s="440"/>
      <c r="E13" s="440"/>
      <c r="F13" s="440"/>
      <c r="G13" s="440"/>
      <c r="H13" s="278"/>
    </row>
    <row r="14" spans="1:7" s="279" customFormat="1" ht="51" customHeight="1">
      <c r="A14" s="277" t="s">
        <v>1028</v>
      </c>
      <c r="B14" s="440" t="s">
        <v>1178</v>
      </c>
      <c r="C14" s="440"/>
      <c r="D14" s="440"/>
      <c r="E14" s="440"/>
      <c r="F14" s="440"/>
      <c r="G14" s="440"/>
    </row>
    <row r="15" spans="1:8" s="279" customFormat="1" ht="63.75" customHeight="1">
      <c r="A15" s="277" t="s">
        <v>1028</v>
      </c>
      <c r="B15" s="440" t="s">
        <v>368</v>
      </c>
      <c r="C15" s="440"/>
      <c r="D15" s="440"/>
      <c r="E15" s="440"/>
      <c r="F15" s="440"/>
      <c r="G15" s="440"/>
      <c r="H15" s="278"/>
    </row>
    <row r="16" spans="1:8" s="279" customFormat="1" ht="63.75" customHeight="1">
      <c r="A16" s="277" t="s">
        <v>1028</v>
      </c>
      <c r="B16" s="440" t="s">
        <v>1189</v>
      </c>
      <c r="C16" s="440"/>
      <c r="D16" s="440"/>
      <c r="E16" s="440"/>
      <c r="F16" s="440"/>
      <c r="G16" s="440"/>
      <c r="H16" s="278"/>
    </row>
    <row r="17" ht="32.25" customHeight="1"/>
    <row r="18" spans="1:8" s="279" customFormat="1" ht="76.5" customHeight="1">
      <c r="A18" s="277" t="s">
        <v>1028</v>
      </c>
      <c r="B18" s="440" t="s">
        <v>1190</v>
      </c>
      <c r="C18" s="440"/>
      <c r="D18" s="440"/>
      <c r="E18" s="440"/>
      <c r="F18" s="440"/>
      <c r="G18" s="440"/>
      <c r="H18" s="278"/>
    </row>
    <row r="19" ht="25.5" customHeight="1"/>
    <row r="20" spans="1:8" ht="15" customHeight="1">
      <c r="A20" s="437" t="s">
        <v>1029</v>
      </c>
      <c r="B20" s="437"/>
      <c r="C20" s="437"/>
      <c r="D20" s="437"/>
      <c r="E20" s="437"/>
      <c r="F20" s="437"/>
      <c r="G20" s="437"/>
      <c r="H20" s="437"/>
    </row>
    <row r="21" ht="25.5" customHeight="1"/>
    <row r="22" spans="1:8" ht="15">
      <c r="A22" s="438" t="s">
        <v>1030</v>
      </c>
      <c r="B22" s="438"/>
      <c r="C22" s="438"/>
      <c r="D22" s="438"/>
      <c r="E22" s="438"/>
      <c r="F22" s="438"/>
      <c r="G22" s="438"/>
      <c r="H22" s="438"/>
    </row>
    <row r="23" ht="15.75" customHeight="1">
      <c r="A23" s="273"/>
    </row>
    <row r="24" spans="1:8" s="276" customFormat="1" ht="51" customHeight="1">
      <c r="A24" s="439" t="s">
        <v>1127</v>
      </c>
      <c r="B24" s="439"/>
      <c r="C24" s="439"/>
      <c r="D24" s="439"/>
      <c r="E24" s="439"/>
      <c r="F24" s="439"/>
      <c r="G24" s="439"/>
      <c r="H24" s="274"/>
    </row>
    <row r="25" spans="1:8" s="276" customFormat="1" ht="76.5" customHeight="1">
      <c r="A25" s="439" t="s">
        <v>1128</v>
      </c>
      <c r="B25" s="439"/>
      <c r="C25" s="439"/>
      <c r="D25" s="439"/>
      <c r="E25" s="439"/>
      <c r="F25" s="439"/>
      <c r="G25" s="439"/>
      <c r="H25" s="274"/>
    </row>
    <row r="26" spans="1:8" s="276" customFormat="1" ht="63.75" customHeight="1">
      <c r="A26" s="439" t="s">
        <v>1129</v>
      </c>
      <c r="B26" s="439"/>
      <c r="C26" s="439"/>
      <c r="D26" s="439"/>
      <c r="E26" s="439"/>
      <c r="F26" s="439"/>
      <c r="G26" s="439"/>
      <c r="H26" s="274"/>
    </row>
    <row r="27" spans="1:8" s="276" customFormat="1" ht="63.75" customHeight="1">
      <c r="A27" s="439" t="s">
        <v>2</v>
      </c>
      <c r="B27" s="439"/>
      <c r="C27" s="439"/>
      <c r="D27" s="439"/>
      <c r="E27" s="439"/>
      <c r="F27" s="439"/>
      <c r="G27" s="439"/>
      <c r="H27" s="274"/>
    </row>
    <row r="28" spans="1:8" ht="17.25" customHeight="1">
      <c r="A28" s="439" t="s">
        <v>3</v>
      </c>
      <c r="B28" s="439"/>
      <c r="C28" s="439"/>
      <c r="D28" s="439"/>
      <c r="E28" s="439"/>
      <c r="F28" s="439"/>
      <c r="G28" s="439"/>
      <c r="H28" s="280"/>
    </row>
    <row r="29" spans="1:8" s="276" customFormat="1" ht="50.25" customHeight="1">
      <c r="A29" s="439" t="s">
        <v>916</v>
      </c>
      <c r="B29" s="439"/>
      <c r="C29" s="439"/>
      <c r="D29" s="439"/>
      <c r="E29" s="439"/>
      <c r="F29" s="439"/>
      <c r="G29" s="439"/>
      <c r="H29" s="274"/>
    </row>
    <row r="30" spans="1:8" ht="15">
      <c r="A30" s="438" t="s">
        <v>1130</v>
      </c>
      <c r="B30" s="438"/>
      <c r="C30" s="438"/>
      <c r="D30" s="438"/>
      <c r="E30" s="438"/>
      <c r="F30" s="438"/>
      <c r="G30" s="438"/>
      <c r="H30" s="438"/>
    </row>
    <row r="31" ht="15.75" customHeight="1">
      <c r="A31" s="273"/>
    </row>
    <row r="32" spans="1:8" s="276" customFormat="1" ht="63.75" customHeight="1">
      <c r="A32" s="439" t="s">
        <v>1188</v>
      </c>
      <c r="B32" s="439"/>
      <c r="C32" s="439"/>
      <c r="D32" s="439"/>
      <c r="E32" s="439"/>
      <c r="F32" s="439"/>
      <c r="G32" s="439"/>
      <c r="H32" s="274"/>
    </row>
    <row r="33" spans="1:8" s="276" customFormat="1" ht="63.75" customHeight="1">
      <c r="A33" s="439" t="s">
        <v>1131</v>
      </c>
      <c r="B33" s="439"/>
      <c r="C33" s="439"/>
      <c r="D33" s="439"/>
      <c r="E33" s="439"/>
      <c r="F33" s="439"/>
      <c r="G33" s="439"/>
      <c r="H33" s="274"/>
    </row>
    <row r="34" spans="1:8" s="276" customFormat="1" ht="51" customHeight="1">
      <c r="A34" s="439" t="s">
        <v>1132</v>
      </c>
      <c r="B34" s="439"/>
      <c r="C34" s="439"/>
      <c r="D34" s="439"/>
      <c r="E34" s="439"/>
      <c r="F34" s="439"/>
      <c r="G34" s="439"/>
      <c r="H34" s="274"/>
    </row>
    <row r="35" ht="25.5" customHeight="1"/>
    <row r="36" spans="1:8" ht="15">
      <c r="A36" s="438" t="s">
        <v>1133</v>
      </c>
      <c r="B36" s="438"/>
      <c r="C36" s="438"/>
      <c r="D36" s="438"/>
      <c r="E36" s="438"/>
      <c r="F36" s="438"/>
      <c r="G36" s="438"/>
      <c r="H36" s="438"/>
    </row>
    <row r="37" ht="15.75" customHeight="1">
      <c r="A37" s="273"/>
    </row>
    <row r="38" spans="1:8" s="281" customFormat="1" ht="51" customHeight="1">
      <c r="A38" s="439" t="s">
        <v>1134</v>
      </c>
      <c r="B38" s="439"/>
      <c r="C38" s="439"/>
      <c r="D38" s="439"/>
      <c r="E38" s="439"/>
      <c r="F38" s="439"/>
      <c r="G38" s="439"/>
      <c r="H38" s="274"/>
    </row>
    <row r="39" spans="1:8" s="281" customFormat="1" ht="25.5" customHeight="1">
      <c r="A39" s="439" t="s">
        <v>1135</v>
      </c>
      <c r="B39" s="439"/>
      <c r="C39" s="439"/>
      <c r="D39" s="439"/>
      <c r="E39" s="439"/>
      <c r="F39" s="439"/>
      <c r="G39" s="439"/>
      <c r="H39" s="274"/>
    </row>
    <row r="40" spans="1:7" s="275" customFormat="1" ht="38.25" customHeight="1">
      <c r="A40" s="439" t="s">
        <v>1136</v>
      </c>
      <c r="B40" s="439"/>
      <c r="C40" s="439"/>
      <c r="D40" s="439"/>
      <c r="E40" s="439"/>
      <c r="F40" s="439"/>
      <c r="G40" s="439"/>
    </row>
    <row r="41" spans="1:8" s="275" customFormat="1" ht="51" customHeight="1">
      <c r="A41" s="439" t="s">
        <v>1137</v>
      </c>
      <c r="B41" s="439"/>
      <c r="C41" s="439"/>
      <c r="D41" s="439"/>
      <c r="E41" s="439"/>
      <c r="F41" s="439"/>
      <c r="G41" s="439"/>
      <c r="H41" s="274"/>
    </row>
    <row r="42" spans="1:8" s="281" customFormat="1" ht="51" customHeight="1">
      <c r="A42" s="439" t="s">
        <v>1138</v>
      </c>
      <c r="B42" s="439"/>
      <c r="C42" s="439"/>
      <c r="D42" s="439"/>
      <c r="E42" s="439"/>
      <c r="F42" s="439"/>
      <c r="G42" s="439"/>
      <c r="H42" s="282"/>
    </row>
    <row r="43" spans="1:8" s="281" customFormat="1" ht="38.25" customHeight="1">
      <c r="A43" s="439" t="s">
        <v>1139</v>
      </c>
      <c r="B43" s="439"/>
      <c r="C43" s="439"/>
      <c r="D43" s="439"/>
      <c r="E43" s="439"/>
      <c r="F43" s="439"/>
      <c r="G43" s="439"/>
      <c r="H43" s="274"/>
    </row>
    <row r="44" ht="25.5" customHeight="1"/>
    <row r="45" spans="1:8" ht="15">
      <c r="A45" s="438" t="s">
        <v>1140</v>
      </c>
      <c r="B45" s="438"/>
      <c r="C45" s="438"/>
      <c r="D45" s="438"/>
      <c r="E45" s="438"/>
      <c r="F45" s="438"/>
      <c r="G45" s="438"/>
      <c r="H45" s="438"/>
    </row>
    <row r="46" ht="15.75" customHeight="1">
      <c r="A46" s="273"/>
    </row>
    <row r="47" spans="1:8" s="283" customFormat="1" ht="131.25" customHeight="1">
      <c r="A47" s="439" t="s">
        <v>1141</v>
      </c>
      <c r="B47" s="439"/>
      <c r="C47" s="439"/>
      <c r="D47" s="439"/>
      <c r="E47" s="439"/>
      <c r="F47" s="439"/>
      <c r="G47" s="439"/>
      <c r="H47" s="274"/>
    </row>
    <row r="48" spans="1:8" s="283" customFormat="1" ht="63" customHeight="1">
      <c r="A48" s="439" t="s">
        <v>1179</v>
      </c>
      <c r="B48" s="439"/>
      <c r="C48" s="439"/>
      <c r="D48" s="439"/>
      <c r="E48" s="439"/>
      <c r="F48" s="439"/>
      <c r="G48" s="439"/>
      <c r="H48" s="274"/>
    </row>
    <row r="49" ht="25.5" customHeight="1"/>
    <row r="50" spans="1:8" ht="15">
      <c r="A50" s="438" t="s">
        <v>15</v>
      </c>
      <c r="B50" s="438"/>
      <c r="C50" s="438"/>
      <c r="D50" s="438"/>
      <c r="E50" s="438"/>
      <c r="F50" s="438"/>
      <c r="G50" s="438"/>
      <c r="H50" s="438"/>
    </row>
    <row r="51" ht="15.75" customHeight="1">
      <c r="A51" s="273"/>
    </row>
    <row r="52" spans="1:8" s="281" customFormat="1" ht="38.25" customHeight="1">
      <c r="A52" s="439" t="s">
        <v>1142</v>
      </c>
      <c r="B52" s="439"/>
      <c r="C52" s="439"/>
      <c r="D52" s="439"/>
      <c r="E52" s="439"/>
      <c r="F52" s="439"/>
      <c r="G52" s="439"/>
      <c r="H52" s="274"/>
    </row>
    <row r="53" ht="25.5" customHeight="1"/>
    <row r="54" spans="1:8" ht="15">
      <c r="A54" s="438" t="s">
        <v>1143</v>
      </c>
      <c r="B54" s="438"/>
      <c r="C54" s="438"/>
      <c r="D54" s="438"/>
      <c r="E54" s="438"/>
      <c r="F54" s="438"/>
      <c r="G54" s="438"/>
      <c r="H54" s="438"/>
    </row>
    <row r="55" ht="15.75" customHeight="1">
      <c r="A55" s="273"/>
    </row>
    <row r="56" spans="1:8" s="276" customFormat="1" ht="51" customHeight="1">
      <c r="A56" s="439" t="s">
        <v>11</v>
      </c>
      <c r="B56" s="439"/>
      <c r="C56" s="439"/>
      <c r="D56" s="439"/>
      <c r="E56" s="439"/>
      <c r="F56" s="439"/>
      <c r="G56" s="439"/>
      <c r="H56" s="274"/>
    </row>
    <row r="57" spans="1:8" s="276" customFormat="1" ht="51" customHeight="1">
      <c r="A57" s="439" t="s">
        <v>1144</v>
      </c>
      <c r="B57" s="439"/>
      <c r="C57" s="439"/>
      <c r="D57" s="439"/>
      <c r="E57" s="439"/>
      <c r="F57" s="439"/>
      <c r="G57" s="439"/>
      <c r="H57" s="274"/>
    </row>
    <row r="58" spans="1:8" s="276" customFormat="1" ht="38.25" customHeight="1">
      <c r="A58" s="439" t="s">
        <v>12</v>
      </c>
      <c r="B58" s="439"/>
      <c r="C58" s="439"/>
      <c r="D58" s="439"/>
      <c r="E58" s="439"/>
      <c r="F58" s="439"/>
      <c r="G58" s="439"/>
      <c r="H58" s="274"/>
    </row>
    <row r="59" spans="1:8" s="276" customFormat="1" ht="38.25" customHeight="1">
      <c r="A59" s="439" t="s">
        <v>1032</v>
      </c>
      <c r="B59" s="439"/>
      <c r="C59" s="439"/>
      <c r="D59" s="439"/>
      <c r="E59" s="439"/>
      <c r="F59" s="439"/>
      <c r="G59" s="439"/>
      <c r="H59" s="274"/>
    </row>
    <row r="60" spans="1:8" ht="25.5" customHeight="1">
      <c r="A60" s="439" t="s">
        <v>13</v>
      </c>
      <c r="B60" s="439"/>
      <c r="C60" s="439"/>
      <c r="D60" s="439"/>
      <c r="E60" s="439"/>
      <c r="F60" s="439"/>
      <c r="G60" s="439"/>
      <c r="H60" s="280"/>
    </row>
    <row r="61" spans="1:8" s="276" customFormat="1" ht="25.5" customHeight="1">
      <c r="A61" s="439" t="s">
        <v>14</v>
      </c>
      <c r="B61" s="439"/>
      <c r="C61" s="439"/>
      <c r="D61" s="439"/>
      <c r="E61" s="439"/>
      <c r="F61" s="439"/>
      <c r="G61" s="439"/>
      <c r="H61" s="274"/>
    </row>
    <row r="62" spans="1:8" s="276" customFormat="1" ht="38.25" customHeight="1">
      <c r="A62" s="439" t="s">
        <v>1145</v>
      </c>
      <c r="B62" s="439"/>
      <c r="C62" s="439"/>
      <c r="D62" s="439"/>
      <c r="E62" s="439"/>
      <c r="F62" s="439"/>
      <c r="G62" s="439"/>
      <c r="H62" s="274"/>
    </row>
    <row r="63" ht="29.25" customHeight="1">
      <c r="A63" s="273"/>
    </row>
    <row r="65" ht="9.75" customHeight="1">
      <c r="A65" s="273"/>
    </row>
    <row r="66" s="276" customFormat="1" ht="32.25" customHeight="1">
      <c r="H66" s="274"/>
    </row>
    <row r="289" ht="12.75">
      <c r="I289" s="284"/>
    </row>
  </sheetData>
  <sheetProtection/>
  <mergeCells count="45">
    <mergeCell ref="A61:G61"/>
    <mergeCell ref="A62:G62"/>
    <mergeCell ref="A50:H50"/>
    <mergeCell ref="A52:G52"/>
    <mergeCell ref="A54:H54"/>
    <mergeCell ref="A56:G56"/>
    <mergeCell ref="A57:G57"/>
    <mergeCell ref="A43:G43"/>
    <mergeCell ref="A45:H45"/>
    <mergeCell ref="A47:G47"/>
    <mergeCell ref="A59:G59"/>
    <mergeCell ref="A48:G48"/>
    <mergeCell ref="A60:G60"/>
    <mergeCell ref="A33:G33"/>
    <mergeCell ref="A34:G34"/>
    <mergeCell ref="A30:H30"/>
    <mergeCell ref="A58:G58"/>
    <mergeCell ref="A36:H36"/>
    <mergeCell ref="A38:G38"/>
    <mergeCell ref="A39:G39"/>
    <mergeCell ref="A40:G40"/>
    <mergeCell ref="A41:G41"/>
    <mergeCell ref="A42:G42"/>
    <mergeCell ref="A26:G26"/>
    <mergeCell ref="A22:H22"/>
    <mergeCell ref="A27:G27"/>
    <mergeCell ref="A28:G28"/>
    <mergeCell ref="A29:G29"/>
    <mergeCell ref="A32:G32"/>
    <mergeCell ref="B14:G14"/>
    <mergeCell ref="B15:G15"/>
    <mergeCell ref="B16:G16"/>
    <mergeCell ref="B18:G18"/>
    <mergeCell ref="A24:G24"/>
    <mergeCell ref="A25:G25"/>
    <mergeCell ref="A1:H1"/>
    <mergeCell ref="A3:H3"/>
    <mergeCell ref="A7:H7"/>
    <mergeCell ref="A5:G5"/>
    <mergeCell ref="B9:G9"/>
    <mergeCell ref="A20:H20"/>
    <mergeCell ref="B10:G10"/>
    <mergeCell ref="B11:G11"/>
    <mergeCell ref="B12:G12"/>
    <mergeCell ref="B13:G13"/>
  </mergeCells>
  <printOptions horizontalCentered="1"/>
  <pageMargins left="0.7874015748031497" right="0.7874015748031497" top="0.984251968503937" bottom="0.5905511811023623" header="0.5118110236220472" footer="0.5118110236220472"/>
  <pageSetup firstPageNumber="2" useFirstPageNumber="1" horizontalDpi="600" verticalDpi="600" orientation="portrait" paperSize="9" r:id="rId1"/>
  <headerFooter alignWithMargins="0">
    <oddHeader>&amp;C- &amp;P -</oddHeader>
  </headerFooter>
  <rowBreaks count="3" manualBreakCount="3">
    <brk id="16" max="6" man="1"/>
    <brk id="34" max="6" man="1"/>
    <brk id="52" max="6" man="1"/>
  </rowBreaks>
</worksheet>
</file>

<file path=xl/worksheets/sheet5.xml><?xml version="1.0" encoding="utf-8"?>
<worksheet xmlns="http://schemas.openxmlformats.org/spreadsheetml/2006/main" xmlns:r="http://schemas.openxmlformats.org/officeDocument/2006/relationships">
  <sheetPr codeName="Tabelle3"/>
  <dimension ref="A1:B57"/>
  <sheetViews>
    <sheetView zoomScalePageLayoutView="0" workbookViewId="0" topLeftCell="A1">
      <selection activeCell="A1" sqref="A1"/>
    </sheetView>
  </sheetViews>
  <sheetFormatPr defaultColWidth="11.421875" defaultRowHeight="12.75"/>
  <cols>
    <col min="1" max="1" width="39.28125" style="0" customWidth="1"/>
    <col min="2" max="2" width="41.7109375" style="0" customWidth="1"/>
  </cols>
  <sheetData>
    <row r="1" ht="12.75">
      <c r="A1" s="135"/>
    </row>
    <row r="2" ht="12.75">
      <c r="A2" s="135" t="s">
        <v>16</v>
      </c>
    </row>
    <row r="3" ht="11.25" customHeight="1">
      <c r="A3" s="135"/>
    </row>
    <row r="4" spans="1:2" ht="11.25" customHeight="1">
      <c r="A4" s="110" t="s">
        <v>17</v>
      </c>
      <c r="B4" s="110" t="s">
        <v>18</v>
      </c>
    </row>
    <row r="5" spans="1:2" ht="11.25" customHeight="1">
      <c r="A5" s="110" t="s">
        <v>19</v>
      </c>
      <c r="B5" s="110" t="s">
        <v>20</v>
      </c>
    </row>
    <row r="6" spans="1:2" ht="11.25" customHeight="1">
      <c r="A6" s="110" t="s">
        <v>21</v>
      </c>
      <c r="B6" s="110" t="s">
        <v>22</v>
      </c>
    </row>
    <row r="7" spans="1:2" ht="11.25" customHeight="1">
      <c r="A7" s="110" t="s">
        <v>23</v>
      </c>
      <c r="B7" s="110" t="s">
        <v>24</v>
      </c>
    </row>
    <row r="8" spans="1:2" ht="11.25" customHeight="1">
      <c r="A8" s="110" t="s">
        <v>25</v>
      </c>
      <c r="B8" s="110" t="s">
        <v>26</v>
      </c>
    </row>
    <row r="9" spans="1:2" ht="11.25" customHeight="1">
      <c r="A9" s="110" t="s">
        <v>27</v>
      </c>
      <c r="B9" s="110" t="s">
        <v>28</v>
      </c>
    </row>
    <row r="10" spans="1:2" ht="11.25" customHeight="1">
      <c r="A10" s="110" t="s">
        <v>29</v>
      </c>
      <c r="B10" s="110" t="s">
        <v>30</v>
      </c>
    </row>
    <row r="11" spans="1:2" ht="11.25" customHeight="1">
      <c r="A11" s="110" t="s">
        <v>31</v>
      </c>
      <c r="B11" s="110" t="s">
        <v>32</v>
      </c>
    </row>
    <row r="12" spans="1:2" ht="11.25" customHeight="1">
      <c r="A12" s="110" t="s">
        <v>33</v>
      </c>
      <c r="B12" s="110" t="s">
        <v>34</v>
      </c>
    </row>
    <row r="13" spans="1:2" ht="11.25" customHeight="1">
      <c r="A13" s="110" t="s">
        <v>35</v>
      </c>
      <c r="B13" s="110" t="s">
        <v>36</v>
      </c>
    </row>
    <row r="14" spans="1:2" ht="11.25" customHeight="1">
      <c r="A14" s="110" t="s">
        <v>37</v>
      </c>
      <c r="B14" s="110" t="s">
        <v>38</v>
      </c>
    </row>
    <row r="15" spans="1:2" ht="11.25" customHeight="1">
      <c r="A15" s="110" t="s">
        <v>39</v>
      </c>
      <c r="B15" s="110" t="s">
        <v>40</v>
      </c>
    </row>
    <row r="16" spans="1:2" ht="11.25" customHeight="1">
      <c r="A16" s="110" t="s">
        <v>41</v>
      </c>
      <c r="B16" s="110" t="s">
        <v>42</v>
      </c>
    </row>
    <row r="17" spans="1:2" ht="11.25" customHeight="1">
      <c r="A17" s="110" t="s">
        <v>43</v>
      </c>
      <c r="B17" s="110" t="s">
        <v>44</v>
      </c>
    </row>
    <row r="18" spans="1:2" ht="11.25" customHeight="1">
      <c r="A18" s="110" t="s">
        <v>45</v>
      </c>
      <c r="B18" s="110" t="s">
        <v>46</v>
      </c>
    </row>
    <row r="19" spans="1:2" ht="11.25" customHeight="1">
      <c r="A19" s="110" t="s">
        <v>47</v>
      </c>
      <c r="B19" s="110" t="s">
        <v>48</v>
      </c>
    </row>
    <row r="20" spans="1:2" ht="11.25" customHeight="1">
      <c r="A20" s="110" t="s">
        <v>49</v>
      </c>
      <c r="B20" s="110" t="s">
        <v>50</v>
      </c>
    </row>
    <row r="21" spans="1:2" ht="11.25" customHeight="1">
      <c r="A21" s="110" t="s">
        <v>51</v>
      </c>
      <c r="B21" s="110" t="s">
        <v>52</v>
      </c>
    </row>
    <row r="22" spans="1:2" ht="11.25" customHeight="1">
      <c r="A22" s="110" t="s">
        <v>0</v>
      </c>
      <c r="B22" s="110" t="s">
        <v>1</v>
      </c>
    </row>
    <row r="23" spans="1:2" ht="11.25" customHeight="1">
      <c r="A23" s="110" t="s">
        <v>53</v>
      </c>
      <c r="B23" s="110" t="s">
        <v>54</v>
      </c>
    </row>
    <row r="24" spans="1:2" ht="11.25" customHeight="1">
      <c r="A24" s="110" t="s">
        <v>55</v>
      </c>
      <c r="B24" s="110" t="s">
        <v>56</v>
      </c>
    </row>
    <row r="25" spans="1:2" ht="11.25" customHeight="1">
      <c r="A25" s="110" t="s">
        <v>57</v>
      </c>
      <c r="B25" s="110" t="s">
        <v>58</v>
      </c>
    </row>
    <row r="26" spans="1:2" ht="11.25" customHeight="1">
      <c r="A26" s="110" t="s">
        <v>59</v>
      </c>
      <c r="B26" s="110" t="s">
        <v>60</v>
      </c>
    </row>
    <row r="27" spans="1:2" ht="11.25" customHeight="1">
      <c r="A27" s="110" t="s">
        <v>61</v>
      </c>
      <c r="B27" s="110" t="s">
        <v>62</v>
      </c>
    </row>
    <row r="28" spans="1:2" ht="11.25" customHeight="1">
      <c r="A28" s="110" t="s">
        <v>63</v>
      </c>
      <c r="B28" s="110" t="s">
        <v>64</v>
      </c>
    </row>
    <row r="29" spans="1:2" ht="11.25" customHeight="1">
      <c r="A29" s="110" t="s">
        <v>65</v>
      </c>
      <c r="B29" s="110" t="s">
        <v>66</v>
      </c>
    </row>
    <row r="30" spans="1:2" ht="11.25" customHeight="1">
      <c r="A30" s="110" t="s">
        <v>71</v>
      </c>
      <c r="B30" s="110" t="s">
        <v>72</v>
      </c>
    </row>
    <row r="31" spans="1:2" ht="11.25" customHeight="1">
      <c r="A31" s="110" t="s">
        <v>73</v>
      </c>
      <c r="B31" s="110" t="s">
        <v>74</v>
      </c>
    </row>
    <row r="32" spans="1:2" ht="11.25" customHeight="1">
      <c r="A32" s="110" t="s">
        <v>872</v>
      </c>
      <c r="B32" s="110" t="s">
        <v>75</v>
      </c>
    </row>
    <row r="33" spans="1:2" ht="11.25" customHeight="1">
      <c r="A33" s="110" t="s">
        <v>76</v>
      </c>
      <c r="B33" s="110" t="s">
        <v>77</v>
      </c>
    </row>
    <row r="34" spans="1:2" ht="11.25" customHeight="1">
      <c r="A34" s="110" t="s">
        <v>78</v>
      </c>
      <c r="B34" s="110" t="s">
        <v>79</v>
      </c>
    </row>
    <row r="35" spans="1:2" ht="11.25" customHeight="1">
      <c r="A35" s="110" t="s">
        <v>80</v>
      </c>
      <c r="B35" s="110" t="s">
        <v>81</v>
      </c>
    </row>
    <row r="36" spans="1:2" ht="11.25" customHeight="1">
      <c r="A36" s="110" t="s">
        <v>82</v>
      </c>
      <c r="B36" s="110" t="s">
        <v>83</v>
      </c>
    </row>
    <row r="37" spans="1:2" ht="11.25" customHeight="1">
      <c r="A37" s="110" t="s">
        <v>84</v>
      </c>
      <c r="B37" s="110" t="s">
        <v>85</v>
      </c>
    </row>
    <row r="38" spans="1:2" ht="11.25" customHeight="1">
      <c r="A38" s="110" t="s">
        <v>86</v>
      </c>
      <c r="B38" s="110" t="s">
        <v>87</v>
      </c>
    </row>
    <row r="39" spans="1:2" ht="11.25" customHeight="1">
      <c r="A39" s="110" t="s">
        <v>88</v>
      </c>
      <c r="B39" s="110" t="s">
        <v>89</v>
      </c>
    </row>
    <row r="40" spans="1:2" ht="11.25" customHeight="1">
      <c r="A40" s="110" t="s">
        <v>871</v>
      </c>
      <c r="B40" s="110" t="s">
        <v>90</v>
      </c>
    </row>
    <row r="41" spans="1:2" ht="11.25" customHeight="1">
      <c r="A41" s="110" t="s">
        <v>91</v>
      </c>
      <c r="B41" s="110" t="s">
        <v>92</v>
      </c>
    </row>
    <row r="42" spans="1:2" ht="11.25" customHeight="1">
      <c r="A42" s="110" t="s">
        <v>93</v>
      </c>
      <c r="B42" s="110" t="s">
        <v>94</v>
      </c>
    </row>
    <row r="43" spans="1:2" ht="11.25" customHeight="1">
      <c r="A43" s="110" t="s">
        <v>95</v>
      </c>
      <c r="B43" s="110" t="s">
        <v>96</v>
      </c>
    </row>
    <row r="44" spans="1:2" ht="11.25" customHeight="1">
      <c r="A44" s="110" t="s">
        <v>97</v>
      </c>
      <c r="B44" s="110" t="s">
        <v>98</v>
      </c>
    </row>
    <row r="45" spans="1:2" ht="11.25" customHeight="1">
      <c r="A45" s="110" t="s">
        <v>99</v>
      </c>
      <c r="B45" s="110" t="s">
        <v>100</v>
      </c>
    </row>
    <row r="46" spans="1:2" ht="11.25" customHeight="1">
      <c r="A46" s="110" t="s">
        <v>1168</v>
      </c>
      <c r="B46" s="110" t="s">
        <v>1169</v>
      </c>
    </row>
    <row r="47" spans="1:2" ht="11.25" customHeight="1">
      <c r="A47" s="110" t="s">
        <v>101</v>
      </c>
      <c r="B47" s="110" t="s">
        <v>102</v>
      </c>
    </row>
    <row r="48" spans="1:2" ht="11.25" customHeight="1">
      <c r="A48" s="110" t="s">
        <v>103</v>
      </c>
      <c r="B48" s="110" t="s">
        <v>104</v>
      </c>
    </row>
    <row r="49" spans="1:2" ht="11.25" customHeight="1">
      <c r="A49" s="110" t="s">
        <v>105</v>
      </c>
      <c r="B49" s="110" t="s">
        <v>106</v>
      </c>
    </row>
    <row r="50" spans="1:2" ht="11.25" customHeight="1">
      <c r="A50" s="110" t="s">
        <v>107</v>
      </c>
      <c r="B50" s="110" t="s">
        <v>108</v>
      </c>
    </row>
    <row r="51" ht="11.25" customHeight="1">
      <c r="A51" s="110"/>
    </row>
    <row r="52" ht="12.75">
      <c r="A52" s="135"/>
    </row>
    <row r="53" ht="12.75">
      <c r="A53" s="134"/>
    </row>
    <row r="54" ht="11.25" customHeight="1">
      <c r="A54" s="133"/>
    </row>
    <row r="55" ht="11.25" customHeight="1">
      <c r="A55" s="136"/>
    </row>
    <row r="56" ht="11.25" customHeight="1">
      <c r="A56" s="136"/>
    </row>
    <row r="57" ht="12.75">
      <c r="A57" s="110"/>
    </row>
  </sheetData>
  <sheetProtection/>
  <printOptions/>
  <pageMargins left="0.7874015748031497" right="0.7874015748031497" top="0.984251968503937" bottom="0.984251968503937" header="0.5118110236220472" footer="0.5118110236220472"/>
  <pageSetup firstPageNumber="6"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4"/>
  <dimension ref="A1:L204"/>
  <sheetViews>
    <sheetView zoomScale="90" zoomScaleNormal="90" zoomScalePageLayoutView="0" workbookViewId="0" topLeftCell="A2">
      <selection activeCell="A3" sqref="A3"/>
    </sheetView>
  </sheetViews>
  <sheetFormatPr defaultColWidth="11.421875" defaultRowHeight="12.75"/>
  <cols>
    <col min="1" max="1" width="4.7109375" style="0" bestFit="1" customWidth="1"/>
    <col min="2" max="2" width="6.7109375" style="0" customWidth="1"/>
    <col min="3" max="3" width="1.7109375" style="0" customWidth="1"/>
    <col min="4" max="4" width="35.7109375" style="0" customWidth="1"/>
    <col min="5" max="6" width="6.7109375" style="0" customWidth="1"/>
    <col min="7" max="7" width="1.7109375" style="0" customWidth="1"/>
    <col min="8" max="8" width="35.8515625" style="0" customWidth="1"/>
    <col min="9" max="10" width="6.7109375" style="0" customWidth="1"/>
    <col min="11" max="11" width="1.7109375" style="0" customWidth="1"/>
    <col min="12" max="12" width="45.7109375" style="0" customWidth="1"/>
    <col min="13" max="13" width="6.7109375" style="0" customWidth="1"/>
  </cols>
  <sheetData>
    <row r="1" spans="1:12" ht="16.5" customHeight="1">
      <c r="A1" s="90"/>
      <c r="B1" s="91"/>
      <c r="C1" s="91"/>
      <c r="D1" s="91"/>
      <c r="E1" s="91"/>
      <c r="F1" s="91"/>
      <c r="G1" s="91"/>
      <c r="H1" s="92"/>
      <c r="I1" s="441" t="s">
        <v>1186</v>
      </c>
      <c r="J1" s="441"/>
      <c r="K1" s="441"/>
      <c r="L1" s="441"/>
    </row>
    <row r="2" spans="1:12" ht="24.75" customHeight="1">
      <c r="A2" s="442" t="s">
        <v>946</v>
      </c>
      <c r="B2" s="442"/>
      <c r="C2" s="442"/>
      <c r="D2" s="442"/>
      <c r="E2" s="442"/>
      <c r="F2" s="442"/>
      <c r="G2" s="442"/>
      <c r="H2" s="442"/>
      <c r="I2" s="442"/>
      <c r="J2" s="442"/>
      <c r="K2" s="442"/>
      <c r="L2" s="442"/>
    </row>
    <row r="3" spans="1:12" ht="9.75" customHeight="1">
      <c r="A3" s="93"/>
      <c r="B3" s="146"/>
      <c r="C3" s="93"/>
      <c r="D3" s="93"/>
      <c r="E3" s="93"/>
      <c r="F3" s="93"/>
      <c r="G3" s="93"/>
      <c r="H3" s="93"/>
      <c r="I3" s="93"/>
      <c r="J3" s="93"/>
      <c r="K3" s="93"/>
      <c r="L3" s="93"/>
    </row>
    <row r="4" spans="1:12" ht="15.75">
      <c r="A4" s="94" t="s">
        <v>556</v>
      </c>
      <c r="B4" s="95">
        <v>1</v>
      </c>
      <c r="C4" s="95"/>
      <c r="D4" s="96" t="s">
        <v>358</v>
      </c>
      <c r="E4" s="94" t="s">
        <v>636</v>
      </c>
      <c r="F4" s="95">
        <v>314</v>
      </c>
      <c r="G4" s="95"/>
      <c r="H4" s="96" t="s">
        <v>426</v>
      </c>
      <c r="I4" s="97" t="s">
        <v>799</v>
      </c>
      <c r="J4" s="95">
        <v>625</v>
      </c>
      <c r="K4" s="95"/>
      <c r="L4" s="98" t="s">
        <v>948</v>
      </c>
    </row>
    <row r="5" spans="1:12" s="57" customFormat="1" ht="14.25" customHeight="1">
      <c r="A5" s="94" t="s">
        <v>557</v>
      </c>
      <c r="B5" s="95">
        <v>3</v>
      </c>
      <c r="C5" s="95"/>
      <c r="D5" s="96" t="s">
        <v>359</v>
      </c>
      <c r="E5" s="94" t="s">
        <v>637</v>
      </c>
      <c r="F5" s="95">
        <v>318</v>
      </c>
      <c r="G5" s="95"/>
      <c r="H5" s="96" t="s">
        <v>947</v>
      </c>
      <c r="I5" s="97"/>
      <c r="J5" s="95"/>
      <c r="K5" s="95"/>
      <c r="L5" s="98" t="s">
        <v>917</v>
      </c>
    </row>
    <row r="6" spans="1:12" s="57" customFormat="1" ht="14.25" customHeight="1">
      <c r="A6" s="94" t="s">
        <v>950</v>
      </c>
      <c r="B6" s="95">
        <v>4</v>
      </c>
      <c r="C6" s="95"/>
      <c r="D6" s="96" t="s">
        <v>951</v>
      </c>
      <c r="E6" s="94" t="s">
        <v>638</v>
      </c>
      <c r="F6" s="95">
        <v>322</v>
      </c>
      <c r="G6" s="95"/>
      <c r="H6" s="96" t="s">
        <v>949</v>
      </c>
      <c r="I6" s="97" t="s">
        <v>1033</v>
      </c>
      <c r="J6" s="95">
        <v>626</v>
      </c>
      <c r="K6" s="95"/>
      <c r="L6" s="98" t="s">
        <v>953</v>
      </c>
    </row>
    <row r="7" spans="1:12" s="57" customFormat="1" ht="14.25" customHeight="1">
      <c r="A7" s="94" t="s">
        <v>558</v>
      </c>
      <c r="B7" s="95">
        <v>5</v>
      </c>
      <c r="C7" s="95"/>
      <c r="D7" s="96" t="s">
        <v>360</v>
      </c>
      <c r="E7" s="94"/>
      <c r="F7" s="95"/>
      <c r="G7" s="95"/>
      <c r="H7" s="96" t="s">
        <v>952</v>
      </c>
      <c r="I7" s="97" t="s">
        <v>800</v>
      </c>
      <c r="J7" s="95">
        <v>628</v>
      </c>
      <c r="K7" s="95"/>
      <c r="L7" s="98" t="s">
        <v>140</v>
      </c>
    </row>
    <row r="8" spans="1:12" s="57" customFormat="1" ht="14.25" customHeight="1">
      <c r="A8" s="94" t="s">
        <v>559</v>
      </c>
      <c r="B8" s="95">
        <v>6</v>
      </c>
      <c r="C8" s="95"/>
      <c r="D8" s="96" t="s">
        <v>881</v>
      </c>
      <c r="E8" s="94" t="s">
        <v>639</v>
      </c>
      <c r="F8" s="95">
        <v>324</v>
      </c>
      <c r="G8" s="95"/>
      <c r="H8" s="96" t="s">
        <v>429</v>
      </c>
      <c r="I8" s="97" t="s">
        <v>801</v>
      </c>
      <c r="J8" s="95">
        <v>632</v>
      </c>
      <c r="K8" s="95"/>
      <c r="L8" s="98" t="s">
        <v>141</v>
      </c>
    </row>
    <row r="9" spans="1:12" s="57" customFormat="1" ht="14.25" customHeight="1">
      <c r="A9" s="94" t="s">
        <v>560</v>
      </c>
      <c r="B9" s="95">
        <v>7</v>
      </c>
      <c r="C9" s="95"/>
      <c r="D9" s="96" t="s">
        <v>361</v>
      </c>
      <c r="E9" s="94" t="s">
        <v>640</v>
      </c>
      <c r="F9" s="95">
        <v>328</v>
      </c>
      <c r="G9" s="95"/>
      <c r="H9" s="96" t="s">
        <v>430</v>
      </c>
      <c r="I9" s="97" t="s">
        <v>802</v>
      </c>
      <c r="J9" s="95">
        <v>636</v>
      </c>
      <c r="K9" s="95"/>
      <c r="L9" s="98" t="s">
        <v>142</v>
      </c>
    </row>
    <row r="10" spans="1:12" s="57" customFormat="1" ht="14.25" customHeight="1">
      <c r="A10" s="94" t="s">
        <v>561</v>
      </c>
      <c r="B10" s="95">
        <v>8</v>
      </c>
      <c r="C10" s="95"/>
      <c r="D10" s="96" t="s">
        <v>954</v>
      </c>
      <c r="E10" s="94" t="s">
        <v>641</v>
      </c>
      <c r="F10" s="95">
        <v>329</v>
      </c>
      <c r="G10" s="95"/>
      <c r="H10" s="96" t="s">
        <v>431</v>
      </c>
      <c r="I10" s="97" t="s">
        <v>803</v>
      </c>
      <c r="J10" s="95">
        <v>640</v>
      </c>
      <c r="K10" s="95"/>
      <c r="L10" s="98" t="s">
        <v>143</v>
      </c>
    </row>
    <row r="11" spans="1:12" s="57" customFormat="1" ht="14.25" customHeight="1">
      <c r="A11" s="94" t="s">
        <v>562</v>
      </c>
      <c r="B11" s="95">
        <v>9</v>
      </c>
      <c r="C11" s="95"/>
      <c r="D11" s="96" t="s">
        <v>362</v>
      </c>
      <c r="E11" s="94" t="s">
        <v>642</v>
      </c>
      <c r="F11" s="95">
        <v>330</v>
      </c>
      <c r="G11" s="95"/>
      <c r="H11" s="96" t="s">
        <v>432</v>
      </c>
      <c r="I11" s="97" t="s">
        <v>804</v>
      </c>
      <c r="J11" s="95">
        <v>644</v>
      </c>
      <c r="K11" s="95"/>
      <c r="L11" s="98" t="s">
        <v>144</v>
      </c>
    </row>
    <row r="12" spans="1:12" s="57" customFormat="1" ht="14.25" customHeight="1">
      <c r="A12" s="94" t="s">
        <v>563</v>
      </c>
      <c r="B12" s="95">
        <v>10</v>
      </c>
      <c r="C12" s="95"/>
      <c r="D12" s="96" t="s">
        <v>363</v>
      </c>
      <c r="E12" s="97" t="s">
        <v>643</v>
      </c>
      <c r="F12" s="95">
        <v>334</v>
      </c>
      <c r="G12" s="95"/>
      <c r="H12" s="96" t="s">
        <v>895</v>
      </c>
      <c r="I12" s="97" t="s">
        <v>805</v>
      </c>
      <c r="J12" s="95">
        <v>647</v>
      </c>
      <c r="K12" s="95"/>
      <c r="L12" s="98" t="s">
        <v>955</v>
      </c>
    </row>
    <row r="13" spans="1:12" s="57" customFormat="1" ht="14.25" customHeight="1">
      <c r="A13" s="94" t="s">
        <v>564</v>
      </c>
      <c r="B13" s="95">
        <v>11</v>
      </c>
      <c r="C13" s="95"/>
      <c r="D13" s="96" t="s">
        <v>364</v>
      </c>
      <c r="E13" s="97" t="s">
        <v>644</v>
      </c>
      <c r="F13" s="95">
        <v>336</v>
      </c>
      <c r="G13" s="95"/>
      <c r="H13" s="96" t="s">
        <v>433</v>
      </c>
      <c r="I13" s="97"/>
      <c r="J13" s="95"/>
      <c r="K13" s="95"/>
      <c r="L13" s="98" t="s">
        <v>918</v>
      </c>
    </row>
    <row r="14" spans="1:12" s="57" customFormat="1" ht="14.25" customHeight="1">
      <c r="A14" s="94" t="s">
        <v>565</v>
      </c>
      <c r="B14" s="95">
        <v>13</v>
      </c>
      <c r="C14" s="95"/>
      <c r="D14" s="96" t="s">
        <v>365</v>
      </c>
      <c r="E14" s="97" t="s">
        <v>645</v>
      </c>
      <c r="F14" s="95">
        <v>338</v>
      </c>
      <c r="G14" s="95"/>
      <c r="H14" s="96" t="s">
        <v>434</v>
      </c>
      <c r="I14" s="94" t="s">
        <v>806</v>
      </c>
      <c r="J14" s="95">
        <v>649</v>
      </c>
      <c r="K14" s="95"/>
      <c r="L14" s="98" t="s">
        <v>146</v>
      </c>
    </row>
    <row r="15" spans="1:12" s="57" customFormat="1" ht="14.25" customHeight="1">
      <c r="A15" s="94" t="s">
        <v>566</v>
      </c>
      <c r="B15" s="95">
        <v>14</v>
      </c>
      <c r="C15" s="95"/>
      <c r="D15" s="96" t="s">
        <v>366</v>
      </c>
      <c r="E15" s="97" t="s">
        <v>646</v>
      </c>
      <c r="F15" s="95">
        <v>342</v>
      </c>
      <c r="G15" s="95"/>
      <c r="H15" s="96" t="s">
        <v>435</v>
      </c>
      <c r="I15" s="94" t="s">
        <v>807</v>
      </c>
      <c r="J15" s="95">
        <v>653</v>
      </c>
      <c r="K15" s="95"/>
      <c r="L15" s="98" t="s">
        <v>147</v>
      </c>
    </row>
    <row r="16" spans="1:12" s="57" customFormat="1" ht="14.25" customHeight="1">
      <c r="A16" s="94" t="s">
        <v>567</v>
      </c>
      <c r="B16" s="95">
        <v>15</v>
      </c>
      <c r="C16" s="95"/>
      <c r="D16" s="96" t="s">
        <v>492</v>
      </c>
      <c r="E16" s="97" t="s">
        <v>647</v>
      </c>
      <c r="F16" s="95">
        <v>346</v>
      </c>
      <c r="G16" s="95"/>
      <c r="H16" s="96" t="s">
        <v>436</v>
      </c>
      <c r="I16" s="97" t="s">
        <v>808</v>
      </c>
      <c r="J16" s="95">
        <v>660</v>
      </c>
      <c r="K16" s="95"/>
      <c r="L16" s="98" t="s">
        <v>148</v>
      </c>
    </row>
    <row r="17" spans="1:12" s="57" customFormat="1" ht="14.25" customHeight="1">
      <c r="A17" s="94" t="s">
        <v>568</v>
      </c>
      <c r="B17" s="95">
        <v>17</v>
      </c>
      <c r="C17" s="95"/>
      <c r="D17" s="96" t="s">
        <v>369</v>
      </c>
      <c r="E17" s="97" t="s">
        <v>648</v>
      </c>
      <c r="F17" s="95">
        <v>350</v>
      </c>
      <c r="G17" s="95"/>
      <c r="H17" s="96" t="s">
        <v>437</v>
      </c>
      <c r="I17" s="97" t="s">
        <v>809</v>
      </c>
      <c r="J17" s="95">
        <v>662</v>
      </c>
      <c r="K17" s="95"/>
      <c r="L17" s="98" t="s">
        <v>149</v>
      </c>
    </row>
    <row r="18" spans="1:12" s="57" customFormat="1" ht="14.25" customHeight="1">
      <c r="A18" s="94" t="s">
        <v>569</v>
      </c>
      <c r="B18" s="95">
        <v>18</v>
      </c>
      <c r="C18" s="95"/>
      <c r="D18" s="96" t="s">
        <v>370</v>
      </c>
      <c r="E18" s="97" t="s">
        <v>649</v>
      </c>
      <c r="F18" s="95">
        <v>352</v>
      </c>
      <c r="G18" s="95"/>
      <c r="H18" s="96" t="s">
        <v>438</v>
      </c>
      <c r="I18" s="97" t="s">
        <v>810</v>
      </c>
      <c r="J18" s="95">
        <v>664</v>
      </c>
      <c r="K18" s="95"/>
      <c r="L18" s="98" t="s">
        <v>150</v>
      </c>
    </row>
    <row r="19" spans="1:12" s="57" customFormat="1" ht="14.25" customHeight="1">
      <c r="A19" s="94" t="s">
        <v>570</v>
      </c>
      <c r="B19" s="95">
        <v>20</v>
      </c>
      <c r="C19" s="95"/>
      <c r="D19" s="96" t="s">
        <v>371</v>
      </c>
      <c r="E19" s="97" t="s">
        <v>650</v>
      </c>
      <c r="F19" s="95">
        <v>355</v>
      </c>
      <c r="G19" s="95"/>
      <c r="H19" s="96" t="s">
        <v>956</v>
      </c>
      <c r="I19" s="97" t="s">
        <v>811</v>
      </c>
      <c r="J19" s="95">
        <v>666</v>
      </c>
      <c r="K19" s="95"/>
      <c r="L19" s="98" t="s">
        <v>151</v>
      </c>
    </row>
    <row r="20" spans="1:12" s="57" customFormat="1" ht="14.25" customHeight="1">
      <c r="A20" s="94" t="s">
        <v>571</v>
      </c>
      <c r="B20" s="95">
        <v>23</v>
      </c>
      <c r="C20" s="95"/>
      <c r="D20" s="96" t="s">
        <v>372</v>
      </c>
      <c r="E20" s="97" t="s">
        <v>651</v>
      </c>
      <c r="F20" s="95">
        <v>357</v>
      </c>
      <c r="G20" s="95"/>
      <c r="H20" s="96" t="s">
        <v>957</v>
      </c>
      <c r="I20" s="97" t="s">
        <v>812</v>
      </c>
      <c r="J20" s="95">
        <v>667</v>
      </c>
      <c r="K20" s="95"/>
      <c r="L20" s="98" t="s">
        <v>152</v>
      </c>
    </row>
    <row r="21" spans="1:12" s="57" customFormat="1" ht="14.25" customHeight="1">
      <c r="A21" s="94" t="s">
        <v>572</v>
      </c>
      <c r="B21" s="95">
        <v>24</v>
      </c>
      <c r="C21" s="95"/>
      <c r="D21" s="96" t="s">
        <v>373</v>
      </c>
      <c r="E21" s="97"/>
      <c r="F21" s="95"/>
      <c r="G21" s="95"/>
      <c r="H21" s="96" t="s">
        <v>1001</v>
      </c>
      <c r="I21" s="97" t="s">
        <v>813</v>
      </c>
      <c r="J21" s="95">
        <v>669</v>
      </c>
      <c r="K21" s="95"/>
      <c r="L21" s="98" t="s">
        <v>153</v>
      </c>
    </row>
    <row r="22" spans="1:12" s="57" customFormat="1" ht="14.25" customHeight="1">
      <c r="A22" s="94" t="s">
        <v>573</v>
      </c>
      <c r="B22" s="95">
        <v>28</v>
      </c>
      <c r="C22" s="95"/>
      <c r="D22" s="96" t="s">
        <v>374</v>
      </c>
      <c r="E22" s="97" t="s">
        <v>652</v>
      </c>
      <c r="F22" s="95">
        <v>366</v>
      </c>
      <c r="G22" s="95"/>
      <c r="H22" s="96" t="s">
        <v>441</v>
      </c>
      <c r="I22" s="97" t="s">
        <v>814</v>
      </c>
      <c r="J22" s="95">
        <v>672</v>
      </c>
      <c r="K22" s="95"/>
      <c r="L22" s="98" t="s">
        <v>154</v>
      </c>
    </row>
    <row r="23" spans="1:12" s="57" customFormat="1" ht="14.25" customHeight="1">
      <c r="A23" s="94" t="s">
        <v>574</v>
      </c>
      <c r="B23" s="95">
        <v>37</v>
      </c>
      <c r="C23" s="95"/>
      <c r="D23" s="96" t="s">
        <v>375</v>
      </c>
      <c r="E23" s="97" t="s">
        <v>653</v>
      </c>
      <c r="F23" s="95">
        <v>370</v>
      </c>
      <c r="G23" s="95"/>
      <c r="H23" s="96" t="s">
        <v>442</v>
      </c>
      <c r="I23" s="97" t="s">
        <v>815</v>
      </c>
      <c r="J23" s="95">
        <v>675</v>
      </c>
      <c r="K23" s="95"/>
      <c r="L23" s="98" t="s">
        <v>155</v>
      </c>
    </row>
    <row r="24" spans="1:12" s="57" customFormat="1" ht="14.25" customHeight="1">
      <c r="A24" s="94" t="s">
        <v>575</v>
      </c>
      <c r="B24" s="95">
        <v>39</v>
      </c>
      <c r="C24" s="95"/>
      <c r="D24" s="96" t="s">
        <v>376</v>
      </c>
      <c r="E24" s="97" t="s">
        <v>654</v>
      </c>
      <c r="F24" s="95">
        <v>373</v>
      </c>
      <c r="G24" s="95"/>
      <c r="H24" s="96" t="s">
        <v>443</v>
      </c>
      <c r="I24" s="97" t="s">
        <v>816</v>
      </c>
      <c r="J24" s="95">
        <v>676</v>
      </c>
      <c r="K24" s="95"/>
      <c r="L24" s="98" t="s">
        <v>156</v>
      </c>
    </row>
    <row r="25" spans="1:12" s="57" customFormat="1" ht="14.25" customHeight="1">
      <c r="A25" s="94" t="s">
        <v>576</v>
      </c>
      <c r="B25" s="95">
        <v>41</v>
      </c>
      <c r="C25" s="95"/>
      <c r="D25" s="96" t="s">
        <v>958</v>
      </c>
      <c r="E25" s="97" t="s">
        <v>655</v>
      </c>
      <c r="F25" s="95">
        <v>375</v>
      </c>
      <c r="G25" s="95"/>
      <c r="H25" s="96" t="s">
        <v>444</v>
      </c>
      <c r="I25" s="97" t="s">
        <v>817</v>
      </c>
      <c r="J25" s="95">
        <v>680</v>
      </c>
      <c r="K25" s="95"/>
      <c r="L25" s="98" t="s">
        <v>157</v>
      </c>
    </row>
    <row r="26" spans="1:12" s="57" customFormat="1" ht="14.25" customHeight="1">
      <c r="A26" s="94" t="s">
        <v>577</v>
      </c>
      <c r="B26" s="95">
        <v>43</v>
      </c>
      <c r="C26" s="95"/>
      <c r="D26" s="96" t="s">
        <v>377</v>
      </c>
      <c r="E26" s="97" t="s">
        <v>656</v>
      </c>
      <c r="F26" s="95">
        <v>377</v>
      </c>
      <c r="G26" s="95"/>
      <c r="H26" s="96" t="s">
        <v>445</v>
      </c>
      <c r="I26" s="97" t="s">
        <v>818</v>
      </c>
      <c r="J26" s="95">
        <v>684</v>
      </c>
      <c r="K26" s="95"/>
      <c r="L26" s="98" t="s">
        <v>959</v>
      </c>
    </row>
    <row r="27" spans="1:12" s="57" customFormat="1" ht="14.25" customHeight="1">
      <c r="A27" s="94" t="s">
        <v>578</v>
      </c>
      <c r="B27" s="95">
        <v>44</v>
      </c>
      <c r="C27" s="95"/>
      <c r="D27" s="96" t="s">
        <v>378</v>
      </c>
      <c r="E27" s="97" t="s">
        <v>657</v>
      </c>
      <c r="F27" s="95">
        <v>378</v>
      </c>
      <c r="G27" s="95"/>
      <c r="H27" s="96" t="s">
        <v>446</v>
      </c>
      <c r="L27" s="99" t="s">
        <v>919</v>
      </c>
    </row>
    <row r="28" spans="1:12" s="57" customFormat="1" ht="14.25" customHeight="1">
      <c r="A28" s="94" t="s">
        <v>579</v>
      </c>
      <c r="B28" s="95">
        <v>45</v>
      </c>
      <c r="C28" s="95"/>
      <c r="D28" s="96" t="s">
        <v>935</v>
      </c>
      <c r="E28" s="97" t="s">
        <v>658</v>
      </c>
      <c r="F28" s="95">
        <v>382</v>
      </c>
      <c r="G28" s="95"/>
      <c r="H28" s="96" t="s">
        <v>447</v>
      </c>
      <c r="I28" s="57" t="s">
        <v>819</v>
      </c>
      <c r="J28" s="100">
        <v>690</v>
      </c>
      <c r="L28" s="99" t="s">
        <v>159</v>
      </c>
    </row>
    <row r="29" spans="1:12" s="57" customFormat="1" ht="14.25" customHeight="1">
      <c r="A29" s="94" t="s">
        <v>580</v>
      </c>
      <c r="B29" s="95">
        <v>46</v>
      </c>
      <c r="C29" s="95"/>
      <c r="D29" s="96" t="s">
        <v>379</v>
      </c>
      <c r="E29" s="97" t="s">
        <v>659</v>
      </c>
      <c r="F29" s="95">
        <v>386</v>
      </c>
      <c r="G29" s="95"/>
      <c r="H29" s="96" t="s">
        <v>448</v>
      </c>
      <c r="I29" s="57" t="s">
        <v>820</v>
      </c>
      <c r="J29" s="100">
        <v>696</v>
      </c>
      <c r="L29" s="99" t="s">
        <v>160</v>
      </c>
    </row>
    <row r="30" spans="1:12" s="57" customFormat="1" ht="14.25" customHeight="1">
      <c r="A30" s="94" t="s">
        <v>581</v>
      </c>
      <c r="B30" s="95">
        <v>47</v>
      </c>
      <c r="C30" s="95"/>
      <c r="D30" s="96" t="s">
        <v>380</v>
      </c>
      <c r="E30" s="97" t="s">
        <v>660</v>
      </c>
      <c r="F30" s="95">
        <v>388</v>
      </c>
      <c r="G30" s="95"/>
      <c r="H30" s="96" t="s">
        <v>960</v>
      </c>
      <c r="I30" s="57" t="s">
        <v>821</v>
      </c>
      <c r="J30" s="100">
        <v>700</v>
      </c>
      <c r="L30" s="99" t="s">
        <v>161</v>
      </c>
    </row>
    <row r="31" spans="1:12" s="57" customFormat="1" ht="14.25" customHeight="1">
      <c r="A31" s="97" t="s">
        <v>582</v>
      </c>
      <c r="B31" s="95">
        <v>52</v>
      </c>
      <c r="C31" s="95"/>
      <c r="D31" s="96" t="s">
        <v>961</v>
      </c>
      <c r="E31" s="97" t="s">
        <v>661</v>
      </c>
      <c r="F31" s="95">
        <v>389</v>
      </c>
      <c r="G31" s="95"/>
      <c r="H31" s="96" t="s">
        <v>449</v>
      </c>
      <c r="I31" s="57" t="s">
        <v>822</v>
      </c>
      <c r="J31" s="100">
        <v>701</v>
      </c>
      <c r="L31" s="99" t="s">
        <v>162</v>
      </c>
    </row>
    <row r="32" spans="1:12" s="57" customFormat="1" ht="14.25" customHeight="1">
      <c r="A32" s="94" t="s">
        <v>583</v>
      </c>
      <c r="B32" s="95">
        <v>53</v>
      </c>
      <c r="C32" s="95"/>
      <c r="D32" s="96" t="s">
        <v>381</v>
      </c>
      <c r="E32" s="97" t="s">
        <v>662</v>
      </c>
      <c r="F32" s="95">
        <v>391</v>
      </c>
      <c r="G32" s="95"/>
      <c r="H32" s="96" t="s">
        <v>450</v>
      </c>
      <c r="I32" s="57" t="s">
        <v>823</v>
      </c>
      <c r="J32" s="100">
        <v>703</v>
      </c>
      <c r="L32" s="99" t="s">
        <v>163</v>
      </c>
    </row>
    <row r="33" spans="1:12" s="57" customFormat="1" ht="14.25" customHeight="1">
      <c r="A33" s="94" t="s">
        <v>584</v>
      </c>
      <c r="B33" s="95">
        <v>54</v>
      </c>
      <c r="C33" s="95"/>
      <c r="D33" s="96" t="s">
        <v>382</v>
      </c>
      <c r="E33" s="97" t="s">
        <v>663</v>
      </c>
      <c r="F33" s="95">
        <v>393</v>
      </c>
      <c r="G33" s="95"/>
      <c r="H33" s="96" t="s">
        <v>451</v>
      </c>
      <c r="I33" s="57" t="s">
        <v>824</v>
      </c>
      <c r="J33" s="100">
        <v>706</v>
      </c>
      <c r="L33" s="99" t="s">
        <v>164</v>
      </c>
    </row>
    <row r="34" spans="1:12" s="57" customFormat="1" ht="14.25" customHeight="1">
      <c r="A34" s="94" t="s">
        <v>585</v>
      </c>
      <c r="B34" s="95">
        <v>55</v>
      </c>
      <c r="C34" s="95"/>
      <c r="D34" s="96" t="s">
        <v>383</v>
      </c>
      <c r="E34" s="97" t="s">
        <v>664</v>
      </c>
      <c r="F34" s="95">
        <v>395</v>
      </c>
      <c r="G34" s="95"/>
      <c r="H34" s="96" t="s">
        <v>452</v>
      </c>
      <c r="I34" s="57" t="s">
        <v>825</v>
      </c>
      <c r="J34" s="100">
        <v>708</v>
      </c>
      <c r="L34" s="99" t="s">
        <v>165</v>
      </c>
    </row>
    <row r="35" spans="1:12" s="57" customFormat="1" ht="14.25" customHeight="1">
      <c r="A35" s="94" t="s">
        <v>586</v>
      </c>
      <c r="B35" s="95">
        <v>60</v>
      </c>
      <c r="C35" s="95"/>
      <c r="D35" s="96" t="s">
        <v>384</v>
      </c>
      <c r="E35" s="97" t="s">
        <v>665</v>
      </c>
      <c r="F35" s="95">
        <v>400</v>
      </c>
      <c r="G35" s="95"/>
      <c r="H35" s="96" t="s">
        <v>453</v>
      </c>
      <c r="I35" s="57" t="s">
        <v>826</v>
      </c>
      <c r="J35" s="100">
        <v>716</v>
      </c>
      <c r="L35" s="99" t="s">
        <v>166</v>
      </c>
    </row>
    <row r="36" spans="1:12" s="57" customFormat="1" ht="14.25" customHeight="1">
      <c r="A36" s="94" t="s">
        <v>587</v>
      </c>
      <c r="B36" s="95">
        <v>61</v>
      </c>
      <c r="C36" s="95"/>
      <c r="D36" s="96" t="s">
        <v>385</v>
      </c>
      <c r="E36" s="97" t="s">
        <v>666</v>
      </c>
      <c r="F36" s="95">
        <v>404</v>
      </c>
      <c r="G36" s="95"/>
      <c r="H36" s="96" t="s">
        <v>454</v>
      </c>
      <c r="I36" s="57" t="s">
        <v>827</v>
      </c>
      <c r="J36" s="100">
        <v>720</v>
      </c>
      <c r="L36" s="99" t="s">
        <v>167</v>
      </c>
    </row>
    <row r="37" spans="1:12" s="57" customFormat="1" ht="14.25" customHeight="1">
      <c r="A37" s="94" t="s">
        <v>588</v>
      </c>
      <c r="B37" s="95">
        <v>63</v>
      </c>
      <c r="C37" s="95"/>
      <c r="D37" s="96" t="s">
        <v>386</v>
      </c>
      <c r="E37" s="97" t="s">
        <v>667</v>
      </c>
      <c r="F37" s="95">
        <v>406</v>
      </c>
      <c r="G37" s="95"/>
      <c r="H37" s="96" t="s">
        <v>962</v>
      </c>
      <c r="I37" s="97" t="s">
        <v>828</v>
      </c>
      <c r="J37" s="95">
        <v>724</v>
      </c>
      <c r="K37" s="95"/>
      <c r="L37" s="98" t="s">
        <v>963</v>
      </c>
    </row>
    <row r="38" spans="1:12" s="57" customFormat="1" ht="14.25" customHeight="1">
      <c r="A38" s="94" t="s">
        <v>589</v>
      </c>
      <c r="B38" s="95">
        <v>64</v>
      </c>
      <c r="C38" s="95"/>
      <c r="D38" s="96" t="s">
        <v>387</v>
      </c>
      <c r="E38" s="97" t="s">
        <v>668</v>
      </c>
      <c r="F38" s="95">
        <v>408</v>
      </c>
      <c r="G38" s="95"/>
      <c r="H38" s="96" t="s">
        <v>455</v>
      </c>
      <c r="L38" s="99" t="s">
        <v>920</v>
      </c>
    </row>
    <row r="39" spans="1:12" s="57" customFormat="1" ht="14.25" customHeight="1">
      <c r="A39" s="94" t="s">
        <v>590</v>
      </c>
      <c r="B39" s="95">
        <v>66</v>
      </c>
      <c r="C39" s="95"/>
      <c r="D39" s="96" t="s">
        <v>964</v>
      </c>
      <c r="E39" s="97" t="s">
        <v>669</v>
      </c>
      <c r="F39" s="95">
        <v>412</v>
      </c>
      <c r="G39" s="95"/>
      <c r="H39" s="96" t="s">
        <v>456</v>
      </c>
      <c r="I39" s="97" t="s">
        <v>829</v>
      </c>
      <c r="J39" s="95">
        <v>728</v>
      </c>
      <c r="K39" s="95"/>
      <c r="L39" s="98" t="s">
        <v>169</v>
      </c>
    </row>
    <row r="40" spans="1:12" s="57" customFormat="1" ht="14.25" customHeight="1">
      <c r="A40" s="94" t="s">
        <v>591</v>
      </c>
      <c r="B40" s="95">
        <v>68</v>
      </c>
      <c r="C40" s="95"/>
      <c r="D40" s="96" t="s">
        <v>388</v>
      </c>
      <c r="E40" s="94" t="s">
        <v>670</v>
      </c>
      <c r="F40" s="100">
        <v>413</v>
      </c>
      <c r="H40" s="96" t="s">
        <v>457</v>
      </c>
      <c r="I40" s="97" t="s">
        <v>830</v>
      </c>
      <c r="J40" s="95">
        <v>732</v>
      </c>
      <c r="K40" s="95"/>
      <c r="L40" s="98" t="s">
        <v>170</v>
      </c>
    </row>
    <row r="41" spans="1:12" s="57" customFormat="1" ht="14.25" customHeight="1">
      <c r="A41" s="94" t="s">
        <v>592</v>
      </c>
      <c r="B41" s="95">
        <v>70</v>
      </c>
      <c r="C41" s="95"/>
      <c r="D41" s="96" t="s">
        <v>389</v>
      </c>
      <c r="E41" s="97" t="s">
        <v>671</v>
      </c>
      <c r="F41" s="95">
        <v>416</v>
      </c>
      <c r="G41" s="95"/>
      <c r="H41" s="96" t="s">
        <v>458</v>
      </c>
      <c r="I41" s="97" t="s">
        <v>831</v>
      </c>
      <c r="J41" s="95">
        <v>736</v>
      </c>
      <c r="K41" s="95"/>
      <c r="L41" s="98" t="s">
        <v>171</v>
      </c>
    </row>
    <row r="42" spans="1:12" s="57" customFormat="1" ht="14.25" customHeight="1">
      <c r="A42" s="94" t="s">
        <v>593</v>
      </c>
      <c r="B42" s="95">
        <v>72</v>
      </c>
      <c r="C42" s="95"/>
      <c r="D42" s="96" t="s">
        <v>390</v>
      </c>
      <c r="E42" s="97" t="s">
        <v>672</v>
      </c>
      <c r="F42" s="95">
        <v>421</v>
      </c>
      <c r="G42" s="95"/>
      <c r="H42" s="96" t="s">
        <v>459</v>
      </c>
      <c r="I42" s="97" t="s">
        <v>832</v>
      </c>
      <c r="J42" s="95">
        <v>740</v>
      </c>
      <c r="K42" s="95"/>
      <c r="L42" s="98" t="s">
        <v>172</v>
      </c>
    </row>
    <row r="43" spans="1:12" s="57" customFormat="1" ht="14.25" customHeight="1">
      <c r="A43" s="94" t="s">
        <v>594</v>
      </c>
      <c r="B43" s="95">
        <v>73</v>
      </c>
      <c r="C43" s="95"/>
      <c r="D43" s="96" t="s">
        <v>391</v>
      </c>
      <c r="E43" s="97" t="s">
        <v>673</v>
      </c>
      <c r="F43" s="95">
        <v>424</v>
      </c>
      <c r="G43" s="95"/>
      <c r="H43" s="96" t="s">
        <v>460</v>
      </c>
      <c r="I43" s="97" t="s">
        <v>833</v>
      </c>
      <c r="J43" s="95">
        <v>743</v>
      </c>
      <c r="K43" s="95"/>
      <c r="L43" s="98" t="s">
        <v>173</v>
      </c>
    </row>
    <row r="44" spans="1:12" s="57" customFormat="1" ht="14.25" customHeight="1">
      <c r="A44" s="94" t="s">
        <v>595</v>
      </c>
      <c r="B44" s="95">
        <v>74</v>
      </c>
      <c r="C44" s="95"/>
      <c r="D44" s="96" t="s">
        <v>392</v>
      </c>
      <c r="E44" s="97" t="s">
        <v>674</v>
      </c>
      <c r="F44" s="95">
        <v>428</v>
      </c>
      <c r="G44" s="95"/>
      <c r="H44" s="96" t="s">
        <v>461</v>
      </c>
      <c r="I44" s="57" t="s">
        <v>834</v>
      </c>
      <c r="J44" s="100">
        <v>800</v>
      </c>
      <c r="L44" s="99" t="s">
        <v>174</v>
      </c>
    </row>
    <row r="45" spans="1:12" s="57" customFormat="1" ht="14.25" customHeight="1">
      <c r="A45" s="94" t="s">
        <v>596</v>
      </c>
      <c r="B45" s="95">
        <v>75</v>
      </c>
      <c r="C45" s="95"/>
      <c r="D45" s="96" t="s">
        <v>880</v>
      </c>
      <c r="E45" s="97" t="s">
        <v>675</v>
      </c>
      <c r="F45" s="95">
        <v>432</v>
      </c>
      <c r="G45" s="95"/>
      <c r="H45" s="96" t="s">
        <v>462</v>
      </c>
      <c r="I45" s="57" t="s">
        <v>835</v>
      </c>
      <c r="J45" s="100">
        <v>801</v>
      </c>
      <c r="L45" s="99" t="s">
        <v>175</v>
      </c>
    </row>
    <row r="46" spans="1:12" s="57" customFormat="1" ht="14.25" customHeight="1">
      <c r="A46" s="97" t="s">
        <v>597</v>
      </c>
      <c r="B46" s="95">
        <v>76</v>
      </c>
      <c r="C46" s="95"/>
      <c r="D46" s="96" t="s">
        <v>393</v>
      </c>
      <c r="E46" s="97" t="s">
        <v>676</v>
      </c>
      <c r="F46" s="95">
        <v>436</v>
      </c>
      <c r="G46" s="95"/>
      <c r="H46" s="96" t="s">
        <v>463</v>
      </c>
      <c r="I46" s="57" t="s">
        <v>836</v>
      </c>
      <c r="J46" s="100">
        <v>803</v>
      </c>
      <c r="L46" s="99" t="s">
        <v>176</v>
      </c>
    </row>
    <row r="47" spans="1:12" s="57" customFormat="1" ht="14.25" customHeight="1">
      <c r="A47" s="97" t="s">
        <v>598</v>
      </c>
      <c r="B47" s="95">
        <v>77</v>
      </c>
      <c r="C47" s="95"/>
      <c r="D47" s="96" t="s">
        <v>394</v>
      </c>
      <c r="E47" s="97" t="s">
        <v>677</v>
      </c>
      <c r="F47" s="95">
        <v>442</v>
      </c>
      <c r="G47" s="95"/>
      <c r="H47" s="96" t="s">
        <v>464</v>
      </c>
      <c r="I47" s="57" t="s">
        <v>837</v>
      </c>
      <c r="J47" s="100">
        <v>804</v>
      </c>
      <c r="L47" s="99" t="s">
        <v>177</v>
      </c>
    </row>
    <row r="48" spans="1:12" s="57" customFormat="1" ht="14.25" customHeight="1">
      <c r="A48" s="97" t="s">
        <v>599</v>
      </c>
      <c r="B48" s="95">
        <v>78</v>
      </c>
      <c r="C48" s="95"/>
      <c r="D48" s="96" t="s">
        <v>395</v>
      </c>
      <c r="E48" s="97" t="s">
        <v>678</v>
      </c>
      <c r="F48" s="95">
        <v>446</v>
      </c>
      <c r="G48" s="95"/>
      <c r="H48" s="96" t="s">
        <v>465</v>
      </c>
      <c r="I48" s="57" t="s">
        <v>838</v>
      </c>
      <c r="J48" s="100">
        <v>806</v>
      </c>
      <c r="L48" s="99" t="s">
        <v>178</v>
      </c>
    </row>
    <row r="49" spans="1:12" s="57" customFormat="1" ht="14.25" customHeight="1">
      <c r="A49" s="97" t="s">
        <v>600</v>
      </c>
      <c r="B49" s="95">
        <v>79</v>
      </c>
      <c r="C49" s="95"/>
      <c r="D49" s="96" t="s">
        <v>396</v>
      </c>
      <c r="E49" s="97" t="s">
        <v>679</v>
      </c>
      <c r="F49" s="95">
        <v>448</v>
      </c>
      <c r="G49" s="95"/>
      <c r="H49" s="96" t="s">
        <v>466</v>
      </c>
      <c r="I49" s="57" t="s">
        <v>839</v>
      </c>
      <c r="J49" s="100">
        <v>807</v>
      </c>
      <c r="L49" s="99" t="s">
        <v>179</v>
      </c>
    </row>
    <row r="50" spans="1:12" s="57" customFormat="1" ht="14.25" customHeight="1">
      <c r="A50" s="97" t="s">
        <v>601</v>
      </c>
      <c r="B50" s="95">
        <v>80</v>
      </c>
      <c r="C50" s="95"/>
      <c r="D50" s="96" t="s">
        <v>397</v>
      </c>
      <c r="E50" s="97" t="s">
        <v>680</v>
      </c>
      <c r="F50" s="95">
        <v>449</v>
      </c>
      <c r="G50" s="95"/>
      <c r="H50" s="96" t="s">
        <v>467</v>
      </c>
      <c r="I50" s="57" t="s">
        <v>840</v>
      </c>
      <c r="J50" s="100">
        <v>809</v>
      </c>
      <c r="L50" s="99" t="s">
        <v>180</v>
      </c>
    </row>
    <row r="51" spans="1:12" s="57" customFormat="1" ht="14.25" customHeight="1">
      <c r="A51" s="97" t="s">
        <v>602</v>
      </c>
      <c r="B51" s="95">
        <v>81</v>
      </c>
      <c r="C51" s="95"/>
      <c r="D51" s="96" t="s">
        <v>398</v>
      </c>
      <c r="E51" s="97" t="s">
        <v>681</v>
      </c>
      <c r="F51" s="95">
        <v>452</v>
      </c>
      <c r="G51" s="95"/>
      <c r="H51" s="96" t="s">
        <v>468</v>
      </c>
      <c r="I51" s="57" t="s">
        <v>841</v>
      </c>
      <c r="J51" s="100">
        <v>811</v>
      </c>
      <c r="L51" s="99" t="s">
        <v>181</v>
      </c>
    </row>
    <row r="52" spans="1:12" s="57" customFormat="1" ht="14.25" customHeight="1">
      <c r="A52" s="97" t="s">
        <v>603</v>
      </c>
      <c r="B52" s="95">
        <v>82</v>
      </c>
      <c r="C52" s="95"/>
      <c r="D52" s="96" t="s">
        <v>399</v>
      </c>
      <c r="E52" s="97" t="s">
        <v>682</v>
      </c>
      <c r="F52" s="95">
        <v>453</v>
      </c>
      <c r="G52" s="95"/>
      <c r="H52" s="96" t="s">
        <v>469</v>
      </c>
      <c r="I52" s="57" t="s">
        <v>842</v>
      </c>
      <c r="J52" s="100">
        <v>812</v>
      </c>
      <c r="L52" s="99" t="s">
        <v>182</v>
      </c>
    </row>
    <row r="53" spans="1:12" s="57" customFormat="1" ht="14.25" customHeight="1">
      <c r="A53" s="94" t="s">
        <v>604</v>
      </c>
      <c r="B53" s="95">
        <v>83</v>
      </c>
      <c r="C53" s="95"/>
      <c r="D53" s="96" t="s">
        <v>1034</v>
      </c>
      <c r="E53" s="97" t="s">
        <v>683</v>
      </c>
      <c r="F53" s="95">
        <v>454</v>
      </c>
      <c r="G53" s="95"/>
      <c r="H53" s="96" t="s">
        <v>470</v>
      </c>
      <c r="I53" s="57" t="s">
        <v>843</v>
      </c>
      <c r="J53" s="100">
        <v>813</v>
      </c>
      <c r="L53" s="99" t="s">
        <v>965</v>
      </c>
    </row>
    <row r="54" spans="1:12" s="57" customFormat="1" ht="14.25" customHeight="1">
      <c r="A54" s="94" t="s">
        <v>605</v>
      </c>
      <c r="B54" s="95">
        <v>91</v>
      </c>
      <c r="C54" s="95"/>
      <c r="D54" s="96" t="s">
        <v>400</v>
      </c>
      <c r="E54" s="97" t="s">
        <v>684</v>
      </c>
      <c r="F54" s="95">
        <v>456</v>
      </c>
      <c r="G54" s="95"/>
      <c r="H54" s="96" t="s">
        <v>471</v>
      </c>
      <c r="I54" s="57" t="s">
        <v>844</v>
      </c>
      <c r="J54" s="100">
        <v>815</v>
      </c>
      <c r="L54" s="99" t="s">
        <v>184</v>
      </c>
    </row>
    <row r="55" spans="1:12" s="57" customFormat="1" ht="14.25" customHeight="1">
      <c r="A55" s="94" t="s">
        <v>606</v>
      </c>
      <c r="B55" s="95">
        <v>92</v>
      </c>
      <c r="C55" s="95"/>
      <c r="D55" s="96" t="s">
        <v>401</v>
      </c>
      <c r="E55" s="97" t="s">
        <v>685</v>
      </c>
      <c r="F55" s="95">
        <v>457</v>
      </c>
      <c r="G55" s="95"/>
      <c r="H55" s="96" t="s">
        <v>966</v>
      </c>
      <c r="I55" s="57" t="s">
        <v>845</v>
      </c>
      <c r="J55" s="100">
        <v>816</v>
      </c>
      <c r="L55" s="99" t="s">
        <v>185</v>
      </c>
    </row>
    <row r="56" spans="1:12" s="57" customFormat="1" ht="14.25" customHeight="1">
      <c r="A56" s="94" t="s">
        <v>607</v>
      </c>
      <c r="B56" s="95">
        <v>93</v>
      </c>
      <c r="C56" s="95"/>
      <c r="D56" s="96" t="s">
        <v>402</v>
      </c>
      <c r="E56" s="97"/>
      <c r="F56" s="95"/>
      <c r="G56" s="95"/>
      <c r="H56" s="96" t="s">
        <v>921</v>
      </c>
      <c r="I56" s="57" t="s">
        <v>846</v>
      </c>
      <c r="J56" s="100">
        <v>817</v>
      </c>
      <c r="L56" s="99" t="s">
        <v>186</v>
      </c>
    </row>
    <row r="57" spans="1:12" s="57" customFormat="1" ht="14.25" customHeight="1">
      <c r="A57" s="94" t="s">
        <v>1006</v>
      </c>
      <c r="B57" s="95">
        <v>95</v>
      </c>
      <c r="C57" s="95"/>
      <c r="D57" s="96" t="s">
        <v>891</v>
      </c>
      <c r="E57" s="97" t="s">
        <v>686</v>
      </c>
      <c r="F57" s="95">
        <v>459</v>
      </c>
      <c r="G57" s="95"/>
      <c r="H57" s="96" t="s">
        <v>473</v>
      </c>
      <c r="I57" s="57" t="s">
        <v>847</v>
      </c>
      <c r="J57" s="100">
        <v>819</v>
      </c>
      <c r="L57" s="99" t="s">
        <v>187</v>
      </c>
    </row>
    <row r="58" spans="1:12" s="57" customFormat="1" ht="14.25" customHeight="1">
      <c r="A58" s="94" t="s">
        <v>608</v>
      </c>
      <c r="B58" s="95">
        <v>96</v>
      </c>
      <c r="C58" s="95"/>
      <c r="D58" s="96" t="s">
        <v>967</v>
      </c>
      <c r="E58" s="97" t="s">
        <v>688</v>
      </c>
      <c r="F58" s="95">
        <v>460</v>
      </c>
      <c r="G58" s="95"/>
      <c r="H58" s="96" t="s">
        <v>474</v>
      </c>
      <c r="I58" s="57" t="s">
        <v>848</v>
      </c>
      <c r="J58" s="100">
        <v>820</v>
      </c>
      <c r="L58" s="99" t="s">
        <v>968</v>
      </c>
    </row>
    <row r="59" spans="1:12" s="57" customFormat="1" ht="14.25" customHeight="1">
      <c r="A59" s="94"/>
      <c r="B59" s="95"/>
      <c r="C59" s="95"/>
      <c r="D59" s="96" t="s">
        <v>969</v>
      </c>
      <c r="E59" s="97" t="s">
        <v>689</v>
      </c>
      <c r="F59" s="95">
        <v>463</v>
      </c>
      <c r="G59" s="95"/>
      <c r="H59" s="96" t="s">
        <v>475</v>
      </c>
      <c r="I59" s="57" t="s">
        <v>849</v>
      </c>
      <c r="J59" s="100">
        <v>822</v>
      </c>
      <c r="L59" s="99" t="s">
        <v>970</v>
      </c>
    </row>
    <row r="60" spans="1:12" s="57" customFormat="1" ht="14.25" customHeight="1">
      <c r="A60" s="94" t="s">
        <v>922</v>
      </c>
      <c r="B60" s="95">
        <v>97</v>
      </c>
      <c r="C60" s="95"/>
      <c r="D60" s="96" t="s">
        <v>892</v>
      </c>
      <c r="E60" s="97" t="s">
        <v>690</v>
      </c>
      <c r="F60" s="95">
        <v>464</v>
      </c>
      <c r="G60" s="95"/>
      <c r="H60" s="96" t="s">
        <v>476</v>
      </c>
      <c r="I60" s="97" t="s">
        <v>850</v>
      </c>
      <c r="J60" s="95">
        <v>823</v>
      </c>
      <c r="K60" s="95"/>
      <c r="L60" s="99" t="s">
        <v>971</v>
      </c>
    </row>
    <row r="61" spans="1:12" s="57" customFormat="1" ht="14.25" customHeight="1">
      <c r="A61" s="94" t="s">
        <v>1007</v>
      </c>
      <c r="B61" s="95">
        <v>98</v>
      </c>
      <c r="C61" s="95"/>
      <c r="D61" s="285" t="s">
        <v>893</v>
      </c>
      <c r="E61" s="97" t="s">
        <v>771</v>
      </c>
      <c r="F61" s="95">
        <v>465</v>
      </c>
      <c r="G61" s="95"/>
      <c r="H61" s="96" t="s">
        <v>477</v>
      </c>
      <c r="I61" s="97"/>
      <c r="J61" s="95"/>
      <c r="K61" s="95"/>
      <c r="L61" s="99" t="s">
        <v>923</v>
      </c>
    </row>
    <row r="62" spans="1:12" s="57" customFormat="1" ht="14.25" customHeight="1">
      <c r="A62" s="94" t="s">
        <v>609</v>
      </c>
      <c r="B62" s="95">
        <v>204</v>
      </c>
      <c r="C62" s="95"/>
      <c r="D62" s="96" t="s">
        <v>403</v>
      </c>
      <c r="E62" s="97" t="s">
        <v>772</v>
      </c>
      <c r="F62" s="95">
        <v>467</v>
      </c>
      <c r="G62" s="95"/>
      <c r="H62" s="96" t="s">
        <v>972</v>
      </c>
      <c r="I62" s="97" t="s">
        <v>851</v>
      </c>
      <c r="J62" s="95">
        <v>824</v>
      </c>
      <c r="K62" s="95"/>
      <c r="L62" s="99" t="s">
        <v>188</v>
      </c>
    </row>
    <row r="63" spans="1:12" s="57" customFormat="1" ht="14.25" customHeight="1">
      <c r="A63" s="94" t="s">
        <v>610</v>
      </c>
      <c r="B63" s="95">
        <v>208</v>
      </c>
      <c r="C63" s="95"/>
      <c r="D63" s="96" t="s">
        <v>404</v>
      </c>
      <c r="E63" s="97"/>
      <c r="F63" s="95"/>
      <c r="G63" s="95"/>
      <c r="H63" s="96" t="s">
        <v>973</v>
      </c>
      <c r="I63" s="97" t="s">
        <v>852</v>
      </c>
      <c r="J63" s="95">
        <v>825</v>
      </c>
      <c r="K63" s="95"/>
      <c r="L63" s="99" t="s">
        <v>189</v>
      </c>
    </row>
    <row r="64" spans="1:12" s="57" customFormat="1" ht="14.25" customHeight="1">
      <c r="A64" s="94" t="s">
        <v>611</v>
      </c>
      <c r="B64" s="95">
        <v>212</v>
      </c>
      <c r="C64" s="95"/>
      <c r="D64" s="96" t="s">
        <v>405</v>
      </c>
      <c r="E64" s="97" t="s">
        <v>773</v>
      </c>
      <c r="F64" s="95">
        <v>468</v>
      </c>
      <c r="G64" s="95"/>
      <c r="H64" s="96" t="s">
        <v>115</v>
      </c>
      <c r="I64" s="97" t="s">
        <v>853</v>
      </c>
      <c r="J64" s="95">
        <v>830</v>
      </c>
      <c r="K64" s="95"/>
      <c r="L64" s="99" t="s">
        <v>190</v>
      </c>
    </row>
    <row r="65" spans="1:12" s="57" customFormat="1" ht="14.25" customHeight="1">
      <c r="A65" s="94" t="s">
        <v>612</v>
      </c>
      <c r="B65" s="95">
        <v>216</v>
      </c>
      <c r="C65" s="95"/>
      <c r="D65" s="96" t="s">
        <v>974</v>
      </c>
      <c r="E65" s="97" t="s">
        <v>774</v>
      </c>
      <c r="F65" s="95">
        <v>469</v>
      </c>
      <c r="G65" s="95"/>
      <c r="H65" s="96" t="s">
        <v>116</v>
      </c>
      <c r="I65" s="97" t="s">
        <v>854</v>
      </c>
      <c r="J65" s="95">
        <v>831</v>
      </c>
      <c r="L65" s="99" t="s">
        <v>191</v>
      </c>
    </row>
    <row r="66" spans="4:12" s="57" customFormat="1" ht="14.25" customHeight="1">
      <c r="D66" s="96" t="s">
        <v>975</v>
      </c>
      <c r="E66" s="101" t="s">
        <v>775</v>
      </c>
      <c r="F66" s="95">
        <v>470</v>
      </c>
      <c r="G66" s="98"/>
      <c r="H66" s="96" t="s">
        <v>117</v>
      </c>
      <c r="I66" s="97" t="s">
        <v>855</v>
      </c>
      <c r="J66" s="95">
        <v>832</v>
      </c>
      <c r="L66" s="99" t="s">
        <v>976</v>
      </c>
    </row>
    <row r="67" spans="1:12" s="57" customFormat="1" ht="14.25" customHeight="1">
      <c r="A67" s="94" t="s">
        <v>613</v>
      </c>
      <c r="B67" s="95">
        <v>220</v>
      </c>
      <c r="D67" s="96" t="s">
        <v>505</v>
      </c>
      <c r="E67" s="97" t="s">
        <v>776</v>
      </c>
      <c r="F67" s="95">
        <v>472</v>
      </c>
      <c r="G67" s="95"/>
      <c r="H67" s="96" t="s">
        <v>118</v>
      </c>
      <c r="I67" s="97"/>
      <c r="J67" s="95"/>
      <c r="L67" s="99" t="s">
        <v>991</v>
      </c>
    </row>
    <row r="68" spans="1:12" s="57" customFormat="1" ht="14.25" customHeight="1">
      <c r="A68" s="94" t="s">
        <v>614</v>
      </c>
      <c r="B68" s="95">
        <v>224</v>
      </c>
      <c r="C68" s="95"/>
      <c r="D68" s="96" t="s">
        <v>407</v>
      </c>
      <c r="E68" s="97" t="s">
        <v>777</v>
      </c>
      <c r="F68" s="95">
        <v>473</v>
      </c>
      <c r="G68" s="95"/>
      <c r="H68" s="96" t="s">
        <v>119</v>
      </c>
      <c r="I68" s="57" t="s">
        <v>856</v>
      </c>
      <c r="J68" s="95">
        <v>833</v>
      </c>
      <c r="L68" s="99" t="s">
        <v>192</v>
      </c>
    </row>
    <row r="69" spans="1:12" s="57" customFormat="1" ht="14.25" customHeight="1">
      <c r="A69" s="94" t="s">
        <v>615</v>
      </c>
      <c r="B69" s="95">
        <v>228</v>
      </c>
      <c r="C69" s="95"/>
      <c r="D69" s="96" t="s">
        <v>408</v>
      </c>
      <c r="E69" s="97" t="s">
        <v>778</v>
      </c>
      <c r="F69" s="95">
        <v>474</v>
      </c>
      <c r="G69" s="95"/>
      <c r="H69" s="96" t="s">
        <v>120</v>
      </c>
      <c r="I69" s="57" t="s">
        <v>857</v>
      </c>
      <c r="J69" s="95">
        <v>834</v>
      </c>
      <c r="L69" s="99" t="s">
        <v>193</v>
      </c>
    </row>
    <row r="70" spans="1:12" s="57" customFormat="1" ht="14.25" customHeight="1">
      <c r="A70" s="94" t="s">
        <v>616</v>
      </c>
      <c r="B70" s="95">
        <v>232</v>
      </c>
      <c r="C70" s="95"/>
      <c r="D70" s="96" t="s">
        <v>409</v>
      </c>
      <c r="E70" s="97" t="s">
        <v>779</v>
      </c>
      <c r="F70" s="95">
        <v>478</v>
      </c>
      <c r="G70" s="95"/>
      <c r="H70" s="96" t="s">
        <v>977</v>
      </c>
      <c r="I70" s="57" t="s">
        <v>858</v>
      </c>
      <c r="J70" s="95">
        <v>835</v>
      </c>
      <c r="L70" s="99" t="s">
        <v>978</v>
      </c>
    </row>
    <row r="71" spans="1:12" s="57" customFormat="1" ht="14.25" customHeight="1">
      <c r="A71" s="94" t="s">
        <v>617</v>
      </c>
      <c r="B71" s="95">
        <v>236</v>
      </c>
      <c r="C71" s="95"/>
      <c r="D71" s="102" t="s">
        <v>410</v>
      </c>
      <c r="E71" s="97" t="s">
        <v>780</v>
      </c>
      <c r="F71" s="95">
        <v>480</v>
      </c>
      <c r="G71" s="95"/>
      <c r="H71" s="96" t="s">
        <v>121</v>
      </c>
      <c r="J71" s="95"/>
      <c r="L71" s="99" t="s">
        <v>992</v>
      </c>
    </row>
    <row r="72" spans="1:12" s="57" customFormat="1" ht="14.25" customHeight="1">
      <c r="A72" s="94" t="s">
        <v>618</v>
      </c>
      <c r="B72" s="95">
        <v>240</v>
      </c>
      <c r="C72" s="95"/>
      <c r="D72" s="96" t="s">
        <v>411</v>
      </c>
      <c r="E72" s="97" t="s">
        <v>781</v>
      </c>
      <c r="F72" s="95">
        <v>484</v>
      </c>
      <c r="G72" s="95"/>
      <c r="H72" s="96" t="s">
        <v>122</v>
      </c>
      <c r="I72" s="57" t="s">
        <v>859</v>
      </c>
      <c r="J72" s="95">
        <v>836</v>
      </c>
      <c r="L72" s="99" t="s">
        <v>195</v>
      </c>
    </row>
    <row r="73" spans="1:12" s="57" customFormat="1" ht="14.25" customHeight="1">
      <c r="A73" s="94" t="s">
        <v>619</v>
      </c>
      <c r="B73" s="95">
        <v>244</v>
      </c>
      <c r="C73" s="95"/>
      <c r="D73" s="96" t="s">
        <v>412</v>
      </c>
      <c r="E73" s="97" t="s">
        <v>782</v>
      </c>
      <c r="F73" s="95">
        <v>488</v>
      </c>
      <c r="G73" s="95"/>
      <c r="H73" s="96" t="s">
        <v>123</v>
      </c>
      <c r="I73" s="57" t="s">
        <v>860</v>
      </c>
      <c r="J73" s="95">
        <v>837</v>
      </c>
      <c r="L73" s="99" t="s">
        <v>196</v>
      </c>
    </row>
    <row r="74" spans="1:12" s="57" customFormat="1" ht="14.25" customHeight="1">
      <c r="A74" s="94" t="s">
        <v>620</v>
      </c>
      <c r="B74" s="95">
        <v>247</v>
      </c>
      <c r="C74" s="95"/>
      <c r="D74" s="96" t="s">
        <v>413</v>
      </c>
      <c r="E74" s="97" t="s">
        <v>783</v>
      </c>
      <c r="F74" s="95">
        <v>492</v>
      </c>
      <c r="G74" s="95"/>
      <c r="H74" s="96" t="s">
        <v>124</v>
      </c>
      <c r="I74" s="57" t="s">
        <v>861</v>
      </c>
      <c r="J74" s="95">
        <v>838</v>
      </c>
      <c r="L74" s="99" t="s">
        <v>197</v>
      </c>
    </row>
    <row r="75" spans="1:12" s="57" customFormat="1" ht="14.25" customHeight="1">
      <c r="A75" s="94" t="s">
        <v>621</v>
      </c>
      <c r="B75" s="95">
        <v>248</v>
      </c>
      <c r="C75" s="95"/>
      <c r="D75" s="96" t="s">
        <v>414</v>
      </c>
      <c r="E75" s="97" t="s">
        <v>784</v>
      </c>
      <c r="F75" s="95">
        <v>500</v>
      </c>
      <c r="G75" s="95"/>
      <c r="H75" s="96" t="s">
        <v>125</v>
      </c>
      <c r="I75" s="57" t="s">
        <v>862</v>
      </c>
      <c r="J75" s="95">
        <v>839</v>
      </c>
      <c r="L75" s="99" t="s">
        <v>979</v>
      </c>
    </row>
    <row r="76" spans="1:12" s="57" customFormat="1" ht="14.25" customHeight="1">
      <c r="A76" s="94" t="s">
        <v>622</v>
      </c>
      <c r="B76" s="95">
        <v>252</v>
      </c>
      <c r="C76" s="95"/>
      <c r="D76" s="96" t="s">
        <v>415</v>
      </c>
      <c r="E76" s="97" t="s">
        <v>785</v>
      </c>
      <c r="F76" s="95">
        <v>504</v>
      </c>
      <c r="G76" s="95"/>
      <c r="H76" s="96" t="s">
        <v>126</v>
      </c>
      <c r="I76" s="57" t="s">
        <v>863</v>
      </c>
      <c r="J76" s="95">
        <v>891</v>
      </c>
      <c r="L76" s="99" t="s">
        <v>199</v>
      </c>
    </row>
    <row r="77" spans="1:12" s="57" customFormat="1" ht="14.25" customHeight="1">
      <c r="A77" s="94" t="s">
        <v>623</v>
      </c>
      <c r="B77" s="95">
        <v>257</v>
      </c>
      <c r="C77" s="95"/>
      <c r="D77" s="96" t="s">
        <v>416</v>
      </c>
      <c r="E77" s="97" t="s">
        <v>786</v>
      </c>
      <c r="F77" s="95">
        <v>508</v>
      </c>
      <c r="G77" s="95"/>
      <c r="H77" s="96" t="s">
        <v>127</v>
      </c>
      <c r="I77" s="57" t="s">
        <v>864</v>
      </c>
      <c r="J77" s="95">
        <v>892</v>
      </c>
      <c r="L77" s="99" t="s">
        <v>200</v>
      </c>
    </row>
    <row r="78" spans="1:12" s="57" customFormat="1" ht="14.25" customHeight="1">
      <c r="A78" s="94" t="s">
        <v>624</v>
      </c>
      <c r="B78" s="95">
        <v>260</v>
      </c>
      <c r="C78" s="95"/>
      <c r="D78" s="96" t="s">
        <v>417</v>
      </c>
      <c r="E78" s="97" t="s">
        <v>787</v>
      </c>
      <c r="F78" s="95">
        <v>512</v>
      </c>
      <c r="G78" s="95"/>
      <c r="H78" s="96" t="s">
        <v>128</v>
      </c>
      <c r="I78" s="57" t="s">
        <v>865</v>
      </c>
      <c r="J78" s="95">
        <v>893</v>
      </c>
      <c r="L78" s="99" t="s">
        <v>980</v>
      </c>
    </row>
    <row r="79" spans="1:12" s="57" customFormat="1" ht="14.25" customHeight="1">
      <c r="A79" s="94" t="s">
        <v>625</v>
      </c>
      <c r="B79" s="95">
        <v>264</v>
      </c>
      <c r="C79" s="95"/>
      <c r="D79" s="96" t="s">
        <v>418</v>
      </c>
      <c r="E79" s="97" t="s">
        <v>788</v>
      </c>
      <c r="F79" s="95">
        <v>516</v>
      </c>
      <c r="G79" s="95"/>
      <c r="H79" s="96" t="s">
        <v>129</v>
      </c>
      <c r="J79" s="95"/>
      <c r="L79" s="99" t="s">
        <v>993</v>
      </c>
    </row>
    <row r="80" spans="1:12" s="57" customFormat="1" ht="14.25" customHeight="1">
      <c r="A80" s="94" t="s">
        <v>626</v>
      </c>
      <c r="B80" s="95">
        <v>268</v>
      </c>
      <c r="C80" s="95"/>
      <c r="D80" s="96" t="s">
        <v>419</v>
      </c>
      <c r="E80" s="97" t="s">
        <v>789</v>
      </c>
      <c r="F80" s="95">
        <v>520</v>
      </c>
      <c r="G80" s="95"/>
      <c r="H80" s="96" t="s">
        <v>130</v>
      </c>
      <c r="I80" s="97" t="s">
        <v>866</v>
      </c>
      <c r="J80" s="95">
        <v>894</v>
      </c>
      <c r="L80" s="99" t="s">
        <v>982</v>
      </c>
    </row>
    <row r="81" spans="1:12" s="57" customFormat="1" ht="14.25" customHeight="1">
      <c r="A81" s="94" t="s">
        <v>627</v>
      </c>
      <c r="B81" s="95">
        <v>272</v>
      </c>
      <c r="C81" s="95"/>
      <c r="D81" s="96" t="s">
        <v>981</v>
      </c>
      <c r="E81" s="97" t="s">
        <v>790</v>
      </c>
      <c r="F81" s="95">
        <v>524</v>
      </c>
      <c r="G81" s="95"/>
      <c r="H81" s="96" t="s">
        <v>131</v>
      </c>
      <c r="I81" s="97" t="s">
        <v>867</v>
      </c>
      <c r="J81" s="95">
        <v>950</v>
      </c>
      <c r="K81" s="95"/>
      <c r="L81" s="99" t="s">
        <v>983</v>
      </c>
    </row>
    <row r="82" spans="1:12" s="57" customFormat="1" ht="14.25" customHeight="1">
      <c r="A82" s="94" t="s">
        <v>628</v>
      </c>
      <c r="B82" s="95">
        <v>276</v>
      </c>
      <c r="C82" s="95"/>
      <c r="D82" s="96" t="s">
        <v>420</v>
      </c>
      <c r="E82" s="97" t="s">
        <v>791</v>
      </c>
      <c r="F82" s="95">
        <v>528</v>
      </c>
      <c r="G82" s="95"/>
      <c r="H82" s="96" t="s">
        <v>132</v>
      </c>
      <c r="I82" s="103"/>
      <c r="J82" s="104"/>
      <c r="K82" s="104"/>
      <c r="L82" s="99" t="s">
        <v>924</v>
      </c>
    </row>
    <row r="83" spans="1:12" s="57" customFormat="1" ht="14.25" customHeight="1">
      <c r="A83" s="94" t="s">
        <v>629</v>
      </c>
      <c r="B83" s="95">
        <v>280</v>
      </c>
      <c r="C83" s="95"/>
      <c r="D83" s="96" t="s">
        <v>421</v>
      </c>
      <c r="E83" s="97" t="s">
        <v>792</v>
      </c>
      <c r="F83" s="95">
        <v>529</v>
      </c>
      <c r="G83" s="95"/>
      <c r="H83" s="96" t="s">
        <v>1035</v>
      </c>
      <c r="I83" s="103"/>
      <c r="J83" s="104"/>
      <c r="K83" s="104"/>
      <c r="L83" s="105" t="s">
        <v>1146</v>
      </c>
    </row>
    <row r="84" spans="1:12" s="57" customFormat="1" ht="14.25" customHeight="1">
      <c r="A84" s="94" t="s">
        <v>630</v>
      </c>
      <c r="B84" s="95">
        <v>284</v>
      </c>
      <c r="C84" s="95"/>
      <c r="D84" s="96" t="s">
        <v>422</v>
      </c>
      <c r="E84" s="97" t="s">
        <v>793</v>
      </c>
      <c r="F84" s="95">
        <v>600</v>
      </c>
      <c r="G84" s="95"/>
      <c r="H84" s="96" t="s">
        <v>133</v>
      </c>
      <c r="I84" s="103"/>
      <c r="J84" s="104"/>
      <c r="K84" s="104"/>
      <c r="L84" s="105" t="s">
        <v>1147</v>
      </c>
    </row>
    <row r="85" spans="1:12" s="57" customFormat="1" ht="14.25" customHeight="1">
      <c r="A85" s="94" t="s">
        <v>631</v>
      </c>
      <c r="B85" s="95">
        <v>288</v>
      </c>
      <c r="C85" s="95"/>
      <c r="D85" s="96" t="s">
        <v>423</v>
      </c>
      <c r="E85" s="97" t="s">
        <v>794</v>
      </c>
      <c r="F85" s="95">
        <v>604</v>
      </c>
      <c r="G85" s="95"/>
      <c r="H85" s="96" t="s">
        <v>134</v>
      </c>
      <c r="I85" s="103"/>
      <c r="J85" s="104"/>
      <c r="K85" s="104"/>
      <c r="L85" s="105" t="s">
        <v>1148</v>
      </c>
    </row>
    <row r="86" spans="1:12" s="57" customFormat="1" ht="14.25" customHeight="1">
      <c r="A86" s="94" t="s">
        <v>632</v>
      </c>
      <c r="B86" s="95">
        <v>302</v>
      </c>
      <c r="C86" s="95"/>
      <c r="D86" s="96" t="s">
        <v>424</v>
      </c>
      <c r="E86" s="97" t="s">
        <v>795</v>
      </c>
      <c r="F86" s="95">
        <v>608</v>
      </c>
      <c r="G86" s="95"/>
      <c r="H86" s="96" t="s">
        <v>135</v>
      </c>
      <c r="I86" s="103"/>
      <c r="J86" s="104"/>
      <c r="K86" s="104"/>
      <c r="L86" s="105" t="s">
        <v>1149</v>
      </c>
    </row>
    <row r="87" spans="1:12" s="57" customFormat="1" ht="14.25" customHeight="1">
      <c r="A87" s="94" t="s">
        <v>633</v>
      </c>
      <c r="B87" s="95">
        <v>306</v>
      </c>
      <c r="C87" s="95"/>
      <c r="D87" s="96" t="s">
        <v>984</v>
      </c>
      <c r="E87" s="97" t="s">
        <v>796</v>
      </c>
      <c r="F87" s="95">
        <v>612</v>
      </c>
      <c r="G87" s="95"/>
      <c r="H87" s="96" t="s">
        <v>136</v>
      </c>
      <c r="I87" s="97" t="s">
        <v>1036</v>
      </c>
      <c r="J87" s="95">
        <v>958</v>
      </c>
      <c r="K87" s="95"/>
      <c r="L87" s="99" t="s">
        <v>1150</v>
      </c>
    </row>
    <row r="88" spans="4:12" s="57" customFormat="1" ht="14.25" customHeight="1">
      <c r="D88" s="96" t="s">
        <v>985</v>
      </c>
      <c r="E88" s="94" t="s">
        <v>797</v>
      </c>
      <c r="F88" s="95">
        <v>616</v>
      </c>
      <c r="G88" s="95"/>
      <c r="H88" s="96" t="s">
        <v>137</v>
      </c>
      <c r="I88" s="106" t="s">
        <v>1151</v>
      </c>
      <c r="J88" s="95">
        <v>959</v>
      </c>
      <c r="K88" s="95"/>
      <c r="L88" s="98" t="s">
        <v>1152</v>
      </c>
    </row>
    <row r="89" spans="1:12" s="57" customFormat="1" ht="14.25" customHeight="1">
      <c r="A89" s="94" t="s">
        <v>634</v>
      </c>
      <c r="B89" s="95">
        <v>310</v>
      </c>
      <c r="C89" s="95"/>
      <c r="D89" s="96" t="s">
        <v>504</v>
      </c>
      <c r="E89" s="97" t="s">
        <v>798</v>
      </c>
      <c r="F89" s="95">
        <v>624</v>
      </c>
      <c r="G89" s="95"/>
      <c r="H89" s="98" t="s">
        <v>138</v>
      </c>
      <c r="I89" s="106"/>
      <c r="J89" s="95"/>
      <c r="K89" s="95"/>
      <c r="L89" s="98" t="s">
        <v>1153</v>
      </c>
    </row>
    <row r="90" spans="1:12" s="57" customFormat="1" ht="14.25" customHeight="1">
      <c r="A90" s="94" t="s">
        <v>635</v>
      </c>
      <c r="B90" s="95">
        <v>311</v>
      </c>
      <c r="C90" s="95"/>
      <c r="D90" s="96" t="s">
        <v>934</v>
      </c>
      <c r="E90" s="97"/>
      <c r="F90" s="95"/>
      <c r="G90" s="95"/>
      <c r="H90" s="96"/>
      <c r="I90" s="107"/>
      <c r="J90" s="104"/>
      <c r="K90" s="104"/>
      <c r="L90" s="98" t="s">
        <v>1154</v>
      </c>
    </row>
    <row r="91" spans="5:12" s="57" customFormat="1" ht="12.75" customHeight="1">
      <c r="E91" s="103"/>
      <c r="F91" s="104"/>
      <c r="G91" s="104"/>
      <c r="H91" s="109"/>
      <c r="I91" s="103"/>
      <c r="J91" s="104"/>
      <c r="K91" s="104"/>
      <c r="L91" s="105"/>
    </row>
    <row r="92" spans="1:8" s="57" customFormat="1" ht="14.25" customHeight="1">
      <c r="A92" s="52" t="s">
        <v>4</v>
      </c>
      <c r="B92" s="104"/>
      <c r="C92" s="104"/>
      <c r="D92" s="109"/>
      <c r="E92"/>
      <c r="F92"/>
      <c r="G92"/>
      <c r="H92"/>
    </row>
    <row r="93" ht="15.75">
      <c r="A93" s="99" t="s">
        <v>5</v>
      </c>
    </row>
    <row r="94" ht="12" customHeight="1"/>
    <row r="95" ht="12" customHeight="1"/>
    <row r="96" ht="12" customHeight="1"/>
    <row r="97" ht="12" customHeight="1"/>
    <row r="98" ht="12" customHeight="1"/>
    <row r="99" ht="12" customHeight="1"/>
    <row r="100" ht="14.25" customHeight="1"/>
    <row r="101" ht="12" customHeight="1"/>
    <row r="102" ht="14.25" customHeight="1"/>
    <row r="103" ht="12" customHeight="1"/>
    <row r="104" ht="12" customHeight="1"/>
    <row r="105" ht="12" customHeight="1"/>
    <row r="106" ht="12" customHeight="1"/>
    <row r="107" ht="12" customHeight="1"/>
    <row r="108" ht="12" customHeight="1"/>
    <row r="109" ht="12" customHeight="1"/>
    <row r="110" ht="12" customHeight="1"/>
    <row r="111" spans="5:8" ht="12" customHeight="1">
      <c r="E111" s="36"/>
      <c r="H111" s="39"/>
    </row>
    <row r="112" spans="6:7" ht="12" customHeight="1">
      <c r="F112" s="113"/>
      <c r="G112" s="113"/>
    </row>
    <row r="113" spans="6:12" ht="12" customHeight="1">
      <c r="F113" s="113"/>
      <c r="G113" s="113"/>
      <c r="I113" s="111"/>
      <c r="J113" s="104"/>
      <c r="K113" s="104"/>
      <c r="L113" s="112"/>
    </row>
    <row r="114" spans="1:12" ht="12" customHeight="1">
      <c r="A114" s="28"/>
      <c r="F114" s="113"/>
      <c r="G114" s="113"/>
      <c r="I114" s="81"/>
      <c r="J114" s="104"/>
      <c r="K114" s="104"/>
      <c r="L114" s="37"/>
    </row>
    <row r="115" spans="6:11" ht="12.75">
      <c r="F115" s="113"/>
      <c r="G115" s="113"/>
      <c r="J115" s="113"/>
      <c r="K115" s="113"/>
    </row>
    <row r="116" spans="6:11" ht="12.75">
      <c r="F116" s="113"/>
      <c r="G116" s="113"/>
      <c r="J116" s="113"/>
      <c r="K116" s="113"/>
    </row>
    <row r="117" spans="2:11" ht="12.75">
      <c r="B117" s="113"/>
      <c r="C117" s="113"/>
      <c r="F117" s="113"/>
      <c r="G117" s="113"/>
      <c r="J117" s="113"/>
      <c r="K117" s="113"/>
    </row>
    <row r="118" spans="2:11" ht="12.75">
      <c r="B118" s="113"/>
      <c r="C118" s="113"/>
      <c r="F118" s="113"/>
      <c r="G118" s="113"/>
      <c r="J118" s="113"/>
      <c r="K118" s="113"/>
    </row>
    <row r="119" spans="2:11" ht="12.75">
      <c r="B119" s="113"/>
      <c r="C119" s="113"/>
      <c r="F119" s="113"/>
      <c r="G119" s="113"/>
      <c r="J119" s="113"/>
      <c r="K119" s="113"/>
    </row>
    <row r="120" spans="2:11" ht="12.75">
      <c r="B120" s="113"/>
      <c r="C120" s="113"/>
      <c r="F120" s="113"/>
      <c r="G120" s="113"/>
      <c r="J120" s="113"/>
      <c r="K120" s="113"/>
    </row>
    <row r="121" spans="2:11" ht="12.75">
      <c r="B121" s="113"/>
      <c r="C121" s="113"/>
      <c r="F121" s="113"/>
      <c r="G121" s="113"/>
      <c r="J121" s="113"/>
      <c r="K121" s="113"/>
    </row>
    <row r="122" spans="2:11" ht="12.75">
      <c r="B122" s="113"/>
      <c r="C122" s="113"/>
      <c r="F122" s="113"/>
      <c r="G122" s="113"/>
      <c r="J122" s="113"/>
      <c r="K122" s="113"/>
    </row>
    <row r="123" spans="2:11" ht="12.75">
      <c r="B123" s="113"/>
      <c r="C123" s="113"/>
      <c r="F123" s="113"/>
      <c r="G123" s="113"/>
      <c r="J123" s="113"/>
      <c r="K123" s="113"/>
    </row>
    <row r="124" spans="6:11" ht="12.75">
      <c r="F124" s="113"/>
      <c r="G124" s="113"/>
      <c r="J124" s="113"/>
      <c r="K124" s="113"/>
    </row>
    <row r="125" spans="6:11" ht="12.75">
      <c r="F125" s="113"/>
      <c r="G125" s="113"/>
      <c r="J125" s="113"/>
      <c r="K125" s="113"/>
    </row>
    <row r="126" spans="6:11" ht="12.75">
      <c r="F126" s="113"/>
      <c r="G126" s="113"/>
      <c r="J126" s="113"/>
      <c r="K126" s="113"/>
    </row>
    <row r="127" spans="6:11" ht="12.75">
      <c r="F127" s="113"/>
      <c r="G127" s="113"/>
      <c r="J127" s="113"/>
      <c r="K127" s="113"/>
    </row>
    <row r="128" spans="6:11" ht="12.75">
      <c r="F128" s="113"/>
      <c r="G128" s="113"/>
      <c r="J128" s="113"/>
      <c r="K128" s="113"/>
    </row>
    <row r="129" spans="6:11" ht="12.75">
      <c r="F129" s="113"/>
      <c r="G129" s="113"/>
      <c r="J129" s="113"/>
      <c r="K129" s="113"/>
    </row>
    <row r="130" spans="6:11" ht="12.75">
      <c r="F130" s="113"/>
      <c r="G130" s="113"/>
      <c r="J130" s="113"/>
      <c r="K130" s="113"/>
    </row>
    <row r="131" spans="6:11" ht="12.75">
      <c r="F131" s="113"/>
      <c r="G131" s="113"/>
      <c r="J131" s="113"/>
      <c r="K131" s="113"/>
    </row>
    <row r="132" spans="6:11" ht="12.75">
      <c r="F132" s="113"/>
      <c r="G132" s="113"/>
      <c r="J132" s="113"/>
      <c r="K132" s="113"/>
    </row>
    <row r="133" spans="6:11" ht="12.75">
      <c r="F133" s="113"/>
      <c r="G133" s="113"/>
      <c r="J133" s="113"/>
      <c r="K133" s="113"/>
    </row>
    <row r="134" spans="6:11" ht="12.75">
      <c r="F134" s="113"/>
      <c r="G134" s="113"/>
      <c r="J134" s="113"/>
      <c r="K134" s="113"/>
    </row>
    <row r="135" spans="6:11" ht="12.75">
      <c r="F135" s="113"/>
      <c r="G135" s="113"/>
      <c r="J135" s="113"/>
      <c r="K135" s="113"/>
    </row>
    <row r="136" spans="6:11" ht="12.75">
      <c r="F136" s="113"/>
      <c r="G136" s="113"/>
      <c r="J136" s="113"/>
      <c r="K136" s="113"/>
    </row>
    <row r="137" spans="6:11" ht="12.75">
      <c r="F137" s="113"/>
      <c r="G137" s="113"/>
      <c r="J137" s="113"/>
      <c r="K137" s="113"/>
    </row>
    <row r="138" spans="6:11" ht="12.75">
      <c r="F138" s="113"/>
      <c r="G138" s="113"/>
      <c r="J138" s="113"/>
      <c r="K138" s="113"/>
    </row>
    <row r="139" spans="6:11" ht="12.75">
      <c r="F139" s="113"/>
      <c r="G139" s="113"/>
      <c r="J139" s="113"/>
      <c r="K139" s="113"/>
    </row>
    <row r="140" spans="6:11" ht="12.75">
      <c r="F140" s="113"/>
      <c r="G140" s="113"/>
      <c r="J140" s="113"/>
      <c r="K140" s="113"/>
    </row>
    <row r="141" spans="6:11" ht="12.75">
      <c r="F141" s="113"/>
      <c r="G141" s="113"/>
      <c r="J141" s="113"/>
      <c r="K141" s="113"/>
    </row>
    <row r="142" spans="6:11" ht="12.75">
      <c r="F142" s="113"/>
      <c r="G142" s="113"/>
      <c r="J142" s="113"/>
      <c r="K142" s="113"/>
    </row>
    <row r="143" spans="6:11" ht="12.75">
      <c r="F143" s="113"/>
      <c r="G143" s="113"/>
      <c r="J143" s="113"/>
      <c r="K143" s="113"/>
    </row>
    <row r="144" spans="6:11" ht="12.75">
      <c r="F144" s="113"/>
      <c r="G144" s="113"/>
      <c r="J144" s="113"/>
      <c r="K144" s="113"/>
    </row>
    <row r="145" spans="6:11" ht="12.75">
      <c r="F145" s="113"/>
      <c r="G145" s="113"/>
      <c r="J145" s="113"/>
      <c r="K145" s="113"/>
    </row>
    <row r="146" spans="6:11" ht="12.75">
      <c r="F146" s="113"/>
      <c r="G146" s="113"/>
      <c r="J146" s="113"/>
      <c r="K146" s="113"/>
    </row>
    <row r="147" spans="6:11" ht="12.75">
      <c r="F147" s="113"/>
      <c r="G147" s="113"/>
      <c r="J147" s="113"/>
      <c r="K147" s="113"/>
    </row>
    <row r="148" spans="6:11" ht="12.75">
      <c r="F148" s="113"/>
      <c r="G148" s="113"/>
      <c r="J148" s="113"/>
      <c r="K148" s="113"/>
    </row>
    <row r="149" spans="6:11" ht="12.75">
      <c r="F149" s="113"/>
      <c r="G149" s="113"/>
      <c r="J149" s="113"/>
      <c r="K149" s="113"/>
    </row>
    <row r="150" spans="6:11" ht="12.75">
      <c r="F150" s="113"/>
      <c r="G150" s="113"/>
      <c r="J150" s="113"/>
      <c r="K150" s="113"/>
    </row>
    <row r="151" spans="6:11" ht="12.75">
      <c r="F151" s="113"/>
      <c r="G151" s="113"/>
      <c r="J151" s="113"/>
      <c r="K151" s="113"/>
    </row>
    <row r="152" spans="6:11" ht="12.75">
      <c r="F152" s="113"/>
      <c r="G152" s="113"/>
      <c r="J152" s="113"/>
      <c r="K152" s="113"/>
    </row>
    <row r="153" spans="6:11" ht="12.75">
      <c r="F153" s="113"/>
      <c r="G153" s="113"/>
      <c r="J153" s="113"/>
      <c r="K153" s="113"/>
    </row>
    <row r="154" spans="6:11" ht="12.75">
      <c r="F154" s="113"/>
      <c r="G154" s="113"/>
      <c r="J154" s="113"/>
      <c r="K154" s="113"/>
    </row>
    <row r="155" spans="6:11" ht="12.75">
      <c r="F155" s="113"/>
      <c r="G155" s="113"/>
      <c r="J155" s="113"/>
      <c r="K155" s="113"/>
    </row>
    <row r="156" spans="6:11" ht="12.75">
      <c r="F156" s="113"/>
      <c r="G156" s="113"/>
      <c r="J156" s="113"/>
      <c r="K156" s="113"/>
    </row>
    <row r="157" spans="6:11" ht="12.75">
      <c r="F157" s="113"/>
      <c r="G157" s="113"/>
      <c r="J157" s="113"/>
      <c r="K157" s="113"/>
    </row>
    <row r="158" spans="6:11" ht="12.75">
      <c r="F158" s="113"/>
      <c r="G158" s="113"/>
      <c r="J158" s="113"/>
      <c r="K158" s="113"/>
    </row>
    <row r="159" spans="6:11" ht="12.75">
      <c r="F159" s="113"/>
      <c r="G159" s="113"/>
      <c r="J159" s="113"/>
      <c r="K159" s="113"/>
    </row>
    <row r="160" spans="6:11" ht="12.75">
      <c r="F160" s="113"/>
      <c r="G160" s="113"/>
      <c r="J160" s="113"/>
      <c r="K160" s="113"/>
    </row>
    <row r="161" spans="6:11" ht="12.75">
      <c r="F161" s="113"/>
      <c r="G161" s="113"/>
      <c r="J161" s="113"/>
      <c r="K161" s="113"/>
    </row>
    <row r="162" spans="6:11" ht="12.75">
      <c r="F162" s="113"/>
      <c r="G162" s="113"/>
      <c r="J162" s="113"/>
      <c r="K162" s="113"/>
    </row>
    <row r="163" spans="6:11" ht="12.75">
      <c r="F163" s="113"/>
      <c r="G163" s="113"/>
      <c r="J163" s="113"/>
      <c r="K163" s="113"/>
    </row>
    <row r="164" spans="6:11" ht="12.75">
      <c r="F164" s="113"/>
      <c r="G164" s="113"/>
      <c r="J164" s="113"/>
      <c r="K164" s="113"/>
    </row>
    <row r="165" spans="6:11" ht="12.75">
      <c r="F165" s="113"/>
      <c r="G165" s="113"/>
      <c r="J165" s="113"/>
      <c r="K165" s="113"/>
    </row>
    <row r="166" spans="6:11" ht="12.75">
      <c r="F166" s="113"/>
      <c r="G166" s="113"/>
      <c r="J166" s="113"/>
      <c r="K166" s="113"/>
    </row>
    <row r="167" spans="6:11" ht="12.75">
      <c r="F167" s="113"/>
      <c r="G167" s="113"/>
      <c r="J167" s="113"/>
      <c r="K167" s="113"/>
    </row>
    <row r="168" spans="6:11" ht="12.75">
      <c r="F168" s="113"/>
      <c r="G168" s="113"/>
      <c r="J168" s="113"/>
      <c r="K168" s="113"/>
    </row>
    <row r="169" spans="6:11" ht="12.75">
      <c r="F169" s="113"/>
      <c r="G169" s="113"/>
      <c r="J169" s="113"/>
      <c r="K169" s="113"/>
    </row>
    <row r="170" spans="6:11" ht="12.75">
      <c r="F170" s="113"/>
      <c r="G170" s="113"/>
      <c r="J170" s="113"/>
      <c r="K170" s="113"/>
    </row>
    <row r="171" spans="6:11" ht="12.75">
      <c r="F171" s="113"/>
      <c r="G171" s="113"/>
      <c r="J171" s="113"/>
      <c r="K171" s="113"/>
    </row>
    <row r="172" spans="6:11" ht="12.75">
      <c r="F172" s="113"/>
      <c r="G172" s="113"/>
      <c r="J172" s="113"/>
      <c r="K172" s="113"/>
    </row>
    <row r="173" spans="6:11" ht="12.75">
      <c r="F173" s="113"/>
      <c r="G173" s="113"/>
      <c r="J173" s="113"/>
      <c r="K173" s="113"/>
    </row>
    <row r="174" spans="6:11" ht="12.75">
      <c r="F174" s="113"/>
      <c r="G174" s="113"/>
      <c r="J174" s="113"/>
      <c r="K174" s="113"/>
    </row>
    <row r="175" spans="6:11" ht="12.75">
      <c r="F175" s="113"/>
      <c r="G175" s="113"/>
      <c r="J175" s="113"/>
      <c r="K175" s="113"/>
    </row>
    <row r="176" spans="6:11" ht="12.75">
      <c r="F176" s="113"/>
      <c r="G176" s="113"/>
      <c r="J176" s="113"/>
      <c r="K176" s="113"/>
    </row>
    <row r="177" spans="6:11" ht="12.75">
      <c r="F177" s="113"/>
      <c r="G177" s="113"/>
      <c r="J177" s="113"/>
      <c r="K177" s="113"/>
    </row>
    <row r="178" spans="6:11" ht="12.75">
      <c r="F178" s="113"/>
      <c r="G178" s="113"/>
      <c r="J178" s="113"/>
      <c r="K178" s="113"/>
    </row>
    <row r="179" spans="6:11" ht="12.75">
      <c r="F179" s="113"/>
      <c r="G179" s="113"/>
      <c r="J179" s="113"/>
      <c r="K179" s="113"/>
    </row>
    <row r="180" spans="6:11" ht="12.75">
      <c r="F180" s="113"/>
      <c r="G180" s="113"/>
      <c r="J180" s="113"/>
      <c r="K180" s="113"/>
    </row>
    <row r="181" spans="6:11" ht="12.75">
      <c r="F181" s="113"/>
      <c r="G181" s="113"/>
      <c r="J181" s="113"/>
      <c r="K181" s="113"/>
    </row>
    <row r="182" spans="6:11" ht="12.75">
      <c r="F182" s="113"/>
      <c r="G182" s="113"/>
      <c r="J182" s="113"/>
      <c r="K182" s="113"/>
    </row>
    <row r="183" spans="6:11" ht="12.75">
      <c r="F183" s="113"/>
      <c r="G183" s="113"/>
      <c r="J183" s="113"/>
      <c r="K183" s="113"/>
    </row>
    <row r="184" spans="6:11" ht="12.75">
      <c r="F184" s="113"/>
      <c r="G184" s="113"/>
      <c r="J184" s="113"/>
      <c r="K184" s="113"/>
    </row>
    <row r="185" spans="6:11" ht="12.75">
      <c r="F185" s="113"/>
      <c r="G185" s="113"/>
      <c r="J185" s="113"/>
      <c r="K185" s="113"/>
    </row>
    <row r="186" spans="6:7" ht="12.75">
      <c r="F186" s="113"/>
      <c r="G186" s="113"/>
    </row>
    <row r="187" spans="6:7" ht="12.75">
      <c r="F187" s="113"/>
      <c r="G187" s="113"/>
    </row>
    <row r="188" spans="6:7" ht="12.75">
      <c r="F188" s="113"/>
      <c r="G188" s="113"/>
    </row>
    <row r="189" spans="6:7" ht="12.75">
      <c r="F189" s="113"/>
      <c r="G189" s="113"/>
    </row>
    <row r="190" spans="6:7" ht="12.75">
      <c r="F190" s="113"/>
      <c r="G190" s="113"/>
    </row>
    <row r="191" spans="6:7" ht="12.75">
      <c r="F191" s="113"/>
      <c r="G191" s="113"/>
    </row>
    <row r="192" spans="6:7" ht="12.75">
      <c r="F192" s="113"/>
      <c r="G192" s="113"/>
    </row>
    <row r="193" spans="6:7" ht="12.75">
      <c r="F193" s="113"/>
      <c r="G193" s="113"/>
    </row>
    <row r="194" spans="6:7" ht="12.75">
      <c r="F194" s="113"/>
      <c r="G194" s="113"/>
    </row>
    <row r="195" spans="6:7" ht="12.75">
      <c r="F195" s="113"/>
      <c r="G195" s="113"/>
    </row>
    <row r="196" spans="6:7" ht="12.75">
      <c r="F196" s="113"/>
      <c r="G196" s="113"/>
    </row>
    <row r="197" spans="6:7" ht="12.75">
      <c r="F197" s="113"/>
      <c r="G197" s="113"/>
    </row>
    <row r="198" spans="6:7" ht="12.75">
      <c r="F198" s="113"/>
      <c r="G198" s="113"/>
    </row>
    <row r="199" spans="6:7" ht="12.75">
      <c r="F199" s="113"/>
      <c r="G199" s="113"/>
    </row>
    <row r="200" spans="6:7" ht="12.75">
      <c r="F200" s="113"/>
      <c r="G200" s="113"/>
    </row>
    <row r="201" spans="6:7" ht="12.75">
      <c r="F201" s="113"/>
      <c r="G201" s="113"/>
    </row>
    <row r="202" spans="6:7" ht="12.75">
      <c r="F202" s="113"/>
      <c r="G202" s="113"/>
    </row>
    <row r="203" spans="6:7" ht="12.75">
      <c r="F203" s="113"/>
      <c r="G203" s="113"/>
    </row>
    <row r="204" spans="6:7" ht="12.75">
      <c r="F204" s="113"/>
      <c r="G204" s="113"/>
    </row>
  </sheetData>
  <sheetProtection/>
  <mergeCells count="2">
    <mergeCell ref="I1:L1"/>
    <mergeCell ref="A2:L2"/>
  </mergeCells>
  <printOptions/>
  <pageMargins left="0.5905511811023623" right="0" top="0.7086614173228347" bottom="0.1968503937007874" header="0.5118110236220472" footer="0"/>
  <pageSetup horizontalDpi="600" verticalDpi="600" orientation="portrait" paperSize="9" scale="59" r:id="rId1"/>
  <headerFooter alignWithMargins="0">
    <oddHeader>&amp;C&amp;16- 7 -</oddHeader>
  </headerFooter>
</worksheet>
</file>

<file path=xl/worksheets/sheet7.xml><?xml version="1.0" encoding="utf-8"?>
<worksheet xmlns="http://schemas.openxmlformats.org/spreadsheetml/2006/main" xmlns:r="http://schemas.openxmlformats.org/officeDocument/2006/relationships">
  <sheetPr codeName="Tabelle5"/>
  <dimension ref="A1:K283"/>
  <sheetViews>
    <sheetView zoomScale="80" zoomScaleNormal="80" zoomScalePageLayoutView="0" workbookViewId="0" topLeftCell="A1">
      <selection activeCell="A1" sqref="A1"/>
    </sheetView>
  </sheetViews>
  <sheetFormatPr defaultColWidth="11.421875" defaultRowHeight="12.75"/>
  <cols>
    <col min="1" max="1" width="35.7109375" style="73" customWidth="1"/>
    <col min="2" max="2" width="40.421875" style="17" customWidth="1"/>
    <col min="3" max="3" width="41.7109375" style="17" customWidth="1"/>
    <col min="4" max="4" width="44.57421875" style="17" customWidth="1"/>
    <col min="5" max="5" width="26.7109375" style="17" hidden="1" customWidth="1"/>
    <col min="6" max="6" width="26.7109375" style="17" customWidth="1"/>
    <col min="7" max="7" width="35.57421875" style="17" customWidth="1"/>
    <col min="8" max="8" width="0.13671875" style="17" hidden="1" customWidth="1"/>
    <col min="9" max="9" width="19.57421875" style="17" hidden="1" customWidth="1"/>
    <col min="10" max="10" width="35.421875" style="17" customWidth="1"/>
    <col min="11" max="11" width="49.28125" style="17" bestFit="1" customWidth="1"/>
    <col min="12" max="16384" width="11.421875" style="17" customWidth="1"/>
  </cols>
  <sheetData>
    <row r="1" spans="1:11" s="174" customFormat="1" ht="23.25" customHeight="1">
      <c r="A1" s="173"/>
      <c r="D1" s="145" t="s">
        <v>1187</v>
      </c>
      <c r="E1" s="60"/>
      <c r="F1" s="60"/>
      <c r="G1" s="60"/>
      <c r="H1" s="60"/>
      <c r="I1" s="60"/>
      <c r="K1" s="143"/>
    </row>
    <row r="2" spans="1:10" s="178" customFormat="1" ht="29.25" customHeight="1">
      <c r="A2" s="442" t="s">
        <v>312</v>
      </c>
      <c r="B2" s="442"/>
      <c r="C2" s="442"/>
      <c r="D2" s="442"/>
      <c r="E2" s="175"/>
      <c r="F2" s="175"/>
      <c r="G2" s="176"/>
      <c r="H2" s="175"/>
      <c r="I2" s="177"/>
      <c r="J2" s="177"/>
    </row>
    <row r="3" spans="1:10" s="178" customFormat="1" ht="39" customHeight="1">
      <c r="A3" s="114"/>
      <c r="B3" s="114"/>
      <c r="C3" s="114"/>
      <c r="D3" s="114"/>
      <c r="E3" s="175"/>
      <c r="F3" s="175"/>
      <c r="G3" s="176"/>
      <c r="H3" s="175"/>
      <c r="I3" s="177"/>
      <c r="J3" s="177"/>
    </row>
    <row r="4" spans="1:9" ht="17.25" customHeight="1">
      <c r="A4" s="179" t="s">
        <v>484</v>
      </c>
      <c r="B4" s="180" t="s">
        <v>1002</v>
      </c>
      <c r="C4" s="73"/>
      <c r="E4" s="109"/>
      <c r="F4" s="109"/>
      <c r="H4" s="144"/>
      <c r="I4" s="109"/>
    </row>
    <row r="5" spans="1:9" ht="17.25" customHeight="1">
      <c r="A5" s="181" t="s">
        <v>358</v>
      </c>
      <c r="B5" s="181" t="s">
        <v>1003</v>
      </c>
      <c r="C5" s="181" t="s">
        <v>448</v>
      </c>
      <c r="D5" s="182" t="s">
        <v>145</v>
      </c>
      <c r="E5" s="109"/>
      <c r="F5" s="109"/>
      <c r="H5" s="109"/>
      <c r="I5" s="109"/>
    </row>
    <row r="6" spans="1:9" ht="17.25" customHeight="1">
      <c r="A6" s="181" t="s">
        <v>359</v>
      </c>
      <c r="B6" s="181" t="s">
        <v>157</v>
      </c>
      <c r="C6" s="181" t="s">
        <v>960</v>
      </c>
      <c r="D6" s="182" t="s">
        <v>146</v>
      </c>
      <c r="E6" s="109"/>
      <c r="F6" s="109"/>
      <c r="H6" s="109"/>
      <c r="I6" s="109"/>
    </row>
    <row r="7" spans="1:9" ht="17.25" customHeight="1">
      <c r="A7" s="181" t="s">
        <v>360</v>
      </c>
      <c r="B7" s="181" t="s">
        <v>158</v>
      </c>
      <c r="C7" s="181" t="s">
        <v>449</v>
      </c>
      <c r="D7" s="182" t="s">
        <v>147</v>
      </c>
      <c r="E7" s="109"/>
      <c r="F7" s="109"/>
      <c r="H7" s="109"/>
      <c r="I7" s="109"/>
    </row>
    <row r="8" spans="1:9" ht="17.25" customHeight="1">
      <c r="A8" s="181" t="s">
        <v>881</v>
      </c>
      <c r="B8" s="181" t="s">
        <v>159</v>
      </c>
      <c r="C8" s="181" t="s">
        <v>450</v>
      </c>
      <c r="D8" s="182" t="s">
        <v>148</v>
      </c>
      <c r="E8" s="109"/>
      <c r="F8" s="109"/>
      <c r="H8" s="109"/>
      <c r="I8" s="109"/>
    </row>
    <row r="9" spans="1:9" ht="17.25" customHeight="1">
      <c r="A9" s="181" t="s">
        <v>361</v>
      </c>
      <c r="B9" s="181" t="s">
        <v>160</v>
      </c>
      <c r="C9" s="181" t="s">
        <v>451</v>
      </c>
      <c r="D9" s="182" t="s">
        <v>149</v>
      </c>
      <c r="E9" s="109"/>
      <c r="F9" s="109"/>
      <c r="H9" s="109"/>
      <c r="I9" s="109"/>
    </row>
    <row r="10" spans="1:9" ht="17.25" customHeight="1">
      <c r="A10" s="181" t="s">
        <v>954</v>
      </c>
      <c r="B10" s="181" t="s">
        <v>161</v>
      </c>
      <c r="C10" s="181" t="s">
        <v>452</v>
      </c>
      <c r="D10" s="182" t="s">
        <v>150</v>
      </c>
      <c r="E10" s="109"/>
      <c r="F10" s="109"/>
      <c r="H10" s="109"/>
      <c r="I10" s="109"/>
    </row>
    <row r="11" spans="1:9" ht="17.25" customHeight="1">
      <c r="A11" s="181" t="s">
        <v>362</v>
      </c>
      <c r="B11" s="181" t="s">
        <v>162</v>
      </c>
      <c r="C11" s="181" t="s">
        <v>962</v>
      </c>
      <c r="D11" s="182" t="s">
        <v>151</v>
      </c>
      <c r="E11" s="109"/>
      <c r="F11" s="109"/>
      <c r="H11" s="109"/>
      <c r="I11" s="109"/>
    </row>
    <row r="12" spans="1:9" ht="17.25" customHeight="1">
      <c r="A12" s="181" t="s">
        <v>363</v>
      </c>
      <c r="B12" s="181" t="s">
        <v>163</v>
      </c>
      <c r="C12" s="181" t="s">
        <v>455</v>
      </c>
      <c r="D12" s="182" t="s">
        <v>152</v>
      </c>
      <c r="E12" s="109"/>
      <c r="F12" s="109"/>
      <c r="H12" s="109"/>
      <c r="I12" s="109"/>
    </row>
    <row r="13" spans="1:9" ht="17.25" customHeight="1">
      <c r="A13" s="181" t="s">
        <v>364</v>
      </c>
      <c r="B13" s="181" t="s">
        <v>164</v>
      </c>
      <c r="C13" s="181" t="s">
        <v>457</v>
      </c>
      <c r="D13" s="182" t="s">
        <v>153</v>
      </c>
      <c r="E13" s="109"/>
      <c r="F13" s="109"/>
      <c r="H13" s="109"/>
      <c r="I13" s="109"/>
    </row>
    <row r="14" spans="1:9" ht="17.25" customHeight="1">
      <c r="A14" s="181" t="s">
        <v>365</v>
      </c>
      <c r="B14" s="181" t="s">
        <v>165</v>
      </c>
      <c r="C14" s="181" t="s">
        <v>458</v>
      </c>
      <c r="D14" s="182" t="s">
        <v>154</v>
      </c>
      <c r="E14" s="109"/>
      <c r="F14" s="109"/>
      <c r="H14" s="109"/>
      <c r="I14" s="109"/>
    </row>
    <row r="15" spans="1:9" ht="17.25" customHeight="1">
      <c r="A15" s="181" t="s">
        <v>366</v>
      </c>
      <c r="B15" s="181"/>
      <c r="C15" s="181" t="s">
        <v>459</v>
      </c>
      <c r="D15" s="182" t="s">
        <v>155</v>
      </c>
      <c r="E15" s="109"/>
      <c r="F15" s="109"/>
      <c r="H15" s="109"/>
      <c r="I15" s="109"/>
    </row>
    <row r="16" spans="1:9" ht="17.25" customHeight="1">
      <c r="A16" s="181" t="s">
        <v>492</v>
      </c>
      <c r="B16" s="179" t="s">
        <v>986</v>
      </c>
      <c r="C16" s="181" t="s">
        <v>460</v>
      </c>
      <c r="D16" s="182" t="s">
        <v>166</v>
      </c>
      <c r="E16" s="109"/>
      <c r="F16" s="109"/>
      <c r="H16" s="109"/>
      <c r="I16" s="109"/>
    </row>
    <row r="17" spans="1:9" ht="17.25" customHeight="1">
      <c r="A17" s="181" t="s">
        <v>369</v>
      </c>
      <c r="B17" s="181" t="s">
        <v>987</v>
      </c>
      <c r="C17" s="181" t="s">
        <v>461</v>
      </c>
      <c r="D17" s="182" t="s">
        <v>167</v>
      </c>
      <c r="E17" s="109"/>
      <c r="F17" s="109"/>
      <c r="H17" s="109"/>
      <c r="I17" s="109"/>
    </row>
    <row r="18" spans="1:9" ht="17.25" customHeight="1">
      <c r="A18" s="181" t="s">
        <v>370</v>
      </c>
      <c r="B18" s="181" t="s">
        <v>454</v>
      </c>
      <c r="C18" s="181" t="s">
        <v>462</v>
      </c>
      <c r="D18" s="182" t="s">
        <v>168</v>
      </c>
      <c r="E18" s="109"/>
      <c r="F18" s="109"/>
      <c r="H18" s="109"/>
      <c r="I18" s="109"/>
    </row>
    <row r="19" spans="1:9" ht="17.25" customHeight="1">
      <c r="A19" s="181" t="s">
        <v>379</v>
      </c>
      <c r="B19" s="181" t="s">
        <v>456</v>
      </c>
      <c r="C19" s="181" t="s">
        <v>463</v>
      </c>
      <c r="D19" s="182" t="s">
        <v>169</v>
      </c>
      <c r="E19" s="109"/>
      <c r="F19" s="109"/>
      <c r="H19" s="109"/>
      <c r="I19" s="109"/>
    </row>
    <row r="20" spans="1:9" ht="17.25" customHeight="1">
      <c r="A20" s="181" t="s">
        <v>381</v>
      </c>
      <c r="B20" s="181"/>
      <c r="C20" s="181" t="s">
        <v>464</v>
      </c>
      <c r="D20" s="182" t="s">
        <v>170</v>
      </c>
      <c r="E20" s="109"/>
      <c r="F20" s="109"/>
      <c r="H20" s="109"/>
      <c r="I20" s="109"/>
    </row>
    <row r="21" spans="1:9" ht="17.25" customHeight="1">
      <c r="A21" s="181" t="s">
        <v>382</v>
      </c>
      <c r="B21" s="179" t="s">
        <v>988</v>
      </c>
      <c r="C21" s="181" t="s">
        <v>465</v>
      </c>
      <c r="D21" s="182" t="s">
        <v>171</v>
      </c>
      <c r="E21" s="109"/>
      <c r="F21" s="109"/>
      <c r="H21" s="109"/>
      <c r="I21" s="109"/>
    </row>
    <row r="22" spans="1:9" ht="17.25" customHeight="1">
      <c r="A22" s="181" t="s">
        <v>383</v>
      </c>
      <c r="B22" s="181" t="s">
        <v>989</v>
      </c>
      <c r="C22" s="181" t="s">
        <v>466</v>
      </c>
      <c r="D22" s="182" t="s">
        <v>172</v>
      </c>
      <c r="E22" s="109"/>
      <c r="F22" s="109"/>
      <c r="H22" s="109"/>
      <c r="I22" s="35"/>
    </row>
    <row r="23" spans="1:9" ht="17.25" customHeight="1">
      <c r="A23" s="181" t="s">
        <v>384</v>
      </c>
      <c r="B23" s="181" t="s">
        <v>372</v>
      </c>
      <c r="C23" s="181" t="s">
        <v>467</v>
      </c>
      <c r="D23" s="182" t="s">
        <v>173</v>
      </c>
      <c r="E23" s="109"/>
      <c r="F23" s="109"/>
      <c r="H23" s="144"/>
      <c r="I23" s="144"/>
    </row>
    <row r="24" spans="1:9" ht="17.25" customHeight="1">
      <c r="A24" s="181" t="s">
        <v>385</v>
      </c>
      <c r="B24" s="181" t="s">
        <v>403</v>
      </c>
      <c r="C24" s="181" t="s">
        <v>468</v>
      </c>
      <c r="D24" s="182" t="s">
        <v>174</v>
      </c>
      <c r="E24" s="109"/>
      <c r="F24" s="109"/>
      <c r="H24" s="109"/>
      <c r="I24" s="109"/>
    </row>
    <row r="25" spans="1:9" ht="17.25" customHeight="1">
      <c r="A25" s="181" t="s">
        <v>386</v>
      </c>
      <c r="B25" s="181" t="s">
        <v>404</v>
      </c>
      <c r="C25" s="181" t="s">
        <v>469</v>
      </c>
      <c r="D25" s="182" t="s">
        <v>175</v>
      </c>
      <c r="E25" s="109"/>
      <c r="F25" s="109"/>
      <c r="H25" s="109"/>
      <c r="I25" s="109"/>
    </row>
    <row r="26" spans="1:9" ht="17.25" customHeight="1">
      <c r="A26" s="181" t="s">
        <v>387</v>
      </c>
      <c r="B26" s="181" t="s">
        <v>405</v>
      </c>
      <c r="C26" s="181" t="s">
        <v>470</v>
      </c>
      <c r="D26" s="182" t="s">
        <v>176</v>
      </c>
      <c r="E26" s="109"/>
      <c r="F26" s="109"/>
      <c r="H26" s="109"/>
      <c r="I26" s="109"/>
    </row>
    <row r="27" spans="1:9" ht="17.25" customHeight="1">
      <c r="A27" s="181" t="s">
        <v>964</v>
      </c>
      <c r="B27" s="181" t="s">
        <v>406</v>
      </c>
      <c r="C27" s="181" t="s">
        <v>471</v>
      </c>
      <c r="D27" s="182" t="s">
        <v>177</v>
      </c>
      <c r="E27" s="109"/>
      <c r="F27" s="109"/>
      <c r="H27" s="109"/>
      <c r="I27" s="109"/>
    </row>
    <row r="28" spans="1:9" ht="17.25" customHeight="1">
      <c r="A28" s="181" t="s">
        <v>388</v>
      </c>
      <c r="B28" s="181" t="s">
        <v>505</v>
      </c>
      <c r="C28" s="181" t="s">
        <v>472</v>
      </c>
      <c r="D28" s="182" t="s">
        <v>178</v>
      </c>
      <c r="E28" s="109"/>
      <c r="F28" s="109"/>
      <c r="H28" s="109"/>
      <c r="I28" s="109"/>
    </row>
    <row r="29" spans="1:9" ht="17.25" customHeight="1">
      <c r="A29" s="181" t="s">
        <v>400</v>
      </c>
      <c r="B29" s="181" t="s">
        <v>407</v>
      </c>
      <c r="C29" s="181" t="s">
        <v>473</v>
      </c>
      <c r="D29" s="182" t="s">
        <v>179</v>
      </c>
      <c r="E29" s="109"/>
      <c r="F29" s="109"/>
      <c r="H29" s="109"/>
      <c r="I29" s="109"/>
    </row>
    <row r="30" spans="1:9" ht="17.25" customHeight="1">
      <c r="A30" s="181" t="s">
        <v>133</v>
      </c>
      <c r="B30" s="181" t="s">
        <v>408</v>
      </c>
      <c r="C30" s="181" t="s">
        <v>474</v>
      </c>
      <c r="D30" s="182" t="s">
        <v>180</v>
      </c>
      <c r="E30" s="109"/>
      <c r="F30" s="109"/>
      <c r="H30" s="109"/>
      <c r="I30" s="109"/>
    </row>
    <row r="31" spans="1:9" ht="17.25" customHeight="1">
      <c r="A31" s="183"/>
      <c r="B31" s="181" t="s">
        <v>409</v>
      </c>
      <c r="C31" s="181" t="s">
        <v>475</v>
      </c>
      <c r="D31" s="182" t="s">
        <v>181</v>
      </c>
      <c r="E31" s="109"/>
      <c r="F31" s="109"/>
      <c r="H31" s="109"/>
      <c r="I31" s="109"/>
    </row>
    <row r="32" spans="1:9" ht="17.25" customHeight="1">
      <c r="A32" s="179" t="s">
        <v>208</v>
      </c>
      <c r="B32" s="181" t="s">
        <v>410</v>
      </c>
      <c r="C32" s="181" t="s">
        <v>476</v>
      </c>
      <c r="D32" s="182" t="s">
        <v>182</v>
      </c>
      <c r="E32" s="109"/>
      <c r="F32" s="109"/>
      <c r="H32" s="109"/>
      <c r="I32" s="109"/>
    </row>
    <row r="33" spans="1:9" ht="17.25" customHeight="1">
      <c r="A33" s="181" t="s">
        <v>358</v>
      </c>
      <c r="B33" s="181" t="s">
        <v>411</v>
      </c>
      <c r="C33" s="181" t="s">
        <v>477</v>
      </c>
      <c r="D33" s="182" t="s">
        <v>965</v>
      </c>
      <c r="E33" s="109"/>
      <c r="F33" s="109"/>
      <c r="H33" s="109"/>
      <c r="I33" s="109"/>
    </row>
    <row r="34" spans="1:9" ht="17.25" customHeight="1">
      <c r="A34" s="181" t="s">
        <v>359</v>
      </c>
      <c r="B34" s="181" t="s">
        <v>412</v>
      </c>
      <c r="C34" s="181" t="s">
        <v>478</v>
      </c>
      <c r="D34" s="182" t="s">
        <v>184</v>
      </c>
      <c r="E34" s="109"/>
      <c r="F34" s="109"/>
      <c r="H34" s="109"/>
      <c r="I34" s="109"/>
    </row>
    <row r="35" spans="1:9" ht="17.25" customHeight="1">
      <c r="A35" s="181" t="s">
        <v>360</v>
      </c>
      <c r="B35" s="181" t="s">
        <v>413</v>
      </c>
      <c r="C35" s="181" t="s">
        <v>115</v>
      </c>
      <c r="D35" s="182" t="s">
        <v>185</v>
      </c>
      <c r="E35" s="109"/>
      <c r="F35" s="109"/>
      <c r="H35" s="109"/>
      <c r="I35" s="109"/>
    </row>
    <row r="36" spans="1:9" ht="17.25" customHeight="1">
      <c r="A36" s="181" t="s">
        <v>361</v>
      </c>
      <c r="B36" s="181" t="s">
        <v>414</v>
      </c>
      <c r="C36" s="181" t="s">
        <v>116</v>
      </c>
      <c r="D36" s="182" t="s">
        <v>186</v>
      </c>
      <c r="E36" s="109"/>
      <c r="F36" s="109"/>
      <c r="H36" s="109"/>
      <c r="I36" s="109"/>
    </row>
    <row r="37" spans="1:9" ht="17.25" customHeight="1">
      <c r="A37" s="181" t="s">
        <v>362</v>
      </c>
      <c r="B37" s="181" t="s">
        <v>415</v>
      </c>
      <c r="C37" s="181" t="s">
        <v>117</v>
      </c>
      <c r="D37" s="182" t="s">
        <v>187</v>
      </c>
      <c r="E37" s="109"/>
      <c r="F37" s="109"/>
      <c r="H37" s="109"/>
      <c r="I37" s="109"/>
    </row>
    <row r="38" spans="1:9" ht="17.25" customHeight="1">
      <c r="A38" s="181" t="s">
        <v>363</v>
      </c>
      <c r="B38" s="181" t="s">
        <v>416</v>
      </c>
      <c r="C38" s="181" t="s">
        <v>118</v>
      </c>
      <c r="D38" s="182" t="s">
        <v>968</v>
      </c>
      <c r="E38" s="109"/>
      <c r="F38" s="109"/>
      <c r="H38" s="109"/>
      <c r="I38" s="109"/>
    </row>
    <row r="39" spans="1:9" ht="17.25" customHeight="1">
      <c r="A39" s="181" t="s">
        <v>364</v>
      </c>
      <c r="B39" s="181" t="s">
        <v>417</v>
      </c>
      <c r="C39" s="181" t="s">
        <v>119</v>
      </c>
      <c r="D39" s="182" t="s">
        <v>970</v>
      </c>
      <c r="E39" s="109"/>
      <c r="F39" s="109"/>
      <c r="H39" s="109"/>
      <c r="I39" s="109"/>
    </row>
    <row r="40" spans="1:9" ht="17.25" customHeight="1">
      <c r="A40" s="181" t="s">
        <v>366</v>
      </c>
      <c r="B40" s="181" t="s">
        <v>418</v>
      </c>
      <c r="C40" s="181" t="s">
        <v>120</v>
      </c>
      <c r="D40" s="182" t="s">
        <v>971</v>
      </c>
      <c r="E40" s="109"/>
      <c r="F40" s="109"/>
      <c r="H40" s="109"/>
      <c r="I40" s="109"/>
    </row>
    <row r="41" spans="1:9" ht="17.25" customHeight="1">
      <c r="A41" s="181" t="s">
        <v>492</v>
      </c>
      <c r="B41" s="181" t="s">
        <v>419</v>
      </c>
      <c r="C41" s="181" t="s">
        <v>977</v>
      </c>
      <c r="D41" s="182" t="s">
        <v>990</v>
      </c>
      <c r="E41" s="109"/>
      <c r="F41" s="109"/>
      <c r="H41" s="109"/>
      <c r="I41" s="109"/>
    </row>
    <row r="42" spans="1:9" ht="17.25" customHeight="1">
      <c r="A42" s="181" t="s">
        <v>369</v>
      </c>
      <c r="B42" s="181" t="s">
        <v>933</v>
      </c>
      <c r="C42" s="181" t="s">
        <v>121</v>
      </c>
      <c r="D42" s="182" t="s">
        <v>188</v>
      </c>
      <c r="E42" s="109"/>
      <c r="F42" s="109"/>
      <c r="H42" s="109"/>
      <c r="I42" s="109"/>
    </row>
    <row r="43" spans="1:9" ht="17.25" customHeight="1">
      <c r="A43" s="181" t="s">
        <v>370</v>
      </c>
      <c r="B43" s="181" t="s">
        <v>420</v>
      </c>
      <c r="C43" s="181" t="s">
        <v>122</v>
      </c>
      <c r="D43" s="182" t="s">
        <v>189</v>
      </c>
      <c r="E43" s="109"/>
      <c r="F43" s="109"/>
      <c r="H43" s="109"/>
      <c r="I43" s="109"/>
    </row>
    <row r="44" spans="1:9" ht="17.25" customHeight="1">
      <c r="A44" s="181" t="s">
        <v>379</v>
      </c>
      <c r="B44" s="181" t="s">
        <v>421</v>
      </c>
      <c r="C44" s="181" t="s">
        <v>123</v>
      </c>
      <c r="D44" s="182" t="s">
        <v>190</v>
      </c>
      <c r="E44" s="109"/>
      <c r="F44" s="109"/>
      <c r="H44" s="109"/>
      <c r="I44" s="109"/>
    </row>
    <row r="45" spans="1:9" ht="17.25" customHeight="1">
      <c r="A45" s="181" t="s">
        <v>381</v>
      </c>
      <c r="B45" s="181" t="s">
        <v>422</v>
      </c>
      <c r="C45" s="181" t="s">
        <v>124</v>
      </c>
      <c r="D45" s="182" t="s">
        <v>191</v>
      </c>
      <c r="E45" s="109"/>
      <c r="F45" s="109"/>
      <c r="H45" s="109"/>
      <c r="I45" s="109"/>
    </row>
    <row r="46" spans="1:9" ht="17.25" customHeight="1">
      <c r="A46" s="181" t="s">
        <v>386</v>
      </c>
      <c r="B46" s="181" t="s">
        <v>423</v>
      </c>
      <c r="C46" s="181" t="s">
        <v>125</v>
      </c>
      <c r="D46" s="182" t="s">
        <v>976</v>
      </c>
      <c r="E46" s="109"/>
      <c r="F46" s="109"/>
      <c r="H46" s="109"/>
      <c r="I46" s="109"/>
    </row>
    <row r="47" spans="1:9" ht="17.25" customHeight="1">
      <c r="A47" s="181" t="s">
        <v>400</v>
      </c>
      <c r="B47" s="181" t="s">
        <v>424</v>
      </c>
      <c r="C47" s="181" t="s">
        <v>126</v>
      </c>
      <c r="D47" s="182" t="s">
        <v>991</v>
      </c>
      <c r="E47" s="109"/>
      <c r="F47" s="109"/>
      <c r="H47" s="109"/>
      <c r="I47" s="109"/>
    </row>
    <row r="48" spans="1:9" ht="17.25" customHeight="1">
      <c r="A48" s="181" t="s">
        <v>133</v>
      </c>
      <c r="B48" s="181" t="s">
        <v>425</v>
      </c>
      <c r="C48" s="181" t="s">
        <v>127</v>
      </c>
      <c r="D48" s="182" t="s">
        <v>192</v>
      </c>
      <c r="E48" s="109"/>
      <c r="F48" s="109"/>
      <c r="H48" s="109"/>
      <c r="I48" s="109"/>
    </row>
    <row r="49" spans="1:9" ht="17.25" customHeight="1">
      <c r="A49" s="181"/>
      <c r="B49" s="181" t="s">
        <v>504</v>
      </c>
      <c r="C49" s="181" t="s">
        <v>128</v>
      </c>
      <c r="D49" s="182" t="s">
        <v>193</v>
      </c>
      <c r="E49" s="109"/>
      <c r="F49" s="109"/>
      <c r="H49" s="109"/>
      <c r="I49" s="144"/>
    </row>
    <row r="50" spans="1:9" ht="17.25" customHeight="1">
      <c r="A50" s="179" t="s">
        <v>996</v>
      </c>
      <c r="B50" s="181" t="s">
        <v>934</v>
      </c>
      <c r="C50" s="181" t="s">
        <v>129</v>
      </c>
      <c r="D50" s="182" t="s">
        <v>978</v>
      </c>
      <c r="E50" s="109"/>
      <c r="F50" s="109"/>
      <c r="H50" s="109"/>
      <c r="I50" s="109"/>
    </row>
    <row r="51" spans="1:9" ht="17.25" customHeight="1">
      <c r="A51" s="181" t="s">
        <v>373</v>
      </c>
      <c r="B51" s="181" t="s">
        <v>426</v>
      </c>
      <c r="C51" s="181" t="s">
        <v>130</v>
      </c>
      <c r="D51" s="182" t="s">
        <v>992</v>
      </c>
      <c r="E51" s="109"/>
      <c r="F51" s="109"/>
      <c r="H51" s="109"/>
      <c r="I51" s="109"/>
    </row>
    <row r="52" spans="1:9" ht="17.25" customHeight="1">
      <c r="A52" s="181" t="s">
        <v>374</v>
      </c>
      <c r="B52" s="181" t="s">
        <v>947</v>
      </c>
      <c r="C52" s="181" t="s">
        <v>131</v>
      </c>
      <c r="D52" s="182" t="s">
        <v>195</v>
      </c>
      <c r="E52" s="109"/>
      <c r="F52" s="109"/>
      <c r="H52" s="109"/>
      <c r="I52" s="109"/>
    </row>
    <row r="53" spans="1:9" ht="17.25" customHeight="1">
      <c r="A53" s="181" t="s">
        <v>375</v>
      </c>
      <c r="B53" s="181" t="s">
        <v>428</v>
      </c>
      <c r="C53" s="181" t="s">
        <v>132</v>
      </c>
      <c r="D53" s="182" t="s">
        <v>196</v>
      </c>
      <c r="E53" s="109"/>
      <c r="F53" s="109"/>
      <c r="H53" s="109"/>
      <c r="I53" s="109"/>
    </row>
    <row r="54" spans="1:9" ht="17.25" customHeight="1">
      <c r="A54" s="181" t="s">
        <v>376</v>
      </c>
      <c r="B54" s="181" t="s">
        <v>429</v>
      </c>
      <c r="C54" s="181" t="s">
        <v>1035</v>
      </c>
      <c r="D54" s="182" t="s">
        <v>197</v>
      </c>
      <c r="E54" s="109"/>
      <c r="F54" s="109"/>
      <c r="H54" s="109"/>
      <c r="I54" s="109"/>
    </row>
    <row r="55" spans="1:9" ht="17.25" customHeight="1">
      <c r="A55" s="183"/>
      <c r="B55" s="181" t="s">
        <v>430</v>
      </c>
      <c r="C55" s="181" t="s">
        <v>393</v>
      </c>
      <c r="D55" s="182" t="s">
        <v>979</v>
      </c>
      <c r="E55" s="109"/>
      <c r="F55" s="109"/>
      <c r="H55" s="109"/>
      <c r="I55" s="109"/>
    </row>
    <row r="56" spans="1:9" ht="17.25" customHeight="1">
      <c r="A56" s="179" t="s">
        <v>998</v>
      </c>
      <c r="B56" s="181" t="s">
        <v>997</v>
      </c>
      <c r="C56" s="181" t="s">
        <v>394</v>
      </c>
      <c r="D56" s="182" t="s">
        <v>199</v>
      </c>
      <c r="E56" s="109"/>
      <c r="F56" s="109"/>
      <c r="H56" s="109"/>
      <c r="I56" s="109"/>
    </row>
    <row r="57" spans="1:9" ht="17.25" customHeight="1">
      <c r="A57" s="181" t="s">
        <v>958</v>
      </c>
      <c r="B57" s="181" t="s">
        <v>432</v>
      </c>
      <c r="C57" s="181" t="s">
        <v>395</v>
      </c>
      <c r="D57" s="182" t="s">
        <v>200</v>
      </c>
      <c r="E57" s="109"/>
      <c r="F57" s="109"/>
      <c r="H57" s="109"/>
      <c r="I57" s="109"/>
    </row>
    <row r="58" spans="1:9" ht="17.25" customHeight="1">
      <c r="A58" s="181" t="s">
        <v>377</v>
      </c>
      <c r="B58" s="181" t="s">
        <v>895</v>
      </c>
      <c r="C58" s="181" t="s">
        <v>396</v>
      </c>
      <c r="D58" s="182" t="s">
        <v>980</v>
      </c>
      <c r="E58" s="109"/>
      <c r="F58" s="109"/>
      <c r="H58" s="109"/>
      <c r="I58" s="109"/>
    </row>
    <row r="59" spans="1:9" ht="17.25" customHeight="1">
      <c r="A59" s="181" t="s">
        <v>378</v>
      </c>
      <c r="B59" s="181" t="s">
        <v>433</v>
      </c>
      <c r="C59" s="181" t="s">
        <v>397</v>
      </c>
      <c r="D59" s="182" t="s">
        <v>993</v>
      </c>
      <c r="E59" s="109"/>
      <c r="F59" s="109"/>
      <c r="H59" s="109"/>
      <c r="I59" s="109"/>
    </row>
    <row r="60" spans="1:9" ht="17.25" customHeight="1">
      <c r="A60" s="181" t="s">
        <v>935</v>
      </c>
      <c r="B60" s="181" t="s">
        <v>434</v>
      </c>
      <c r="C60" s="181" t="s">
        <v>398</v>
      </c>
      <c r="D60" s="182" t="s">
        <v>982</v>
      </c>
      <c r="E60" s="109"/>
      <c r="F60" s="109"/>
      <c r="H60" s="109"/>
      <c r="I60" s="109"/>
    </row>
    <row r="61" spans="1:9" ht="17.25" customHeight="1">
      <c r="A61" s="181" t="s">
        <v>380</v>
      </c>
      <c r="B61" s="181" t="s">
        <v>435</v>
      </c>
      <c r="C61" s="181" t="s">
        <v>399</v>
      </c>
      <c r="D61" s="182" t="s">
        <v>994</v>
      </c>
      <c r="E61" s="109"/>
      <c r="F61" s="109"/>
      <c r="H61" s="109"/>
      <c r="I61" s="109"/>
    </row>
    <row r="62" spans="1:9" ht="17.25" customHeight="1">
      <c r="A62" s="181" t="s">
        <v>961</v>
      </c>
      <c r="B62" s="181" t="s">
        <v>436</v>
      </c>
      <c r="C62" s="181" t="s">
        <v>1034</v>
      </c>
      <c r="D62" s="182" t="s">
        <v>995</v>
      </c>
      <c r="E62" s="109"/>
      <c r="F62" s="109"/>
      <c r="H62" s="109"/>
      <c r="I62" s="109"/>
    </row>
    <row r="63" spans="1:9" ht="17.25" customHeight="1">
      <c r="A63" s="181" t="s">
        <v>389</v>
      </c>
      <c r="B63" s="181" t="s">
        <v>437</v>
      </c>
      <c r="C63" s="181" t="s">
        <v>134</v>
      </c>
      <c r="D63" s="182" t="s">
        <v>1152</v>
      </c>
      <c r="E63" s="109"/>
      <c r="F63" s="109"/>
      <c r="H63" s="109"/>
      <c r="I63" s="109"/>
    </row>
    <row r="64" spans="1:9" ht="17.25" customHeight="1">
      <c r="A64" s="181" t="s">
        <v>390</v>
      </c>
      <c r="B64" s="181" t="s">
        <v>438</v>
      </c>
      <c r="C64" s="181" t="s">
        <v>135</v>
      </c>
      <c r="D64" s="182" t="s">
        <v>1152</v>
      </c>
      <c r="E64" s="109"/>
      <c r="F64" s="109"/>
      <c r="H64" s="109"/>
      <c r="I64" s="109"/>
    </row>
    <row r="65" spans="1:9" ht="17.25" customHeight="1">
      <c r="A65" s="181" t="s">
        <v>391</v>
      </c>
      <c r="B65" s="181" t="s">
        <v>956</v>
      </c>
      <c r="C65" s="181" t="s">
        <v>136</v>
      </c>
      <c r="D65" s="182" t="s">
        <v>1153</v>
      </c>
      <c r="E65" s="109"/>
      <c r="F65" s="109"/>
      <c r="H65" s="109"/>
      <c r="I65" s="109"/>
    </row>
    <row r="66" spans="1:9" ht="17.25" customHeight="1">
      <c r="A66" s="181" t="s">
        <v>392</v>
      </c>
      <c r="B66" s="181" t="s">
        <v>1000</v>
      </c>
      <c r="C66" s="181" t="s">
        <v>137</v>
      </c>
      <c r="D66" s="182" t="s">
        <v>1154</v>
      </c>
      <c r="E66" s="109"/>
      <c r="F66" s="109"/>
      <c r="H66" s="109"/>
      <c r="I66" s="109"/>
    </row>
    <row r="67" spans="1:9" ht="17.25" customHeight="1">
      <c r="A67" s="181" t="s">
        <v>880</v>
      </c>
      <c r="B67" s="181" t="s">
        <v>1001</v>
      </c>
      <c r="C67" s="181" t="s">
        <v>138</v>
      </c>
      <c r="D67" s="186"/>
      <c r="E67" s="109"/>
      <c r="F67" s="109"/>
      <c r="H67" s="109"/>
      <c r="I67" s="109"/>
    </row>
    <row r="68" spans="1:9" ht="17.25" customHeight="1">
      <c r="A68" s="181" t="s">
        <v>401</v>
      </c>
      <c r="B68" s="181" t="s">
        <v>441</v>
      </c>
      <c r="C68" s="182" t="s">
        <v>999</v>
      </c>
      <c r="D68" s="186"/>
      <c r="E68" s="109"/>
      <c r="F68" s="109"/>
      <c r="H68" s="109"/>
      <c r="I68" s="109"/>
    </row>
    <row r="69" spans="1:9" ht="17.25" customHeight="1">
      <c r="A69" s="181" t="s">
        <v>402</v>
      </c>
      <c r="B69" s="181" t="s">
        <v>442</v>
      </c>
      <c r="C69" s="182" t="s">
        <v>953</v>
      </c>
      <c r="D69" s="186"/>
      <c r="E69" s="109"/>
      <c r="F69" s="109"/>
      <c r="H69" s="109"/>
      <c r="I69" s="109"/>
    </row>
    <row r="70" spans="1:9" ht="17.25" customHeight="1">
      <c r="A70" s="181" t="s">
        <v>891</v>
      </c>
      <c r="B70" s="181" t="s">
        <v>443</v>
      </c>
      <c r="C70" s="182" t="s">
        <v>140</v>
      </c>
      <c r="D70" s="186"/>
      <c r="E70" s="109"/>
      <c r="F70" s="109"/>
      <c r="H70" s="109"/>
      <c r="I70" s="109"/>
    </row>
    <row r="71" spans="1:9" ht="17.25" customHeight="1">
      <c r="A71" s="181" t="s">
        <v>967</v>
      </c>
      <c r="B71" s="181" t="s">
        <v>444</v>
      </c>
      <c r="C71" s="182" t="s">
        <v>141</v>
      </c>
      <c r="D71" s="186"/>
      <c r="E71" s="109"/>
      <c r="F71" s="109"/>
      <c r="H71" s="144"/>
      <c r="I71" s="109"/>
    </row>
    <row r="72" spans="1:9" ht="17.25" customHeight="1">
      <c r="A72" s="181" t="s">
        <v>969</v>
      </c>
      <c r="B72" s="181" t="s">
        <v>445</v>
      </c>
      <c r="C72" s="182" t="s">
        <v>142</v>
      </c>
      <c r="D72" s="186"/>
      <c r="E72" s="109"/>
      <c r="F72" s="109"/>
      <c r="H72" s="144"/>
      <c r="I72" s="109"/>
    </row>
    <row r="73" spans="1:9" ht="16.5" customHeight="1">
      <c r="A73" s="181" t="s">
        <v>892</v>
      </c>
      <c r="B73" s="181" t="s">
        <v>446</v>
      </c>
      <c r="C73" s="182" t="s">
        <v>143</v>
      </c>
      <c r="D73" s="186"/>
      <c r="E73" s="109"/>
      <c r="F73" s="109"/>
      <c r="H73" s="109"/>
      <c r="I73" s="109"/>
    </row>
    <row r="74" spans="1:4" ht="16.5" customHeight="1">
      <c r="A74" s="181" t="s">
        <v>893</v>
      </c>
      <c r="B74" s="181" t="s">
        <v>447</v>
      </c>
      <c r="C74" s="182" t="s">
        <v>144</v>
      </c>
      <c r="D74" s="186"/>
    </row>
    <row r="75" spans="1:4" ht="29.25" customHeight="1">
      <c r="A75" s="98"/>
      <c r="B75" s="73"/>
      <c r="C75" s="73"/>
      <c r="D75" s="184"/>
    </row>
    <row r="76" spans="1:4" ht="16.5" customHeight="1">
      <c r="A76" s="98" t="s">
        <v>1004</v>
      </c>
      <c r="B76" s="73"/>
      <c r="C76" s="73"/>
      <c r="D76" s="184"/>
    </row>
    <row r="77" spans="2:3" ht="16.5" customHeight="1">
      <c r="B77" s="73"/>
      <c r="C77" s="73"/>
    </row>
    <row r="78" spans="2:3" ht="16.5" customHeight="1">
      <c r="B78" s="73"/>
      <c r="C78" s="182"/>
    </row>
    <row r="79" spans="1:3" ht="12.75">
      <c r="A79" s="17"/>
      <c r="B79" s="73"/>
      <c r="C79" s="73"/>
    </row>
    <row r="80" spans="1:2" ht="12.75">
      <c r="A80" s="17"/>
      <c r="B80" s="73"/>
    </row>
    <row r="81" ht="16.5">
      <c r="B81" s="182"/>
    </row>
    <row r="85" ht="15.75">
      <c r="D85" s="98"/>
    </row>
    <row r="86" spans="1:4" ht="15.75">
      <c r="A86" s="286"/>
      <c r="B86" s="287"/>
      <c r="C86" s="287"/>
      <c r="D86" s="98"/>
    </row>
    <row r="87" spans="1:10" ht="15.75">
      <c r="A87" s="286"/>
      <c r="B87" s="287"/>
      <c r="C87" s="287"/>
      <c r="D87" s="98"/>
      <c r="G87" s="109"/>
      <c r="J87" s="109"/>
    </row>
    <row r="88" spans="1:10" ht="15">
      <c r="A88" s="288"/>
      <c r="B88" s="289"/>
      <c r="C88" s="289"/>
      <c r="G88" s="109"/>
      <c r="J88" s="109"/>
    </row>
    <row r="89" spans="7:10" ht="15">
      <c r="G89" s="109"/>
      <c r="J89" s="109"/>
    </row>
    <row r="90" spans="7:10" ht="15">
      <c r="G90" s="109"/>
      <c r="J90" s="109"/>
    </row>
    <row r="91" ht="15">
      <c r="J91" s="35"/>
    </row>
    <row r="92" ht="15">
      <c r="J92" s="35"/>
    </row>
    <row r="93" ht="15">
      <c r="J93" s="35"/>
    </row>
    <row r="94" ht="15">
      <c r="J94" s="35"/>
    </row>
    <row r="95" ht="15">
      <c r="J95" s="35"/>
    </row>
    <row r="96" ht="15">
      <c r="J96" s="35"/>
    </row>
    <row r="97" ht="15">
      <c r="J97" s="35"/>
    </row>
    <row r="98" ht="15">
      <c r="J98" s="35"/>
    </row>
    <row r="99" ht="15">
      <c r="J99" s="35"/>
    </row>
    <row r="100" ht="15">
      <c r="J100" s="35"/>
    </row>
    <row r="101" ht="15">
      <c r="J101" s="35"/>
    </row>
    <row r="102" ht="15">
      <c r="J102" s="35"/>
    </row>
    <row r="103" ht="15">
      <c r="J103" s="35"/>
    </row>
    <row r="104" ht="15">
      <c r="J104" s="35"/>
    </row>
    <row r="105" ht="15">
      <c r="J105" s="35"/>
    </row>
    <row r="106" ht="15">
      <c r="J106" s="35"/>
    </row>
    <row r="107" ht="15">
      <c r="J107" s="35"/>
    </row>
    <row r="108" ht="15">
      <c r="J108" s="35"/>
    </row>
    <row r="109" ht="15">
      <c r="J109" s="35"/>
    </row>
    <row r="120" ht="15">
      <c r="D120" s="108"/>
    </row>
    <row r="283" ht="12.75">
      <c r="D283" s="17" t="s">
        <v>1037</v>
      </c>
    </row>
  </sheetData>
  <sheetProtection/>
  <mergeCells count="1">
    <mergeCell ref="A2:D2"/>
  </mergeCells>
  <printOptions horizontalCentered="1"/>
  <pageMargins left="0.5905511811023623" right="0.5905511811023623" top="0.7086614173228347" bottom="0.1968503937007874" header="0.5118110236220472" footer="0"/>
  <pageSetup horizontalDpi="600" verticalDpi="600" orientation="portrait" paperSize="9" scale="56" r:id="rId1"/>
  <headerFooter alignWithMargins="0">
    <oddHeader>&amp;C&amp;18- 8 -</oddHeader>
  </headerFooter>
</worksheet>
</file>

<file path=xl/worksheets/sheet8.xml><?xml version="1.0" encoding="utf-8"?>
<worksheet xmlns="http://schemas.openxmlformats.org/spreadsheetml/2006/main" xmlns:r="http://schemas.openxmlformats.org/officeDocument/2006/relationships">
  <sheetPr codeName="Tabelle1">
    <tabColor indexed="57"/>
    <pageSetUpPr fitToPage="1"/>
  </sheetPr>
  <dimension ref="A1:X121"/>
  <sheetViews>
    <sheetView zoomScalePageLayoutView="0" workbookViewId="0" topLeftCell="A85">
      <selection activeCell="D132" sqref="D132"/>
    </sheetView>
  </sheetViews>
  <sheetFormatPr defaultColWidth="40.00390625" defaultRowHeight="12.75"/>
  <cols>
    <col min="1" max="1" width="35.57421875" style="305" customWidth="1"/>
    <col min="2" max="2" width="46.00390625" style="305" customWidth="1"/>
    <col min="3" max="18" width="40.00390625" style="305" customWidth="1"/>
    <col min="19" max="24" width="40.00390625" style="309" customWidth="1"/>
    <col min="25" max="16384" width="40.00390625" style="305" customWidth="1"/>
  </cols>
  <sheetData>
    <row r="1" spans="1:19" ht="12.75">
      <c r="A1" s="302" t="s">
        <v>1074</v>
      </c>
      <c r="B1" s="319">
        <v>3</v>
      </c>
      <c r="D1" s="305" t="s">
        <v>1075</v>
      </c>
      <c r="S1" s="309" t="s">
        <v>1076</v>
      </c>
    </row>
    <row r="2" spans="1:2" ht="12.75">
      <c r="A2" s="302" t="s">
        <v>1077</v>
      </c>
      <c r="B2" s="421">
        <v>2012</v>
      </c>
    </row>
    <row r="3" spans="1:21" ht="12.75">
      <c r="A3" s="303"/>
      <c r="S3" s="309" t="s">
        <v>1078</v>
      </c>
      <c r="T3" s="320" t="s">
        <v>1079</v>
      </c>
      <c r="U3" s="320" t="s">
        <v>1080</v>
      </c>
    </row>
    <row r="4" spans="1:21" ht="12.75">
      <c r="A4" s="303"/>
      <c r="T4" s="309" t="str">
        <f>IF(B1=1,"Januar",IF(B1=2,"Januar",IF(B1=3,"Januar",IF(B1=4,"Januar","FEHLER - eingegebenes Quartal prüfen!!!"))))</f>
        <v>Januar</v>
      </c>
      <c r="U4" s="309" t="str">
        <f>IF(B1=1,"März",IF(B1=2,"Juni",IF(B1=3,"September",IF(B1=4,"Dezember","FEHLER - eingegebenes Quartal prüfen!!!"))))</f>
        <v>September</v>
      </c>
    </row>
    <row r="5" spans="1:4" ht="12.75">
      <c r="A5" s="302" t="s">
        <v>1081</v>
      </c>
      <c r="B5" s="452" t="str">
        <f>CONCATENATE("1. Ausfuhr ",T4," ",B2-1," bis ",U4," ",B2)</f>
        <v>1. Ausfuhr Januar 2011 bis September 2012</v>
      </c>
      <c r="C5" s="452"/>
      <c r="D5" s="452"/>
    </row>
    <row r="6" spans="1:4" ht="12.75">
      <c r="A6" s="304" t="s">
        <v>1082</v>
      </c>
      <c r="B6" s="321" t="s">
        <v>1083</v>
      </c>
      <c r="C6" s="423">
        <f>B2-1</f>
        <v>2011</v>
      </c>
      <c r="D6" s="422">
        <f>B2</f>
        <v>2012</v>
      </c>
    </row>
    <row r="7" spans="1:7" ht="12.75">
      <c r="A7" s="303"/>
      <c r="B7" s="322" t="s">
        <v>1084</v>
      </c>
      <c r="C7" s="323">
        <v>914.2</v>
      </c>
      <c r="D7" s="324">
        <v>1048.1</v>
      </c>
      <c r="F7" s="315">
        <v>1050</v>
      </c>
      <c r="G7" s="316" t="s">
        <v>1085</v>
      </c>
    </row>
    <row r="8" spans="1:4" ht="12.75">
      <c r="A8" s="303"/>
      <c r="B8" s="325" t="s">
        <v>1086</v>
      </c>
      <c r="C8" s="326">
        <v>1028.5</v>
      </c>
      <c r="D8" s="327">
        <v>1138.3</v>
      </c>
    </row>
    <row r="9" spans="1:4" ht="12.75">
      <c r="A9" s="303"/>
      <c r="B9" s="325" t="s">
        <v>1087</v>
      </c>
      <c r="C9" s="326">
        <v>1130</v>
      </c>
      <c r="D9" s="327">
        <v>1115.1</v>
      </c>
    </row>
    <row r="10" spans="1:4" ht="12.75">
      <c r="A10" s="303"/>
      <c r="B10" s="325" t="s">
        <v>1088</v>
      </c>
      <c r="C10" s="326">
        <v>1021</v>
      </c>
      <c r="D10" s="327">
        <v>1021.2</v>
      </c>
    </row>
    <row r="11" spans="2:4" ht="12.75">
      <c r="B11" s="325" t="s">
        <v>1089</v>
      </c>
      <c r="C11" s="326">
        <v>1075.6</v>
      </c>
      <c r="D11" s="327">
        <v>1083.8</v>
      </c>
    </row>
    <row r="12" spans="2:4" ht="12.75">
      <c r="B12" s="325" t="s">
        <v>1090</v>
      </c>
      <c r="C12" s="326">
        <v>1056.5</v>
      </c>
      <c r="D12" s="327">
        <v>1139.6</v>
      </c>
    </row>
    <row r="13" spans="2:4" ht="12.75">
      <c r="B13" s="325" t="s">
        <v>1091</v>
      </c>
      <c r="C13" s="326">
        <v>1037.3</v>
      </c>
      <c r="D13" s="327">
        <v>1092.1</v>
      </c>
    </row>
    <row r="14" spans="1:4" ht="12.75">
      <c r="A14" s="306"/>
      <c r="B14" s="325" t="s">
        <v>1092</v>
      </c>
      <c r="C14" s="326">
        <v>1034.6</v>
      </c>
      <c r="D14" s="327">
        <v>1017.8</v>
      </c>
    </row>
    <row r="15" spans="2:4" ht="12.75">
      <c r="B15" s="325" t="s">
        <v>1093</v>
      </c>
      <c r="C15" s="326">
        <v>1162.5</v>
      </c>
      <c r="D15" s="327">
        <v>1033.6</v>
      </c>
    </row>
    <row r="16" spans="2:4" ht="12.75">
      <c r="B16" s="325" t="s">
        <v>1094</v>
      </c>
      <c r="C16" s="326">
        <v>1048.1</v>
      </c>
      <c r="D16" s="327"/>
    </row>
    <row r="17" spans="2:4" ht="12.75">
      <c r="B17" s="325" t="s">
        <v>1095</v>
      </c>
      <c r="C17" s="326">
        <v>1157.5</v>
      </c>
      <c r="D17" s="327"/>
    </row>
    <row r="18" spans="2:4" ht="12.75">
      <c r="B18" s="328" t="s">
        <v>1096</v>
      </c>
      <c r="C18" s="329">
        <v>953.2</v>
      </c>
      <c r="D18" s="330"/>
    </row>
    <row r="19" spans="2:4" ht="12.75">
      <c r="B19" s="331"/>
      <c r="C19" s="332"/>
      <c r="D19" s="332"/>
    </row>
    <row r="20" spans="1:4" ht="12.75">
      <c r="A20" s="302" t="s">
        <v>1097</v>
      </c>
      <c r="B20" s="452" t="str">
        <f>CONCATENATE("2. Einfuhr ",T4," ",B2-1," bis ",U4," ",B2)</f>
        <v>2. Einfuhr Januar 2011 bis September 2012</v>
      </c>
      <c r="C20" s="452"/>
      <c r="D20" s="452"/>
    </row>
    <row r="21" spans="1:4" ht="12.75">
      <c r="A21" s="304" t="s">
        <v>1098</v>
      </c>
      <c r="B21" s="321" t="s">
        <v>1083</v>
      </c>
      <c r="C21" s="423">
        <f>B2-1</f>
        <v>2011</v>
      </c>
      <c r="D21" s="422">
        <f>B2</f>
        <v>2012</v>
      </c>
    </row>
    <row r="22" spans="2:7" ht="12.75">
      <c r="B22" s="322" t="s">
        <v>1084</v>
      </c>
      <c r="C22" s="323">
        <v>649.5</v>
      </c>
      <c r="D22" s="324">
        <v>682.7</v>
      </c>
      <c r="F22" s="315">
        <v>1050</v>
      </c>
      <c r="G22" s="316" t="s">
        <v>1085</v>
      </c>
    </row>
    <row r="23" spans="2:4" ht="12.75">
      <c r="B23" s="325" t="s">
        <v>1086</v>
      </c>
      <c r="C23" s="326">
        <v>646.7</v>
      </c>
      <c r="D23" s="327">
        <v>701.4</v>
      </c>
    </row>
    <row r="24" spans="2:4" ht="12.75">
      <c r="B24" s="325" t="s">
        <v>1087</v>
      </c>
      <c r="C24" s="326">
        <v>697</v>
      </c>
      <c r="D24" s="327">
        <v>672.2</v>
      </c>
    </row>
    <row r="25" spans="2:4" ht="12.75">
      <c r="B25" s="325" t="s">
        <v>1088</v>
      </c>
      <c r="C25" s="326">
        <v>636.9</v>
      </c>
      <c r="D25" s="327">
        <v>671.1</v>
      </c>
    </row>
    <row r="26" spans="2:4" ht="12.75">
      <c r="B26" s="325" t="s">
        <v>1089</v>
      </c>
      <c r="C26" s="326">
        <v>680</v>
      </c>
      <c r="D26" s="327">
        <v>685.9</v>
      </c>
    </row>
    <row r="27" spans="2:4" ht="12.75">
      <c r="B27" s="325" t="s">
        <v>1090</v>
      </c>
      <c r="C27" s="326">
        <v>669</v>
      </c>
      <c r="D27" s="327">
        <v>717.6</v>
      </c>
    </row>
    <row r="28" spans="2:4" ht="12.75">
      <c r="B28" s="325" t="s">
        <v>1091</v>
      </c>
      <c r="C28" s="326">
        <v>674.9</v>
      </c>
      <c r="D28" s="327">
        <v>721.1</v>
      </c>
    </row>
    <row r="29" spans="2:4" ht="12.75">
      <c r="B29" s="325" t="s">
        <v>1092</v>
      </c>
      <c r="C29" s="326">
        <v>630.2</v>
      </c>
      <c r="D29" s="327">
        <v>693.6</v>
      </c>
    </row>
    <row r="30" spans="2:4" ht="12.75">
      <c r="B30" s="325" t="s">
        <v>1093</v>
      </c>
      <c r="C30" s="326">
        <v>701.7</v>
      </c>
      <c r="D30" s="327">
        <v>681.9</v>
      </c>
    </row>
    <row r="31" spans="2:4" ht="12.75">
      <c r="B31" s="325" t="s">
        <v>1094</v>
      </c>
      <c r="C31" s="326">
        <v>656.4</v>
      </c>
      <c r="D31" s="327"/>
    </row>
    <row r="32" spans="2:4" ht="12.75">
      <c r="B32" s="325" t="s">
        <v>1095</v>
      </c>
      <c r="C32" s="326">
        <v>700.9</v>
      </c>
      <c r="D32" s="327"/>
    </row>
    <row r="33" spans="2:4" ht="12.75">
      <c r="B33" s="328" t="s">
        <v>1096</v>
      </c>
      <c r="C33" s="329">
        <v>652.3</v>
      </c>
      <c r="D33" s="330"/>
    </row>
    <row r="34" ht="12.75">
      <c r="B34" s="331"/>
    </row>
    <row r="35" spans="2:24" ht="12.75">
      <c r="B35" s="331"/>
      <c r="S35" s="303"/>
      <c r="T35" s="303"/>
      <c r="U35" s="303"/>
      <c r="V35" s="303"/>
      <c r="W35" s="303"/>
      <c r="X35" s="303"/>
    </row>
    <row r="36" spans="19:24" ht="12.75">
      <c r="S36" s="303"/>
      <c r="T36" s="303"/>
      <c r="U36" s="303"/>
      <c r="V36" s="303"/>
      <c r="W36" s="303"/>
      <c r="X36" s="303"/>
    </row>
    <row r="37" spans="19:24" ht="12.75">
      <c r="S37" s="303"/>
      <c r="T37" s="303"/>
      <c r="U37" s="303"/>
      <c r="V37" s="303"/>
      <c r="W37" s="303"/>
      <c r="X37" s="303"/>
    </row>
    <row r="38" spans="1:24" ht="12.75">
      <c r="A38" s="307" t="s">
        <v>1099</v>
      </c>
      <c r="B38" s="446" t="str">
        <f>CONCATENATE("        3. Ausfuhr von ausgewählten Enderzeugnissen im ",B1,". Vierteljahr ",B2,"             in der Reihenfolge ihrer Anteile")</f>
        <v>        3. Ausfuhr von ausgewählten Enderzeugnissen im 3. Vierteljahr 2012             in der Reihenfolge ihrer Anteile</v>
      </c>
      <c r="C38" s="447"/>
      <c r="D38" s="447"/>
      <c r="E38" s="448"/>
      <c r="F38" s="448"/>
      <c r="G38" s="448"/>
      <c r="H38" s="448"/>
      <c r="I38" s="449"/>
      <c r="J38" s="308"/>
      <c r="S38" s="303"/>
      <c r="T38" s="303"/>
      <c r="U38" s="303"/>
      <c r="V38" s="303"/>
      <c r="W38" s="303"/>
      <c r="X38" s="303"/>
    </row>
    <row r="39" spans="1:24" ht="12.75">
      <c r="A39" s="305" t="s">
        <v>1100</v>
      </c>
      <c r="B39" s="202" t="s">
        <v>1180</v>
      </c>
      <c r="C39" s="333"/>
      <c r="D39" s="333"/>
      <c r="E39" s="129">
        <v>368026561</v>
      </c>
      <c r="G39" s="334"/>
      <c r="I39" s="335">
        <v>4</v>
      </c>
      <c r="J39" s="335"/>
      <c r="K39" s="306"/>
      <c r="L39" s="306"/>
      <c r="S39" s="303"/>
      <c r="T39" s="303"/>
      <c r="U39" s="303"/>
      <c r="V39" s="303"/>
      <c r="W39" s="303"/>
      <c r="X39" s="303"/>
    </row>
    <row r="40" spans="2:24" ht="12.75">
      <c r="B40" s="202" t="s">
        <v>1181</v>
      </c>
      <c r="C40" s="336"/>
      <c r="D40" s="336"/>
      <c r="E40" s="129">
        <v>180474719</v>
      </c>
      <c r="I40" s="335">
        <v>13</v>
      </c>
      <c r="J40" s="335"/>
      <c r="K40" s="337"/>
      <c r="L40" s="338">
        <v>1</v>
      </c>
      <c r="M40" s="339"/>
      <c r="N40" s="339">
        <v>15</v>
      </c>
      <c r="O40" s="340"/>
      <c r="P40" s="339">
        <v>29</v>
      </c>
      <c r="Q40" s="341"/>
      <c r="R40" s="339">
        <v>43</v>
      </c>
      <c r="S40" s="303"/>
      <c r="T40" s="303"/>
      <c r="U40" s="303"/>
      <c r="V40" s="303"/>
      <c r="W40" s="303"/>
      <c r="X40" s="303"/>
    </row>
    <row r="41" spans="2:24" ht="12.75">
      <c r="B41" s="202" t="s">
        <v>1183</v>
      </c>
      <c r="C41" s="336"/>
      <c r="D41" s="336"/>
      <c r="E41" s="129">
        <v>167727138</v>
      </c>
      <c r="G41" s="342"/>
      <c r="I41" s="335">
        <v>46</v>
      </c>
      <c r="J41" s="335"/>
      <c r="K41" s="319"/>
      <c r="L41" s="338">
        <v>2</v>
      </c>
      <c r="M41" s="343"/>
      <c r="N41" s="339">
        <v>16</v>
      </c>
      <c r="O41" s="344"/>
      <c r="P41" s="339">
        <v>30</v>
      </c>
      <c r="Q41" s="345"/>
      <c r="R41" s="339">
        <v>44</v>
      </c>
      <c r="S41" s="303"/>
      <c r="T41" s="303"/>
      <c r="U41" s="303"/>
      <c r="V41" s="303"/>
      <c r="W41" s="303"/>
      <c r="X41" s="303"/>
    </row>
    <row r="42" spans="2:24" ht="12.75">
      <c r="B42" s="202" t="s">
        <v>1254</v>
      </c>
      <c r="C42" s="336"/>
      <c r="D42" s="336"/>
      <c r="E42" s="129">
        <v>162512912</v>
      </c>
      <c r="G42" s="346"/>
      <c r="I42" s="335">
        <v>15</v>
      </c>
      <c r="J42" s="335"/>
      <c r="K42" s="347"/>
      <c r="L42" s="338">
        <v>3</v>
      </c>
      <c r="M42" s="348"/>
      <c r="N42" s="339">
        <v>17</v>
      </c>
      <c r="O42" s="349"/>
      <c r="P42" s="339">
        <v>31</v>
      </c>
      <c r="Q42" s="350"/>
      <c r="R42" s="339">
        <v>45</v>
      </c>
      <c r="S42" s="303"/>
      <c r="T42" s="303"/>
      <c r="U42" s="303"/>
      <c r="V42" s="303"/>
      <c r="W42" s="303"/>
      <c r="X42" s="303"/>
    </row>
    <row r="43" spans="2:24" ht="22.5" customHeight="1">
      <c r="B43" s="424" t="s">
        <v>1182</v>
      </c>
      <c r="C43" s="351"/>
      <c r="D43" s="351"/>
      <c r="E43" s="129">
        <v>162395944</v>
      </c>
      <c r="G43" s="352"/>
      <c r="I43" s="335">
        <v>16</v>
      </c>
      <c r="J43" s="335"/>
      <c r="K43" s="353"/>
      <c r="L43" s="338">
        <v>4</v>
      </c>
      <c r="M43" s="354"/>
      <c r="N43" s="339">
        <v>18</v>
      </c>
      <c r="O43" s="355"/>
      <c r="P43" s="339">
        <v>32</v>
      </c>
      <c r="Q43" s="356"/>
      <c r="R43" s="339">
        <v>46</v>
      </c>
      <c r="S43" s="303"/>
      <c r="T43" s="303"/>
      <c r="U43" s="303"/>
      <c r="V43" s="303"/>
      <c r="W43" s="303"/>
      <c r="X43" s="303"/>
    </row>
    <row r="44" spans="2:24" ht="12.75">
      <c r="B44" s="357" t="s">
        <v>1101</v>
      </c>
      <c r="C44" s="358"/>
      <c r="D44" s="359"/>
      <c r="E44" s="126">
        <v>2319289436</v>
      </c>
      <c r="G44" s="360"/>
      <c r="I44" s="335">
        <v>19</v>
      </c>
      <c r="J44" s="335"/>
      <c r="K44" s="361"/>
      <c r="L44" s="338">
        <v>5</v>
      </c>
      <c r="M44" s="362"/>
      <c r="N44" s="339">
        <v>19</v>
      </c>
      <c r="O44" s="363"/>
      <c r="P44" s="339">
        <v>33</v>
      </c>
      <c r="Q44" s="364"/>
      <c r="R44" s="339">
        <v>47</v>
      </c>
      <c r="S44" s="303"/>
      <c r="T44" s="303"/>
      <c r="U44" s="303"/>
      <c r="V44" s="303"/>
      <c r="W44" s="303"/>
      <c r="X44" s="303"/>
    </row>
    <row r="45" spans="2:24" ht="12.75">
      <c r="B45" s="443" t="s">
        <v>1167</v>
      </c>
      <c r="C45" s="444"/>
      <c r="D45" s="445"/>
      <c r="E45" s="365">
        <f>E44-E39-E40-E41-E42-E43</f>
        <v>1278152162</v>
      </c>
      <c r="I45" s="366"/>
      <c r="J45" s="366"/>
      <c r="K45" s="367"/>
      <c r="L45" s="338">
        <v>6</v>
      </c>
      <c r="M45" s="368"/>
      <c r="N45" s="339">
        <v>20</v>
      </c>
      <c r="O45" s="369"/>
      <c r="P45" s="339">
        <v>34</v>
      </c>
      <c r="Q45" s="370"/>
      <c r="R45" s="339">
        <v>48</v>
      </c>
      <c r="S45" s="303"/>
      <c r="T45" s="303"/>
      <c r="U45" s="303"/>
      <c r="V45" s="303"/>
      <c r="W45" s="303"/>
      <c r="X45" s="303"/>
    </row>
    <row r="46" spans="9:24" ht="12.75">
      <c r="I46" s="366"/>
      <c r="J46" s="366"/>
      <c r="K46" s="371"/>
      <c r="L46" s="338">
        <v>7</v>
      </c>
      <c r="M46" s="372"/>
      <c r="N46" s="339">
        <v>21</v>
      </c>
      <c r="O46" s="373"/>
      <c r="P46" s="339">
        <v>35</v>
      </c>
      <c r="Q46" s="374"/>
      <c r="R46" s="339">
        <v>49</v>
      </c>
      <c r="S46" s="303"/>
      <c r="T46" s="303"/>
      <c r="U46" s="303"/>
      <c r="V46" s="303"/>
      <c r="W46" s="303"/>
      <c r="X46" s="303"/>
    </row>
    <row r="47" spans="1:24" ht="12.75">
      <c r="A47" s="307" t="s">
        <v>1102</v>
      </c>
      <c r="B47" s="446" t="str">
        <f>CONCATENATE("        4. Einfuhr von ausgewählten Enderzeugnissen im ",B1,". Vierteljahr ",B2,"                  in der Reihenfolge ihrer Anteile")</f>
        <v>        4. Einfuhr von ausgewählten Enderzeugnissen im 3. Vierteljahr 2012                  in der Reihenfolge ihrer Anteile</v>
      </c>
      <c r="C47" s="447"/>
      <c r="D47" s="447"/>
      <c r="E47" s="448"/>
      <c r="F47" s="448"/>
      <c r="G47" s="448"/>
      <c r="H47" s="448"/>
      <c r="I47" s="449"/>
      <c r="J47" s="308"/>
      <c r="K47" s="375"/>
      <c r="L47" s="338">
        <v>8</v>
      </c>
      <c r="M47" s="376"/>
      <c r="N47" s="339">
        <v>22</v>
      </c>
      <c r="O47" s="377"/>
      <c r="P47" s="339">
        <v>36</v>
      </c>
      <c r="Q47" s="378"/>
      <c r="R47" s="339">
        <v>50</v>
      </c>
      <c r="S47" s="303"/>
      <c r="T47" s="303"/>
      <c r="U47" s="303"/>
      <c r="V47" s="303"/>
      <c r="W47" s="303"/>
      <c r="X47" s="303"/>
    </row>
    <row r="48" spans="1:24" ht="12.75">
      <c r="A48" s="305" t="s">
        <v>1103</v>
      </c>
      <c r="B48" s="202" t="s">
        <v>1180</v>
      </c>
      <c r="C48" s="333"/>
      <c r="D48" s="333"/>
      <c r="E48" s="129">
        <v>172401150</v>
      </c>
      <c r="G48" s="334"/>
      <c r="I48" s="335">
        <v>4</v>
      </c>
      <c r="J48" s="335"/>
      <c r="K48" s="379"/>
      <c r="L48" s="338">
        <v>9</v>
      </c>
      <c r="M48" s="380"/>
      <c r="N48" s="339">
        <v>23</v>
      </c>
      <c r="O48" s="381"/>
      <c r="P48" s="339">
        <v>37</v>
      </c>
      <c r="Q48" s="382"/>
      <c r="R48" s="339">
        <v>51</v>
      </c>
      <c r="S48" s="303"/>
      <c r="T48" s="303"/>
      <c r="U48" s="303"/>
      <c r="V48" s="303"/>
      <c r="W48" s="303"/>
      <c r="X48" s="303"/>
    </row>
    <row r="49" spans="2:24" ht="12.75">
      <c r="B49" s="202" t="s">
        <v>1184</v>
      </c>
      <c r="C49" s="336"/>
      <c r="D49" s="336"/>
      <c r="E49" s="129">
        <v>108077999</v>
      </c>
      <c r="G49" s="383"/>
      <c r="I49" s="335">
        <v>9</v>
      </c>
      <c r="J49" s="335"/>
      <c r="K49" s="384"/>
      <c r="L49" s="338">
        <v>10</v>
      </c>
      <c r="M49" s="385"/>
      <c r="N49" s="339">
        <v>24</v>
      </c>
      <c r="O49" s="386"/>
      <c r="P49" s="339">
        <v>38</v>
      </c>
      <c r="Q49" s="387"/>
      <c r="R49" s="339">
        <v>52</v>
      </c>
      <c r="S49" s="303"/>
      <c r="T49" s="303"/>
      <c r="U49" s="303"/>
      <c r="V49" s="303"/>
      <c r="W49" s="303"/>
      <c r="X49" s="303"/>
    </row>
    <row r="50" spans="2:24" ht="12.75">
      <c r="B50" s="202" t="s">
        <v>1182</v>
      </c>
      <c r="C50" s="336"/>
      <c r="D50" s="336"/>
      <c r="E50" s="129">
        <v>86106885</v>
      </c>
      <c r="G50" s="352"/>
      <c r="I50" s="335">
        <v>34</v>
      </c>
      <c r="J50" s="335"/>
      <c r="K50" s="388"/>
      <c r="L50" s="338">
        <v>11</v>
      </c>
      <c r="M50" s="389"/>
      <c r="N50" s="339">
        <v>25</v>
      </c>
      <c r="O50" s="390"/>
      <c r="P50" s="339">
        <v>39</v>
      </c>
      <c r="Q50" s="391"/>
      <c r="R50" s="339">
        <v>53</v>
      </c>
      <c r="S50" s="303"/>
      <c r="T50" s="303"/>
      <c r="U50" s="303"/>
      <c r="V50" s="303"/>
      <c r="W50" s="303"/>
      <c r="X50" s="303"/>
    </row>
    <row r="51" spans="2:24" ht="12.75">
      <c r="B51" s="202" t="s">
        <v>1185</v>
      </c>
      <c r="C51" s="336"/>
      <c r="D51" s="336"/>
      <c r="E51" s="129">
        <v>73819581</v>
      </c>
      <c r="G51" s="392"/>
      <c r="I51" s="335">
        <v>12</v>
      </c>
      <c r="J51" s="335"/>
      <c r="K51" s="393"/>
      <c r="L51" s="338">
        <v>12</v>
      </c>
      <c r="M51" s="394"/>
      <c r="N51" s="339">
        <v>26</v>
      </c>
      <c r="O51" s="395"/>
      <c r="P51" s="339">
        <v>40</v>
      </c>
      <c r="Q51" s="396"/>
      <c r="R51" s="339">
        <v>54</v>
      </c>
      <c r="S51" s="303"/>
      <c r="T51" s="303"/>
      <c r="U51" s="303"/>
      <c r="V51" s="303"/>
      <c r="W51" s="303"/>
      <c r="X51" s="303"/>
    </row>
    <row r="52" spans="2:24" ht="12.75">
      <c r="B52" s="202" t="s">
        <v>1254</v>
      </c>
      <c r="C52" s="351"/>
      <c r="D52" s="351"/>
      <c r="E52" s="129">
        <v>58640776</v>
      </c>
      <c r="G52" s="342"/>
      <c r="I52" s="335">
        <v>15</v>
      </c>
      <c r="J52" s="335"/>
      <c r="K52" s="397"/>
      <c r="L52" s="338">
        <v>13</v>
      </c>
      <c r="M52" s="398"/>
      <c r="N52" s="339">
        <v>27</v>
      </c>
      <c r="O52" s="399"/>
      <c r="P52" s="339">
        <v>41</v>
      </c>
      <c r="Q52" s="400"/>
      <c r="R52" s="339">
        <v>55</v>
      </c>
      <c r="S52" s="303"/>
      <c r="T52" s="303"/>
      <c r="U52" s="303"/>
      <c r="V52" s="303"/>
      <c r="W52" s="303"/>
      <c r="X52" s="303"/>
    </row>
    <row r="53" spans="2:24" ht="12.75">
      <c r="B53" s="357" t="s">
        <v>1101</v>
      </c>
      <c r="C53" s="358"/>
      <c r="D53" s="359"/>
      <c r="E53" s="126">
        <v>1207644598</v>
      </c>
      <c r="G53" s="360"/>
      <c r="I53" s="335">
        <v>19</v>
      </c>
      <c r="J53" s="335"/>
      <c r="K53" s="401"/>
      <c r="L53" s="338">
        <v>14</v>
      </c>
      <c r="M53" s="402"/>
      <c r="N53" s="339">
        <v>28</v>
      </c>
      <c r="O53" s="403"/>
      <c r="P53" s="339">
        <v>42</v>
      </c>
      <c r="Q53" s="404"/>
      <c r="R53" s="339">
        <v>56</v>
      </c>
      <c r="S53" s="303"/>
      <c r="T53" s="303"/>
      <c r="U53" s="303"/>
      <c r="V53" s="303"/>
      <c r="W53" s="303"/>
      <c r="X53" s="303"/>
    </row>
    <row r="54" spans="2:24" ht="12.75">
      <c r="B54" s="443" t="s">
        <v>1167</v>
      </c>
      <c r="C54" s="444"/>
      <c r="D54" s="445"/>
      <c r="E54" s="365">
        <f>E53-E48-E49-E50-E51-E52</f>
        <v>708598207</v>
      </c>
      <c r="I54" s="366"/>
      <c r="J54" s="366"/>
      <c r="S54" s="303"/>
      <c r="T54" s="303"/>
      <c r="U54" s="303"/>
      <c r="V54" s="303"/>
      <c r="W54" s="303"/>
      <c r="X54" s="303"/>
    </row>
    <row r="55" spans="9:24" ht="12.75">
      <c r="I55" s="366"/>
      <c r="J55" s="366"/>
      <c r="S55" s="303"/>
      <c r="T55" s="303"/>
      <c r="U55" s="303"/>
      <c r="V55" s="303"/>
      <c r="W55" s="303"/>
      <c r="X55" s="303"/>
    </row>
    <row r="56" spans="9:10" ht="12.75">
      <c r="I56" s="366"/>
      <c r="J56" s="366"/>
    </row>
    <row r="57" spans="9:10" ht="12.75">
      <c r="I57" s="366"/>
      <c r="J57" s="366"/>
    </row>
    <row r="58" spans="1:10" ht="12.75">
      <c r="A58" s="307" t="s">
        <v>1104</v>
      </c>
      <c r="B58" s="446" t="str">
        <f>CONCATENATE("5. Ausfuhr im ",B1,". Vierteljahr ",B2," nach ausgewählten Ländern
in der Reihenfolge ihrer Anteile")</f>
        <v>5. Ausfuhr im 3. Vierteljahr 2012 nach ausgewählten Ländern
in der Reihenfolge ihrer Anteile</v>
      </c>
      <c r="C58" s="447"/>
      <c r="D58" s="447"/>
      <c r="E58" s="448"/>
      <c r="F58" s="448"/>
      <c r="G58" s="448"/>
      <c r="H58" s="448"/>
      <c r="I58" s="449"/>
      <c r="J58" s="308"/>
    </row>
    <row r="59" spans="1:4" ht="12.75">
      <c r="A59" s="304" t="s">
        <v>1105</v>
      </c>
      <c r="B59" s="310">
        <f aca="true" t="shared" si="0" ref="B59:B73">D59/1000</f>
        <v>66</v>
      </c>
      <c r="C59" s="406" t="s">
        <v>386</v>
      </c>
      <c r="D59" s="311">
        <v>65949</v>
      </c>
    </row>
    <row r="60" spans="2:4" ht="12.75">
      <c r="B60" s="312">
        <f t="shared" si="0"/>
        <v>87</v>
      </c>
      <c r="C60" s="406" t="s">
        <v>369</v>
      </c>
      <c r="D60" s="313">
        <v>86686</v>
      </c>
    </row>
    <row r="61" spans="2:4" ht="12.75">
      <c r="B61" s="312">
        <f t="shared" si="0"/>
        <v>102</v>
      </c>
      <c r="C61" s="406" t="s">
        <v>376</v>
      </c>
      <c r="D61" s="313">
        <v>102378</v>
      </c>
    </row>
    <row r="62" spans="2:4" ht="12.75">
      <c r="B62" s="312">
        <f t="shared" si="0"/>
        <v>104</v>
      </c>
      <c r="C62" s="406" t="s">
        <v>364</v>
      </c>
      <c r="D62" s="313">
        <v>103880</v>
      </c>
    </row>
    <row r="63" spans="2:4" ht="12.75">
      <c r="B63" s="312">
        <f t="shared" si="0"/>
        <v>114</v>
      </c>
      <c r="C63" s="406" t="s">
        <v>880</v>
      </c>
      <c r="D63" s="313">
        <v>114034</v>
      </c>
    </row>
    <row r="64" spans="2:4" ht="12.75">
      <c r="B64" s="312">
        <f t="shared" si="0"/>
        <v>140</v>
      </c>
      <c r="C64" s="406" t="s">
        <v>387</v>
      </c>
      <c r="D64" s="313">
        <v>140037</v>
      </c>
    </row>
    <row r="65" spans="2:4" ht="12.75">
      <c r="B65" s="312">
        <f t="shared" si="0"/>
        <v>148</v>
      </c>
      <c r="C65" s="425" t="s">
        <v>359</v>
      </c>
      <c r="D65" s="313">
        <v>147648</v>
      </c>
    </row>
    <row r="66" spans="2:4" ht="12.75">
      <c r="B66" s="312">
        <f t="shared" si="0"/>
        <v>159</v>
      </c>
      <c r="C66" s="406" t="s">
        <v>384</v>
      </c>
      <c r="D66" s="313">
        <v>159231</v>
      </c>
    </row>
    <row r="67" spans="2:7" ht="12.75">
      <c r="B67" s="312">
        <f t="shared" si="0"/>
        <v>163</v>
      </c>
      <c r="C67" s="405" t="s">
        <v>360</v>
      </c>
      <c r="D67" s="313">
        <v>163357</v>
      </c>
      <c r="F67" s="315">
        <v>300</v>
      </c>
      <c r="G67" s="316" t="s">
        <v>1085</v>
      </c>
    </row>
    <row r="68" spans="2:4" ht="12.75">
      <c r="B68" s="312">
        <f t="shared" si="0"/>
        <v>166</v>
      </c>
      <c r="C68" s="406" t="s">
        <v>167</v>
      </c>
      <c r="D68" s="313">
        <v>166103</v>
      </c>
    </row>
    <row r="69" spans="2:4" ht="12.75">
      <c r="B69" s="312">
        <f t="shared" si="0"/>
        <v>169</v>
      </c>
      <c r="C69" s="406" t="s">
        <v>385</v>
      </c>
      <c r="D69" s="313">
        <v>168817</v>
      </c>
    </row>
    <row r="70" spans="2:4" ht="12.75">
      <c r="B70" s="312">
        <f t="shared" si="0"/>
        <v>179</v>
      </c>
      <c r="C70" s="406" t="s">
        <v>492</v>
      </c>
      <c r="D70" s="313">
        <v>178555</v>
      </c>
    </row>
    <row r="71" spans="2:4" ht="12.75">
      <c r="B71" s="312">
        <f t="shared" si="0"/>
        <v>215</v>
      </c>
      <c r="C71" s="406" t="s">
        <v>453</v>
      </c>
      <c r="D71" s="313">
        <v>215235</v>
      </c>
    </row>
    <row r="72" spans="2:4" ht="12.75">
      <c r="B72" s="312">
        <f t="shared" si="0"/>
        <v>222</v>
      </c>
      <c r="C72" s="406" t="s">
        <v>358</v>
      </c>
      <c r="D72" s="313">
        <v>222068</v>
      </c>
    </row>
    <row r="73" spans="2:4" ht="12.75">
      <c r="B73" s="317">
        <f t="shared" si="0"/>
        <v>251</v>
      </c>
      <c r="C73" s="406" t="s">
        <v>881</v>
      </c>
      <c r="D73" s="318">
        <v>251436</v>
      </c>
    </row>
    <row r="75" spans="1:10" ht="12.75">
      <c r="A75" s="307" t="s">
        <v>1106</v>
      </c>
      <c r="B75" s="446" t="str">
        <f>CONCATENATE("6. Einfuhr im ",B1,". Vierteljahr ",B2," nach ausgewählten Ländern
in der Reihenfolge ihrer Anteile")</f>
        <v>6. Einfuhr im 3. Vierteljahr 2012 nach ausgewählten Ländern
in der Reihenfolge ihrer Anteile</v>
      </c>
      <c r="C75" s="447"/>
      <c r="D75" s="447"/>
      <c r="E75" s="448"/>
      <c r="F75" s="448"/>
      <c r="G75" s="448"/>
      <c r="H75" s="448"/>
      <c r="I75" s="449"/>
      <c r="J75" s="308"/>
    </row>
    <row r="76" spans="1:4" ht="12.75">
      <c r="A76" s="304" t="s">
        <v>1107</v>
      </c>
      <c r="B76" s="310">
        <f aca="true" t="shared" si="1" ref="B76:B90">D76/1000</f>
        <v>42</v>
      </c>
      <c r="C76" s="407" t="s">
        <v>387</v>
      </c>
      <c r="D76" s="311">
        <v>41741</v>
      </c>
    </row>
    <row r="77" spans="2:4" ht="12.75">
      <c r="B77" s="312">
        <f t="shared" si="1"/>
        <v>42</v>
      </c>
      <c r="C77" s="408" t="s">
        <v>370</v>
      </c>
      <c r="D77" s="313">
        <v>42068</v>
      </c>
    </row>
    <row r="78" spans="2:4" ht="12.75">
      <c r="B78" s="312">
        <f t="shared" si="1"/>
        <v>47</v>
      </c>
      <c r="C78" s="408" t="s">
        <v>170</v>
      </c>
      <c r="D78" s="313">
        <v>47339</v>
      </c>
    </row>
    <row r="79" spans="2:4" ht="12.75">
      <c r="B79" s="312">
        <f t="shared" si="1"/>
        <v>59</v>
      </c>
      <c r="C79" s="408" t="s">
        <v>880</v>
      </c>
      <c r="D79" s="313">
        <v>59255</v>
      </c>
    </row>
    <row r="80" spans="2:4" ht="12.75">
      <c r="B80" s="312">
        <f t="shared" si="1"/>
        <v>79</v>
      </c>
      <c r="C80" s="408" t="s">
        <v>453</v>
      </c>
      <c r="D80" s="313">
        <v>78813</v>
      </c>
    </row>
    <row r="81" spans="2:4" ht="12.75">
      <c r="B81" s="312">
        <f t="shared" si="1"/>
        <v>88</v>
      </c>
      <c r="C81" s="408" t="s">
        <v>364</v>
      </c>
      <c r="D81" s="313">
        <v>87696</v>
      </c>
    </row>
    <row r="82" spans="2:4" ht="12.75">
      <c r="B82" s="312">
        <f t="shared" si="1"/>
        <v>100</v>
      </c>
      <c r="C82" s="408" t="s">
        <v>369</v>
      </c>
      <c r="D82" s="313">
        <v>99615</v>
      </c>
    </row>
    <row r="83" spans="2:4" ht="12.75">
      <c r="B83" s="312">
        <f t="shared" si="1"/>
        <v>117</v>
      </c>
      <c r="C83" s="408" t="s">
        <v>358</v>
      </c>
      <c r="D83" s="313">
        <v>117272</v>
      </c>
    </row>
    <row r="84" spans="2:7" ht="12.75">
      <c r="B84" s="312">
        <f t="shared" si="1"/>
        <v>123</v>
      </c>
      <c r="C84" s="408" t="s">
        <v>385</v>
      </c>
      <c r="D84" s="313">
        <v>123169</v>
      </c>
      <c r="F84" s="315">
        <v>300</v>
      </c>
      <c r="G84" s="316" t="s">
        <v>1085</v>
      </c>
    </row>
    <row r="85" spans="2:4" ht="12.75">
      <c r="B85" s="312">
        <f t="shared" si="1"/>
        <v>123</v>
      </c>
      <c r="C85" s="408" t="s">
        <v>384</v>
      </c>
      <c r="D85" s="313">
        <v>123382</v>
      </c>
    </row>
    <row r="86" spans="2:4" ht="12.75">
      <c r="B86" s="312">
        <f t="shared" si="1"/>
        <v>130</v>
      </c>
      <c r="C86" s="408" t="s">
        <v>492</v>
      </c>
      <c r="D86" s="313">
        <v>129561</v>
      </c>
    </row>
    <row r="87" spans="2:4" ht="12.75">
      <c r="B87" s="312">
        <f t="shared" si="1"/>
        <v>143</v>
      </c>
      <c r="C87" s="408" t="s">
        <v>359</v>
      </c>
      <c r="D87" s="313">
        <v>143403</v>
      </c>
    </row>
    <row r="88" spans="2:4" ht="12.75">
      <c r="B88" s="312">
        <f t="shared" si="1"/>
        <v>173</v>
      </c>
      <c r="C88" s="408" t="s">
        <v>881</v>
      </c>
      <c r="D88" s="313">
        <v>173443</v>
      </c>
    </row>
    <row r="89" spans="2:4" ht="12.75">
      <c r="B89" s="312">
        <f t="shared" si="1"/>
        <v>181</v>
      </c>
      <c r="C89" s="408" t="s">
        <v>360</v>
      </c>
      <c r="D89" s="313">
        <v>181467</v>
      </c>
    </row>
    <row r="90" spans="2:4" ht="12.75">
      <c r="B90" s="317">
        <f t="shared" si="1"/>
        <v>210</v>
      </c>
      <c r="C90" s="314" t="s">
        <v>167</v>
      </c>
      <c r="D90" s="318">
        <v>210100</v>
      </c>
    </row>
    <row r="94" spans="1:10" ht="12.75">
      <c r="A94" s="307" t="s">
        <v>1108</v>
      </c>
      <c r="B94" s="446" t="str">
        <f>CONCATENATE("7. Außenhandel mit den EU-Ländern (EU-27) im ",B1,". Vierteljahr ",B2,"")</f>
        <v>7. Außenhandel mit den EU-Ländern (EU-27) im 3. Vierteljahr 2012</v>
      </c>
      <c r="C94" s="447"/>
      <c r="D94" s="450"/>
      <c r="E94" s="451"/>
      <c r="F94" s="448"/>
      <c r="G94" s="448"/>
      <c r="H94" s="448"/>
      <c r="I94" s="449"/>
      <c r="J94" s="308"/>
    </row>
    <row r="95" spans="1:5" ht="12.75">
      <c r="A95" s="304" t="s">
        <v>1109</v>
      </c>
      <c r="B95" s="409" t="s">
        <v>1255</v>
      </c>
      <c r="C95" s="410" t="s">
        <v>1256</v>
      </c>
      <c r="D95" s="411" t="s">
        <v>1110</v>
      </c>
      <c r="E95" s="412"/>
    </row>
    <row r="96" spans="1:10" ht="12.75">
      <c r="A96" s="305">
        <v>1</v>
      </c>
      <c r="B96" s="310">
        <v>222.067814</v>
      </c>
      <c r="C96" s="310">
        <v>117.271585</v>
      </c>
      <c r="D96" s="413" t="s">
        <v>358</v>
      </c>
      <c r="E96" s="414"/>
      <c r="H96" s="315">
        <v>275</v>
      </c>
      <c r="I96" s="316" t="s">
        <v>1085</v>
      </c>
      <c r="J96" s="316"/>
    </row>
    <row r="97" spans="1:5" ht="12.75">
      <c r="A97" s="305">
        <v>2</v>
      </c>
      <c r="B97" s="312">
        <v>147.648435</v>
      </c>
      <c r="C97" s="312">
        <v>143.402887</v>
      </c>
      <c r="D97" s="415" t="s">
        <v>359</v>
      </c>
      <c r="E97" s="416"/>
    </row>
    <row r="98" spans="1:5" ht="12.75">
      <c r="A98" s="305">
        <v>3</v>
      </c>
      <c r="B98" s="312">
        <v>163.356563</v>
      </c>
      <c r="C98" s="312">
        <v>181.467488</v>
      </c>
      <c r="D98" s="415" t="s">
        <v>360</v>
      </c>
      <c r="E98" s="416"/>
    </row>
    <row r="99" spans="1:5" ht="12.75">
      <c r="A99" s="305">
        <v>4</v>
      </c>
      <c r="B99" s="312">
        <v>251.436338</v>
      </c>
      <c r="C99" s="312">
        <v>173.442917</v>
      </c>
      <c r="D99" s="415" t="s">
        <v>881</v>
      </c>
      <c r="E99" s="416"/>
    </row>
    <row r="100" spans="1:5" ht="12.75">
      <c r="A100" s="305">
        <v>5</v>
      </c>
      <c r="B100" s="312">
        <v>9.580315</v>
      </c>
      <c r="C100" s="312">
        <v>16.79593</v>
      </c>
      <c r="D100" s="415" t="s">
        <v>361</v>
      </c>
      <c r="E100" s="416"/>
    </row>
    <row r="101" spans="1:5" ht="12.75">
      <c r="A101" s="305">
        <v>6</v>
      </c>
      <c r="B101" s="312">
        <v>36.994846</v>
      </c>
      <c r="C101" s="312">
        <v>28.654223</v>
      </c>
      <c r="D101" s="415" t="s">
        <v>954</v>
      </c>
      <c r="E101" s="416"/>
    </row>
    <row r="102" spans="1:5" ht="12.75">
      <c r="A102" s="305">
        <v>7</v>
      </c>
      <c r="B102" s="312">
        <v>7.861599</v>
      </c>
      <c r="C102" s="312">
        <v>5.178958</v>
      </c>
      <c r="D102" s="415" t="s">
        <v>362</v>
      </c>
      <c r="E102" s="416"/>
    </row>
    <row r="103" spans="1:5" ht="12.75">
      <c r="A103" s="305">
        <v>8</v>
      </c>
      <c r="B103" s="312">
        <v>24.515804</v>
      </c>
      <c r="C103" s="312">
        <v>17.416407</v>
      </c>
      <c r="D103" s="415" t="s">
        <v>363</v>
      </c>
      <c r="E103" s="416"/>
    </row>
    <row r="104" spans="1:9" ht="12.75">
      <c r="A104" s="305">
        <v>9</v>
      </c>
      <c r="B104" s="312">
        <v>103.880261</v>
      </c>
      <c r="C104" s="312">
        <v>87.695798</v>
      </c>
      <c r="D104" s="415" t="s">
        <v>364</v>
      </c>
      <c r="E104" s="416"/>
      <c r="G104" s="305" t="s">
        <v>1111</v>
      </c>
      <c r="I104" s="417" t="str">
        <f>CONCATENATE("im Moment ist Quartal ",B1," gewählt!")</f>
        <v>im Moment ist Quartal 3 gewählt!</v>
      </c>
    </row>
    <row r="105" spans="1:7" ht="12.75">
      <c r="A105" s="305">
        <v>10</v>
      </c>
      <c r="B105" s="312">
        <v>47.458234</v>
      </c>
      <c r="C105" s="312">
        <v>32.717266</v>
      </c>
      <c r="D105" s="415" t="s">
        <v>365</v>
      </c>
      <c r="E105" s="416"/>
      <c r="G105" s="305" t="s">
        <v>1112</v>
      </c>
    </row>
    <row r="106" spans="1:7" ht="12.75">
      <c r="A106" s="305">
        <v>11</v>
      </c>
      <c r="B106" s="312">
        <v>21.872415</v>
      </c>
      <c r="C106" s="312">
        <v>12.4726</v>
      </c>
      <c r="D106" s="415" t="s">
        <v>366</v>
      </c>
      <c r="E106" s="416"/>
      <c r="G106" s="305" t="s">
        <v>1113</v>
      </c>
    </row>
    <row r="107" spans="1:7" ht="12.75">
      <c r="A107" s="305">
        <v>12</v>
      </c>
      <c r="B107" s="312">
        <v>178.555377</v>
      </c>
      <c r="C107" s="312">
        <v>129.560786</v>
      </c>
      <c r="D107" s="415" t="s">
        <v>492</v>
      </c>
      <c r="E107" s="416"/>
      <c r="G107" s="305" t="s">
        <v>1114</v>
      </c>
    </row>
    <row r="108" spans="1:7" ht="12.75">
      <c r="A108" s="305">
        <v>13</v>
      </c>
      <c r="B108" s="312">
        <v>86.686124</v>
      </c>
      <c r="C108" s="312">
        <v>99.614846</v>
      </c>
      <c r="D108" s="415" t="s">
        <v>369</v>
      </c>
      <c r="E108" s="416"/>
      <c r="G108" s="305" t="s">
        <v>1115</v>
      </c>
    </row>
    <row r="109" spans="1:5" ht="12.75">
      <c r="A109" s="305">
        <v>14</v>
      </c>
      <c r="B109" s="312">
        <v>13.036741</v>
      </c>
      <c r="C109" s="312">
        <v>42.068074</v>
      </c>
      <c r="D109" s="415" t="s">
        <v>370</v>
      </c>
      <c r="E109" s="416"/>
    </row>
    <row r="110" spans="1:7" ht="12.75">
      <c r="A110" s="305">
        <v>15</v>
      </c>
      <c r="B110" s="312">
        <v>1.00925</v>
      </c>
      <c r="C110" s="312">
        <v>0.256925</v>
      </c>
      <c r="D110" s="415" t="s">
        <v>379</v>
      </c>
      <c r="E110" s="416"/>
      <c r="G110" s="418" t="s">
        <v>1116</v>
      </c>
    </row>
    <row r="111" spans="1:5" ht="12.75">
      <c r="A111" s="305">
        <v>16</v>
      </c>
      <c r="B111" s="312">
        <v>5.199102</v>
      </c>
      <c r="C111" s="312">
        <v>1.167802</v>
      </c>
      <c r="D111" s="415" t="s">
        <v>381</v>
      </c>
      <c r="E111" s="416"/>
    </row>
    <row r="112" spans="1:5" ht="12.75">
      <c r="A112" s="305">
        <v>17</v>
      </c>
      <c r="B112" s="312">
        <v>3.726453</v>
      </c>
      <c r="C112" s="312">
        <v>2.625551</v>
      </c>
      <c r="D112" s="415" t="s">
        <v>382</v>
      </c>
      <c r="E112" s="416"/>
    </row>
    <row r="113" spans="1:5" ht="12.75">
      <c r="A113" s="305">
        <v>18</v>
      </c>
      <c r="B113" s="312">
        <v>10.633246</v>
      </c>
      <c r="C113" s="312">
        <v>16.139024</v>
      </c>
      <c r="D113" s="415" t="s">
        <v>383</v>
      </c>
      <c r="E113" s="416"/>
    </row>
    <row r="114" spans="1:5" ht="12.75">
      <c r="A114" s="305">
        <v>19</v>
      </c>
      <c r="B114" s="312">
        <v>159.231003</v>
      </c>
      <c r="C114" s="312">
        <v>123.382464</v>
      </c>
      <c r="D114" s="415" t="s">
        <v>384</v>
      </c>
      <c r="E114" s="416"/>
    </row>
    <row r="115" spans="1:5" ht="12.75">
      <c r="A115" s="305">
        <v>20</v>
      </c>
      <c r="B115" s="312">
        <v>168.816553</v>
      </c>
      <c r="C115" s="312">
        <v>123.169171</v>
      </c>
      <c r="D115" s="415" t="s">
        <v>385</v>
      </c>
      <c r="E115" s="416"/>
    </row>
    <row r="116" spans="1:5" ht="12.75">
      <c r="A116" s="305">
        <v>21</v>
      </c>
      <c r="B116" s="312">
        <v>65.949141</v>
      </c>
      <c r="C116" s="312">
        <v>39.46618</v>
      </c>
      <c r="D116" s="415" t="s">
        <v>386</v>
      </c>
      <c r="E116" s="416"/>
    </row>
    <row r="117" spans="1:5" ht="12.75">
      <c r="A117" s="305">
        <v>22</v>
      </c>
      <c r="B117" s="312">
        <v>140.037473</v>
      </c>
      <c r="C117" s="312">
        <v>41.741453</v>
      </c>
      <c r="D117" s="415" t="s">
        <v>387</v>
      </c>
      <c r="E117" s="416"/>
    </row>
    <row r="118" spans="1:5" ht="12.75">
      <c r="A118" s="305">
        <v>23</v>
      </c>
      <c r="B118" s="312">
        <v>29.722245</v>
      </c>
      <c r="C118" s="312">
        <v>30.997395</v>
      </c>
      <c r="D118" s="415" t="s">
        <v>964</v>
      </c>
      <c r="E118" s="416"/>
    </row>
    <row r="119" spans="1:5" ht="12.75">
      <c r="A119" s="305">
        <v>24</v>
      </c>
      <c r="B119" s="312">
        <v>11.153573</v>
      </c>
      <c r="C119" s="312">
        <v>7.347626</v>
      </c>
      <c r="D119" s="415" t="s">
        <v>388</v>
      </c>
      <c r="E119" s="416"/>
    </row>
    <row r="120" spans="1:5" ht="12.75">
      <c r="A120" s="305">
        <v>25</v>
      </c>
      <c r="B120" s="312">
        <v>13.91696</v>
      </c>
      <c r="C120" s="312">
        <v>12.490426</v>
      </c>
      <c r="D120" s="415" t="s">
        <v>400</v>
      </c>
      <c r="E120" s="416"/>
    </row>
    <row r="121" spans="1:5" ht="12.75">
      <c r="A121" s="305">
        <v>26</v>
      </c>
      <c r="B121" s="317">
        <v>1.207327</v>
      </c>
      <c r="C121" s="317">
        <v>0.020953</v>
      </c>
      <c r="D121" s="419" t="s">
        <v>133</v>
      </c>
      <c r="E121" s="420"/>
    </row>
  </sheetData>
  <sheetProtection sheet="1"/>
  <mergeCells count="9">
    <mergeCell ref="B54:D54"/>
    <mergeCell ref="B58:I58"/>
    <mergeCell ref="B75:I75"/>
    <mergeCell ref="B94:I94"/>
    <mergeCell ref="B5:D5"/>
    <mergeCell ref="B20:D20"/>
    <mergeCell ref="B38:I38"/>
    <mergeCell ref="B45:D45"/>
    <mergeCell ref="B47:I47"/>
  </mergeCells>
  <printOptions horizontalCentered="1" verticalCentered="1"/>
  <pageMargins left="0" right="0" top="0" bottom="0" header="0" footer="0"/>
  <pageSetup fitToHeight="1" fitToWidth="1" horizontalDpi="600" verticalDpi="600" orientation="portrait" paperSize="9" scale="16" r:id="rId2"/>
  <drawing r:id="rId1"/>
</worksheet>
</file>

<file path=xl/worksheets/sheet9.xml><?xml version="1.0" encoding="utf-8"?>
<worksheet xmlns="http://schemas.openxmlformats.org/spreadsheetml/2006/main" xmlns:r="http://schemas.openxmlformats.org/officeDocument/2006/relationships">
  <sheetPr codeName="Tabelle6"/>
  <dimension ref="A1:H48"/>
  <sheetViews>
    <sheetView zoomScalePageLayoutView="0" workbookViewId="0" topLeftCell="A1">
      <selection activeCell="A1" sqref="A1:F1"/>
    </sheetView>
  </sheetViews>
  <sheetFormatPr defaultColWidth="11.421875" defaultRowHeight="12.75"/>
  <cols>
    <col min="1" max="1" width="33.140625" style="0" customWidth="1"/>
    <col min="2" max="2" width="19.57421875" style="0" customWidth="1"/>
    <col min="3" max="6" width="15.7109375" style="0" customWidth="1"/>
  </cols>
  <sheetData>
    <row r="1" spans="1:6" ht="19.5" customHeight="1">
      <c r="A1" s="456" t="s">
        <v>1191</v>
      </c>
      <c r="B1" s="456"/>
      <c r="C1" s="456"/>
      <c r="D1" s="456"/>
      <c r="E1" s="456"/>
      <c r="F1" s="456"/>
    </row>
    <row r="2" spans="2:6" ht="12.75">
      <c r="B2" s="4"/>
      <c r="C2" s="3"/>
      <c r="D2" s="3"/>
      <c r="E2" s="4"/>
      <c r="F2" s="3"/>
    </row>
    <row r="3" spans="1:6" ht="24" customHeight="1">
      <c r="A3" s="457" t="s">
        <v>1065</v>
      </c>
      <c r="B3" s="460" t="s">
        <v>1192</v>
      </c>
      <c r="C3" s="462" t="s">
        <v>111</v>
      </c>
      <c r="D3" s="462"/>
      <c r="E3" s="463" t="s">
        <v>1194</v>
      </c>
      <c r="F3" s="465" t="s">
        <v>1195</v>
      </c>
    </row>
    <row r="4" spans="1:6" ht="30.75" customHeight="1">
      <c r="A4" s="458"/>
      <c r="B4" s="461"/>
      <c r="C4" s="87" t="s">
        <v>1171</v>
      </c>
      <c r="D4" s="87" t="s">
        <v>1193</v>
      </c>
      <c r="E4" s="464"/>
      <c r="F4" s="464"/>
    </row>
    <row r="5" spans="1:6" ht="15" customHeight="1">
      <c r="A5" s="459"/>
      <c r="B5" s="147" t="s">
        <v>110</v>
      </c>
      <c r="C5" s="466" t="s">
        <v>489</v>
      </c>
      <c r="D5" s="466"/>
      <c r="E5" s="88" t="s">
        <v>110</v>
      </c>
      <c r="F5" s="89" t="s">
        <v>489</v>
      </c>
    </row>
    <row r="6" spans="1:6" ht="19.5" customHeight="1">
      <c r="A6" s="7"/>
      <c r="B6" s="148"/>
      <c r="C6" s="8"/>
      <c r="D6" s="8"/>
      <c r="E6" s="9"/>
      <c r="F6" s="8"/>
    </row>
    <row r="7" spans="1:6" ht="19.5" customHeight="1">
      <c r="A7" s="455" t="s">
        <v>112</v>
      </c>
      <c r="B7" s="455"/>
      <c r="C7" s="455"/>
      <c r="D7" s="455"/>
      <c r="E7" s="455"/>
      <c r="F7" s="455"/>
    </row>
    <row r="8" spans="1:6" ht="19.5" customHeight="1">
      <c r="A8" s="7"/>
      <c r="B8" s="148"/>
      <c r="C8" s="8"/>
      <c r="D8" s="8"/>
      <c r="E8" s="9"/>
      <c r="F8" s="8"/>
    </row>
    <row r="9" spans="1:7" s="207" customFormat="1" ht="19.5" customHeight="1">
      <c r="A9" s="205" t="s">
        <v>691</v>
      </c>
      <c r="B9" s="122">
        <v>170892306</v>
      </c>
      <c r="C9" s="211">
        <v>7.7</v>
      </c>
      <c r="D9" s="211">
        <v>-6.8</v>
      </c>
      <c r="E9" s="122">
        <v>494673057</v>
      </c>
      <c r="F9" s="214">
        <v>-12.2</v>
      </c>
      <c r="G9" s="206"/>
    </row>
    <row r="10" spans="1:7" s="207" customFormat="1" ht="19.5" customHeight="1">
      <c r="A10" s="205" t="s">
        <v>692</v>
      </c>
      <c r="B10" s="122">
        <v>2787983855</v>
      </c>
      <c r="C10" s="211">
        <v>-6</v>
      </c>
      <c r="D10" s="211">
        <v>-7.4</v>
      </c>
      <c r="E10" s="122">
        <v>8804444700</v>
      </c>
      <c r="F10" s="214">
        <v>0.3</v>
      </c>
      <c r="G10" s="206"/>
    </row>
    <row r="11" spans="1:7" s="22" customFormat="1" ht="19.5" customHeight="1">
      <c r="A11" s="149" t="s">
        <v>693</v>
      </c>
      <c r="B11" s="122">
        <v>30826064</v>
      </c>
      <c r="C11" s="211">
        <v>19.9</v>
      </c>
      <c r="D11" s="212">
        <v>13</v>
      </c>
      <c r="E11" s="122">
        <v>80304419</v>
      </c>
      <c r="F11" s="214">
        <v>3.3</v>
      </c>
      <c r="G11" s="33"/>
    </row>
    <row r="12" spans="1:7" s="22" customFormat="1" ht="19.5" customHeight="1">
      <c r="A12" s="149" t="s">
        <v>694</v>
      </c>
      <c r="B12" s="122">
        <v>144047530</v>
      </c>
      <c r="C12" s="211">
        <v>7.6</v>
      </c>
      <c r="D12" s="211">
        <v>-10.7</v>
      </c>
      <c r="E12" s="122">
        <v>426020377</v>
      </c>
      <c r="F12" s="214">
        <v>-10.1</v>
      </c>
      <c r="G12" s="33"/>
    </row>
    <row r="13" spans="1:7" s="22" customFormat="1" ht="19.5" customHeight="1">
      <c r="A13" s="149" t="s">
        <v>695</v>
      </c>
      <c r="B13" s="122">
        <v>2613110261</v>
      </c>
      <c r="C13" s="211">
        <v>-6.9</v>
      </c>
      <c r="D13" s="211">
        <v>-7.4</v>
      </c>
      <c r="E13" s="122">
        <v>8298119904</v>
      </c>
      <c r="F13" s="214">
        <v>0.9</v>
      </c>
      <c r="G13" s="33"/>
    </row>
    <row r="14" spans="1:7" s="48" customFormat="1" ht="19.5" customHeight="1">
      <c r="A14" s="150" t="s">
        <v>696</v>
      </c>
      <c r="B14" s="76">
        <v>3143450834</v>
      </c>
      <c r="C14" s="213">
        <v>-3.1</v>
      </c>
      <c r="D14" s="213">
        <v>-2.8</v>
      </c>
      <c r="E14" s="76">
        <v>9689543158</v>
      </c>
      <c r="F14" s="215">
        <v>2.4</v>
      </c>
      <c r="G14" s="47"/>
    </row>
    <row r="15" spans="1:7" s="22" customFormat="1" ht="30" customHeight="1">
      <c r="A15" s="149" t="s">
        <v>697</v>
      </c>
      <c r="B15" s="122">
        <v>2224376509</v>
      </c>
      <c r="C15" s="211">
        <v>-8.2</v>
      </c>
      <c r="D15" s="211">
        <v>-2.8</v>
      </c>
      <c r="E15" s="122">
        <v>7092914719</v>
      </c>
      <c r="F15" s="214">
        <v>1.7</v>
      </c>
      <c r="G15" s="33"/>
    </row>
    <row r="16" spans="1:7" s="22" customFormat="1" ht="19.5" customHeight="1">
      <c r="A16" s="149" t="s">
        <v>698</v>
      </c>
      <c r="B16" s="122" t="s">
        <v>699</v>
      </c>
      <c r="C16" s="211" t="s">
        <v>699</v>
      </c>
      <c r="D16" s="211" t="s">
        <v>699</v>
      </c>
      <c r="E16" s="122" t="s">
        <v>699</v>
      </c>
      <c r="F16" s="216" t="s">
        <v>699</v>
      </c>
      <c r="G16" s="33"/>
    </row>
    <row r="17" spans="1:7" s="22" customFormat="1" ht="19.5" customHeight="1">
      <c r="A17" s="149" t="s">
        <v>700</v>
      </c>
      <c r="B17" s="122">
        <v>1925553192</v>
      </c>
      <c r="C17" s="211">
        <v>-9.4</v>
      </c>
      <c r="D17" s="211">
        <v>-2.7</v>
      </c>
      <c r="E17" s="122">
        <v>6176982553</v>
      </c>
      <c r="F17" s="214">
        <v>1</v>
      </c>
      <c r="G17" s="33"/>
    </row>
    <row r="18" spans="1:7" s="22" customFormat="1" ht="19.5" customHeight="1">
      <c r="A18" s="149" t="s">
        <v>701</v>
      </c>
      <c r="B18" s="122" t="s">
        <v>699</v>
      </c>
      <c r="C18" s="211" t="s">
        <v>699</v>
      </c>
      <c r="D18" s="211" t="s">
        <v>699</v>
      </c>
      <c r="E18" s="122" t="s">
        <v>699</v>
      </c>
      <c r="F18" s="216" t="s">
        <v>699</v>
      </c>
      <c r="G18" s="33"/>
    </row>
    <row r="19" spans="1:7" s="22" customFormat="1" ht="19.5" customHeight="1">
      <c r="A19" s="149" t="s">
        <v>702</v>
      </c>
      <c r="B19" s="208">
        <v>1066343228</v>
      </c>
      <c r="C19" s="211">
        <v>-12.1</v>
      </c>
      <c r="D19" s="211">
        <v>-8.7</v>
      </c>
      <c r="E19" s="122">
        <v>3541995415</v>
      </c>
      <c r="F19" s="214">
        <v>-4.8</v>
      </c>
      <c r="G19" s="33"/>
    </row>
    <row r="20" spans="1:7" s="22" customFormat="1" ht="19.5" customHeight="1">
      <c r="A20" s="149" t="s">
        <v>703</v>
      </c>
      <c r="B20" s="122">
        <v>53922058</v>
      </c>
      <c r="C20" s="211">
        <v>-7.3</v>
      </c>
      <c r="D20" s="211">
        <v>-18.6</v>
      </c>
      <c r="E20" s="122">
        <v>172673664</v>
      </c>
      <c r="F20" s="214">
        <v>1.6</v>
      </c>
      <c r="G20" s="33"/>
    </row>
    <row r="21" spans="1:7" s="22" customFormat="1" ht="19.5" customHeight="1">
      <c r="A21" s="149" t="s">
        <v>704</v>
      </c>
      <c r="B21" s="122">
        <v>338765720</v>
      </c>
      <c r="C21" s="211">
        <v>8.8</v>
      </c>
      <c r="D21" s="211">
        <v>10.8</v>
      </c>
      <c r="E21" s="122">
        <v>948228595</v>
      </c>
      <c r="F21" s="214">
        <v>13.2</v>
      </c>
      <c r="G21" s="33"/>
    </row>
    <row r="22" spans="1:7" s="22" customFormat="1" ht="19.5" customHeight="1">
      <c r="A22" s="149" t="s">
        <v>705</v>
      </c>
      <c r="B22" s="122">
        <v>501941919</v>
      </c>
      <c r="C22" s="211">
        <v>15.7</v>
      </c>
      <c r="D22" s="211">
        <v>-10.1</v>
      </c>
      <c r="E22" s="122">
        <v>1417195392</v>
      </c>
      <c r="F22" s="214">
        <v>-1</v>
      </c>
      <c r="G22" s="33"/>
    </row>
    <row r="23" spans="1:7" s="22" customFormat="1" ht="30.75" customHeight="1">
      <c r="A23" s="204" t="s">
        <v>1121</v>
      </c>
      <c r="B23" s="122">
        <v>24440721</v>
      </c>
      <c r="C23" s="211">
        <v>33.6</v>
      </c>
      <c r="D23" s="212">
        <v>64</v>
      </c>
      <c r="E23" s="122">
        <v>58495406</v>
      </c>
      <c r="F23" s="214">
        <v>21.2</v>
      </c>
      <c r="G23" s="33"/>
    </row>
    <row r="24" spans="1:7" s="22" customFormat="1" ht="19.5" customHeight="1">
      <c r="A24" s="149" t="s">
        <v>706</v>
      </c>
      <c r="B24" s="122">
        <v>3907</v>
      </c>
      <c r="C24" s="211" t="s">
        <v>1237</v>
      </c>
      <c r="D24" s="211">
        <v>146.8</v>
      </c>
      <c r="E24" s="122">
        <v>35382</v>
      </c>
      <c r="F24" s="214">
        <v>263.3</v>
      </c>
      <c r="G24" s="33"/>
    </row>
    <row r="25" spans="1:7" s="48" customFormat="1" ht="19.5" customHeight="1">
      <c r="A25" s="150" t="s">
        <v>696</v>
      </c>
      <c r="B25" s="76">
        <v>3143450834</v>
      </c>
      <c r="C25" s="213">
        <v>-3.1</v>
      </c>
      <c r="D25" s="213">
        <v>-2.8</v>
      </c>
      <c r="E25" s="76">
        <v>9689543158</v>
      </c>
      <c r="F25" s="215">
        <v>2.4</v>
      </c>
      <c r="G25" s="47"/>
    </row>
    <row r="26" spans="1:6" s="22" customFormat="1" ht="19.5" customHeight="1">
      <c r="A26" s="23"/>
      <c r="B26" s="20"/>
      <c r="C26" s="21"/>
      <c r="D26" s="24"/>
      <c r="E26" s="20"/>
      <c r="F26" s="24"/>
    </row>
    <row r="27" spans="1:6" s="22" customFormat="1" ht="19.5" customHeight="1">
      <c r="A27" s="454" t="s">
        <v>113</v>
      </c>
      <c r="B27" s="454"/>
      <c r="C27" s="454"/>
      <c r="D27" s="454"/>
      <c r="E27" s="454"/>
      <c r="F27" s="454"/>
    </row>
    <row r="28" spans="1:6" s="22" customFormat="1" ht="19.5" customHeight="1">
      <c r="A28" s="23"/>
      <c r="B28" s="20"/>
      <c r="C28" s="21"/>
      <c r="D28" s="24"/>
      <c r="E28" s="20"/>
      <c r="F28" s="24"/>
    </row>
    <row r="29" spans="1:7" s="22" customFormat="1" ht="19.5" customHeight="1">
      <c r="A29" s="149" t="s">
        <v>691</v>
      </c>
      <c r="B29" s="208">
        <v>164473698</v>
      </c>
      <c r="C29" s="211">
        <v>-1</v>
      </c>
      <c r="D29" s="211">
        <v>-1.7</v>
      </c>
      <c r="E29" s="122">
        <v>498730854</v>
      </c>
      <c r="F29" s="211">
        <v>-6.5</v>
      </c>
      <c r="G29" s="33"/>
    </row>
    <row r="30" spans="1:7" s="22" customFormat="1" ht="19.5" customHeight="1">
      <c r="A30" s="149" t="s">
        <v>692</v>
      </c>
      <c r="B30" s="208">
        <v>1664938880</v>
      </c>
      <c r="C30" s="211">
        <v>-2.7</v>
      </c>
      <c r="D30" s="211">
        <v>-4.3</v>
      </c>
      <c r="E30" s="122">
        <v>5119214928</v>
      </c>
      <c r="F30" s="211">
        <v>-1</v>
      </c>
      <c r="G30" s="33"/>
    </row>
    <row r="31" spans="1:7" s="22" customFormat="1" ht="19.5" customHeight="1">
      <c r="A31" s="149" t="s">
        <v>693</v>
      </c>
      <c r="B31" s="208">
        <v>51982317</v>
      </c>
      <c r="C31" s="211">
        <v>-19.3</v>
      </c>
      <c r="D31" s="211">
        <v>-33.7</v>
      </c>
      <c r="E31" s="122">
        <v>220015665</v>
      </c>
      <c r="F31" s="214">
        <v>-13.7</v>
      </c>
      <c r="G31" s="33"/>
    </row>
    <row r="32" spans="1:7" s="22" customFormat="1" ht="19.5" customHeight="1">
      <c r="A32" s="149" t="s">
        <v>694</v>
      </c>
      <c r="B32" s="208">
        <v>106609812</v>
      </c>
      <c r="C32" s="211">
        <v>-14.8</v>
      </c>
      <c r="D32" s="211">
        <v>-21.2</v>
      </c>
      <c r="E32" s="122">
        <v>342382694</v>
      </c>
      <c r="F32" s="211">
        <v>-5</v>
      </c>
      <c r="G32" s="33"/>
    </row>
    <row r="33" spans="1:7" s="22" customFormat="1" ht="19.5" customHeight="1">
      <c r="A33" s="149" t="s">
        <v>695</v>
      </c>
      <c r="B33" s="208">
        <v>1506346751</v>
      </c>
      <c r="C33" s="211">
        <v>-1</v>
      </c>
      <c r="D33" s="211">
        <v>-1.3</v>
      </c>
      <c r="E33" s="122">
        <v>4556816569</v>
      </c>
      <c r="F33" s="214">
        <v>0.1</v>
      </c>
      <c r="G33" s="33"/>
    </row>
    <row r="34" spans="1:7" s="48" customFormat="1" ht="19.5" customHeight="1">
      <c r="A34" s="150" t="s">
        <v>696</v>
      </c>
      <c r="B34" s="209">
        <v>2096595501</v>
      </c>
      <c r="C34" s="213">
        <v>1.1</v>
      </c>
      <c r="D34" s="213">
        <v>4.5</v>
      </c>
      <c r="E34" s="76">
        <v>6227627124</v>
      </c>
      <c r="F34" s="217">
        <v>4</v>
      </c>
      <c r="G34" s="47"/>
    </row>
    <row r="35" spans="1:7" s="22" customFormat="1" ht="29.25" customHeight="1">
      <c r="A35" s="149" t="s">
        <v>697</v>
      </c>
      <c r="B35" s="208">
        <v>1634276577</v>
      </c>
      <c r="C35" s="211">
        <v>1.9</v>
      </c>
      <c r="D35" s="211">
        <v>6.6</v>
      </c>
      <c r="E35" s="122">
        <v>4841287584</v>
      </c>
      <c r="F35" s="216">
        <v>4.2</v>
      </c>
      <c r="G35" s="33"/>
    </row>
    <row r="36" spans="1:7" s="22" customFormat="1" ht="19.5" customHeight="1">
      <c r="A36" s="149" t="s">
        <v>698</v>
      </c>
      <c r="B36" s="208" t="s">
        <v>699</v>
      </c>
      <c r="C36" s="211" t="s">
        <v>699</v>
      </c>
      <c r="D36" s="211" t="s">
        <v>699</v>
      </c>
      <c r="E36" s="122" t="s">
        <v>699</v>
      </c>
      <c r="F36" s="216" t="s">
        <v>699</v>
      </c>
      <c r="G36" s="33"/>
    </row>
    <row r="37" spans="1:7" s="22" customFormat="1" ht="19.5" customHeight="1">
      <c r="A37" s="149" t="s">
        <v>700</v>
      </c>
      <c r="B37" s="208">
        <v>1486564735</v>
      </c>
      <c r="C37" s="211">
        <v>2.1</v>
      </c>
      <c r="D37" s="211">
        <v>8.8</v>
      </c>
      <c r="E37" s="122">
        <v>4355161181</v>
      </c>
      <c r="F37" s="216">
        <v>5.8</v>
      </c>
      <c r="G37" s="33"/>
    </row>
    <row r="38" spans="1:7" s="22" customFormat="1" ht="19.5" customHeight="1">
      <c r="A38" s="149" t="s">
        <v>701</v>
      </c>
      <c r="B38" s="208" t="s">
        <v>699</v>
      </c>
      <c r="C38" s="211" t="s">
        <v>699</v>
      </c>
      <c r="D38" s="211" t="s">
        <v>699</v>
      </c>
      <c r="E38" s="122" t="s">
        <v>699</v>
      </c>
      <c r="F38" s="216" t="s">
        <v>699</v>
      </c>
      <c r="G38" s="33"/>
    </row>
    <row r="39" spans="1:7" s="22" customFormat="1" ht="19.5" customHeight="1">
      <c r="A39" s="149" t="s">
        <v>702</v>
      </c>
      <c r="B39" s="208">
        <v>906347645</v>
      </c>
      <c r="C39" s="211">
        <v>4.5</v>
      </c>
      <c r="D39" s="211">
        <v>9.7</v>
      </c>
      <c r="E39" s="122">
        <v>2653414452</v>
      </c>
      <c r="F39" s="216">
        <v>4</v>
      </c>
      <c r="G39" s="33"/>
    </row>
    <row r="40" spans="1:7" s="22" customFormat="1" ht="19.5" customHeight="1">
      <c r="A40" s="149" t="s">
        <v>703</v>
      </c>
      <c r="B40" s="208">
        <v>9024766</v>
      </c>
      <c r="C40" s="211">
        <v>-16</v>
      </c>
      <c r="D40" s="211">
        <v>12.8</v>
      </c>
      <c r="E40" s="122">
        <v>28719278</v>
      </c>
      <c r="F40" s="214">
        <v>4.4</v>
      </c>
      <c r="G40" s="33"/>
    </row>
    <row r="41" spans="1:7" s="22" customFormat="1" ht="19.5" customHeight="1">
      <c r="A41" s="149" t="s">
        <v>704</v>
      </c>
      <c r="B41" s="208">
        <v>97598978</v>
      </c>
      <c r="C41" s="211">
        <v>6.6</v>
      </c>
      <c r="D41" s="211">
        <v>6</v>
      </c>
      <c r="E41" s="122">
        <v>277534938</v>
      </c>
      <c r="F41" s="211">
        <v>-4.8</v>
      </c>
      <c r="G41" s="33"/>
    </row>
    <row r="42" spans="1:7" s="22" customFormat="1" ht="19.5" customHeight="1">
      <c r="A42" s="149" t="s">
        <v>705</v>
      </c>
      <c r="B42" s="208">
        <v>353998624</v>
      </c>
      <c r="C42" s="211">
        <v>-3.4</v>
      </c>
      <c r="D42" s="212">
        <v>-5</v>
      </c>
      <c r="E42" s="122">
        <v>1075609231</v>
      </c>
      <c r="F42" s="216">
        <v>5.7</v>
      </c>
      <c r="G42" s="33"/>
    </row>
    <row r="43" spans="1:7" s="22" customFormat="1" ht="30.75" customHeight="1">
      <c r="A43" s="204" t="s">
        <v>1121</v>
      </c>
      <c r="B43" s="122">
        <v>1696556</v>
      </c>
      <c r="C43" s="211">
        <v>7.9</v>
      </c>
      <c r="D43" s="211">
        <v>18.2</v>
      </c>
      <c r="E43" s="122">
        <v>4476093</v>
      </c>
      <c r="F43" s="214">
        <v>83.7</v>
      </c>
      <c r="G43" s="33"/>
    </row>
    <row r="44" spans="1:7" s="22" customFormat="1" ht="19.5" customHeight="1">
      <c r="A44" s="149" t="s">
        <v>706</v>
      </c>
      <c r="B44" s="208" t="s">
        <v>8</v>
      </c>
      <c r="C44" s="211" t="s">
        <v>8</v>
      </c>
      <c r="D44" s="211" t="s">
        <v>8</v>
      </c>
      <c r="E44" s="122" t="s">
        <v>8</v>
      </c>
      <c r="F44" s="211" t="s">
        <v>8</v>
      </c>
      <c r="G44" s="33"/>
    </row>
    <row r="45" spans="1:7" s="48" customFormat="1" ht="19.5" customHeight="1">
      <c r="A45" s="150" t="s">
        <v>696</v>
      </c>
      <c r="B45" s="209">
        <v>2096595501</v>
      </c>
      <c r="C45" s="213">
        <v>1.1</v>
      </c>
      <c r="D45" s="213">
        <v>4.5</v>
      </c>
      <c r="E45" s="76">
        <v>6227627124</v>
      </c>
      <c r="F45" s="217">
        <v>4</v>
      </c>
      <c r="G45" s="47"/>
    </row>
    <row r="46" spans="1:7" s="48" customFormat="1" ht="9.75" customHeight="1">
      <c r="A46" s="210"/>
      <c r="B46" s="78"/>
      <c r="C46" s="124"/>
      <c r="D46" s="198"/>
      <c r="E46" s="76"/>
      <c r="F46" s="198"/>
      <c r="G46" s="47"/>
    </row>
    <row r="47" spans="1:2" ht="12.75">
      <c r="A47" s="51" t="s">
        <v>875</v>
      </c>
      <c r="B47" s="39"/>
    </row>
    <row r="48" spans="1:8" ht="31.5" customHeight="1">
      <c r="A48" s="453" t="s">
        <v>1117</v>
      </c>
      <c r="B48" s="453"/>
      <c r="C48" s="453"/>
      <c r="D48" s="453"/>
      <c r="E48" s="453"/>
      <c r="F48" s="453"/>
      <c r="G48" s="39"/>
      <c r="H48" s="39"/>
    </row>
    <row r="65" ht="15" customHeight="1"/>
  </sheetData>
  <sheetProtection/>
  <mergeCells count="10">
    <mergeCell ref="A48:F48"/>
    <mergeCell ref="A27:F27"/>
    <mergeCell ref="A7:F7"/>
    <mergeCell ref="A1:F1"/>
    <mergeCell ref="A3:A5"/>
    <mergeCell ref="B3:B4"/>
    <mergeCell ref="C3:D3"/>
    <mergeCell ref="E3:E4"/>
    <mergeCell ref="F3:F4"/>
    <mergeCell ref="C5:D5"/>
  </mergeCells>
  <printOptions horizontalCentered="1"/>
  <pageMargins left="0.5905511811023623" right="0.5905511811023623" top="0.7874015748031497" bottom="0.3937007874015748" header="0.5118110236220472" footer="0.31496062992125984"/>
  <pageSetup firstPageNumber="13" useFirstPageNumber="1" horizontalDpi="600" verticalDpi="600" orientation="portrait" paperSize="9" scale="75" r:id="rId1"/>
  <headerFooter alignWithMargins="0">
    <oddHeader>&amp;C&amp;12-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TLS</cp:lastModifiedBy>
  <cp:lastPrinted>2013-01-09T12:56:19Z</cp:lastPrinted>
  <dcterms:created xsi:type="dcterms:W3CDTF">2004-03-02T08:35:25Z</dcterms:created>
  <dcterms:modified xsi:type="dcterms:W3CDTF">2013-01-14T08:30:38Z</dcterms:modified>
  <cp:category/>
  <cp:version/>
  <cp:contentType/>
  <cp:contentStatus/>
</cp:coreProperties>
</file>