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9495" yWindow="65521" windowWidth="14565" windowHeight="13740" tabRatio="973" activeTab="0"/>
  </bookViews>
  <sheets>
    <sheet name="Impressum" sheetId="1" r:id="rId1"/>
    <sheet name="Zeichenerklärung" sheetId="2" r:id="rId2"/>
    <sheet name="Inhaltsverzeichnis" sheetId="3" r:id="rId3"/>
    <sheet name="Vorbemerkungen" sheetId="4" r:id="rId4"/>
    <sheet name="Abkürzungen" sheetId="5" r:id="rId5"/>
    <sheet name="Länderverzeichnis" sheetId="6" r:id="rId6"/>
    <sheet name="Ländergruppen" sheetId="7" r:id="rId7"/>
    <sheet name="Daten" sheetId="8" state="hidden" r:id="rId8"/>
    <sheet name="Grafik 1+2" sheetId="9" r:id="rId9"/>
    <sheet name="Grafik 3+4" sheetId="10" r:id="rId10"/>
    <sheet name="Grafik 5+6" sheetId="11" r:id="rId11"/>
    <sheet name="Grafen 7" sheetId="12" r:id="rId12"/>
    <sheet name="Tabelle 1" sheetId="13" r:id="rId13"/>
    <sheet name="Tabelle2 bis 3" sheetId="14" r:id="rId14"/>
    <sheet name="Tabelle4 bis 5" sheetId="15" r:id="rId15"/>
    <sheet name="Tabelle 6 bis 7" sheetId="16" r:id="rId16"/>
    <sheet name="Tabelle8 bis 9" sheetId="17" r:id="rId17"/>
    <sheet name="Tabelle 10 bis 11" sheetId="18" r:id="rId18"/>
    <sheet name="Tabelle12" sheetId="19" r:id="rId19"/>
    <sheet name="Tabelle13 bis 15" sheetId="20" r:id="rId20"/>
    <sheet name="Tabelle16" sheetId="21" r:id="rId21"/>
    <sheet name="Tabelle17" sheetId="22" r:id="rId22"/>
    <sheet name="Tabelle18" sheetId="23" r:id="rId23"/>
    <sheet name="Tabelle19" sheetId="24" r:id="rId24"/>
    <sheet name="Tabelle20" sheetId="25" r:id="rId25"/>
    <sheet name="Tabelle21" sheetId="26" r:id="rId26"/>
    <sheet name="Tabelle22" sheetId="27" r:id="rId27"/>
    <sheet name="Tabelle 23" sheetId="28" r:id="rId28"/>
  </sheets>
  <definedNames>
    <definedName name="_xlnm.Print_Area" localSheetId="7">'Daten'!$A$1:$P$121</definedName>
    <definedName name="_xlnm.Print_Area" localSheetId="6">'Ländergruppen'!$A$1:$D$77</definedName>
    <definedName name="_xlnm.Print_Area" localSheetId="5">'Länderverzeichnis'!$A$1:$L$92</definedName>
    <definedName name="_xlnm.Print_Area" localSheetId="12">'Tabelle 1'!$A$1:$F$48</definedName>
    <definedName name="_xlnm.Print_Area" localSheetId="17">'Tabelle 10 bis 11'!$A$1:$H$39</definedName>
    <definedName name="_xlnm.Print_Area" localSheetId="27">'Tabelle 23'!$A$1:$I$46</definedName>
    <definedName name="_xlnm.Print_Area" localSheetId="20">'Tabelle16'!$A$1:$J$256</definedName>
    <definedName name="_xlnm.Print_Area" localSheetId="21">'Tabelle17'!$A$1:$J$256</definedName>
    <definedName name="_xlnm.Print_Area" localSheetId="24">'Tabelle20'!$A$1:$M$46</definedName>
    <definedName name="_xlnm.Print_Area" localSheetId="26">'Tabelle22'!$A$1:$I$46</definedName>
    <definedName name="_xlnm.Print_Area" localSheetId="3">'Vorbemerkungen'!$A$1:$J$210</definedName>
  </definedNames>
  <calcPr fullCalcOnLoad="1"/>
</workbook>
</file>

<file path=xl/sharedStrings.xml><?xml version="1.0" encoding="utf-8"?>
<sst xmlns="http://schemas.openxmlformats.org/spreadsheetml/2006/main" count="5237" uniqueCount="1331">
  <si>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</si>
  <si>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</si>
  <si>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</si>
  <si>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</si>
  <si>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</si>
  <si>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</si>
  <si>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</si>
  <si>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</si>
  <si>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</si>
  <si>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</si>
  <si>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</si>
  <si>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</si>
  <si>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</si>
  <si>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</si>
  <si>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</si>
  <si>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</si>
  <si>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</si>
  <si>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</si>
  <si>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</si>
  <si>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</si>
  <si>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</si>
  <si>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</si>
  <si>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</si>
  <si>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</si>
  <si>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</si>
  <si>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</si>
  <si>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</si>
  <si>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</si>
  <si>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</si>
  <si>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</si>
  <si>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</si>
  <si>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</si>
  <si>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</si>
  <si>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</si>
  <si>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</si>
  <si>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</si>
  <si>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</si>
  <si>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</si>
  <si>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</si>
  <si>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</si>
  <si>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</si>
  <si>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</si>
  <si>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</si>
  <si>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</si>
  <si>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</si>
  <si>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</si>
  <si>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</si>
  <si>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</si>
  <si>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</si>
  <si>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</si>
  <si>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</si>
  <si>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</si>
  <si>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</si>
  <si>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</si>
  <si>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</si>
  <si>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</si>
  <si>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</si>
  <si>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</si>
  <si>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</si>
  <si>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</si>
  <si>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</si>
  <si>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</si>
  <si>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</si>
  <si>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</si>
  <si>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</si>
  <si>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</si>
  <si>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</si>
  <si>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</si>
  <si>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</si>
  <si>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</si>
  <si>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</si>
  <si>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</si>
  <si>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</si>
  <si>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</si>
  <si>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</si>
  <si>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</si>
  <si>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</si>
  <si>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</si>
  <si>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</si>
  <si>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</si>
  <si>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</si>
  <si>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</si>
  <si>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</si>
  <si>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</si>
  <si>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</si>
  <si>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</si>
  <si>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</si>
  <si>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</si>
  <si>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</si>
  <si>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</si>
  <si>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</si>
  <si>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</si>
  <si>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</si>
  <si>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</si>
  <si>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</si>
  <si>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</si>
  <si>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</si>
  <si>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</si>
  <si>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</si>
  <si>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</si>
  <si>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</si>
  <si>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</si>
  <si>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</si>
  <si>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</si>
  <si>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</si>
  <si>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</si>
  <si>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</si>
  <si>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</si>
  <si>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</si>
  <si>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</si>
  <si>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</si>
  <si>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</si>
  <si>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</si>
  <si>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</si>
  <si>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</si>
  <si>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</si>
  <si>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</si>
  <si>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</si>
  <si>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</si>
  <si>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</si>
  <si>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</si>
  <si>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</si>
  <si>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</si>
  <si>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Ecuador</t>
  </si>
  <si>
    <t>Peru</t>
  </si>
  <si>
    <t>Brasilien</t>
  </si>
  <si>
    <t>Chile</t>
  </si>
  <si>
    <t>Bolivien</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</si>
  <si>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</si>
  <si>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</si>
  <si>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</si>
  <si>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</si>
  <si>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</si>
  <si>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</si>
  <si>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</si>
  <si>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</si>
  <si>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</si>
  <si>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</si>
  <si>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</si>
  <si>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</si>
  <si>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</si>
  <si>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</si>
  <si>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</si>
  <si>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</si>
  <si>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</si>
  <si>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</si>
  <si>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</si>
  <si>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</si>
  <si>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</si>
  <si>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</si>
  <si>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</si>
  <si>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</si>
  <si>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</si>
  <si>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</si>
  <si>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</si>
  <si>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</si>
  <si>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</si>
  <si>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</si>
  <si>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</si>
  <si>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</si>
  <si>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</si>
  <si>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</si>
  <si>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</si>
  <si>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</si>
  <si>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</si>
  <si>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</si>
  <si>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</si>
  <si>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</si>
  <si>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</si>
  <si>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</si>
  <si>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</si>
  <si>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</si>
  <si>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</si>
  <si>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</si>
  <si>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</si>
  <si>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</si>
  <si>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</si>
  <si>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</si>
  <si>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</si>
  <si>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</si>
  <si>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</si>
  <si>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</si>
  <si>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</si>
  <si>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</si>
  <si>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</si>
  <si>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</si>
  <si>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</si>
  <si>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</si>
  <si>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</si>
  <si>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</si>
  <si>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</si>
  <si>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</si>
  <si>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</si>
  <si>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</si>
  <si>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</si>
  <si>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</si>
  <si>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</si>
  <si>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</si>
  <si>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</si>
  <si>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</si>
  <si>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</si>
  <si>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</si>
  <si>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</si>
  <si>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</si>
  <si>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</si>
  <si>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</si>
  <si>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</si>
  <si>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</si>
  <si>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</si>
  <si>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</si>
  <si>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</si>
  <si>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</si>
  <si>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</si>
  <si>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</si>
  <si>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</si>
  <si>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</si>
  <si>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</si>
  <si>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</si>
  <si>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</si>
  <si>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</si>
  <si>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</si>
  <si>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</si>
  <si>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</si>
  <si>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</si>
  <si>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</si>
  <si>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</si>
  <si>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</si>
  <si>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</si>
  <si>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</si>
  <si>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</si>
  <si>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</si>
  <si>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</si>
  <si>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</si>
  <si>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</si>
  <si>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</si>
  <si>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</si>
  <si>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</si>
  <si>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</si>
  <si>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</si>
  <si>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</si>
  <si>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</si>
  <si>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</si>
  <si>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</si>
  <si>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</si>
  <si>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</si>
  <si>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</si>
  <si>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</si>
  <si>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</si>
  <si>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</si>
  <si>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</si>
  <si>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</si>
  <si>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</si>
  <si>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</si>
  <si>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</si>
  <si>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</si>
  <si>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</si>
  <si>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</si>
  <si>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</si>
  <si>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</si>
  <si>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</si>
  <si>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</si>
  <si>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</si>
  <si>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</si>
  <si>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</si>
  <si>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</si>
  <si>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</si>
  <si>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</si>
  <si>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</si>
  <si>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</si>
  <si>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</si>
  <si>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</si>
  <si>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</si>
  <si>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</si>
  <si>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</si>
  <si>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</si>
  <si>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</si>
  <si>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</si>
  <si>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</si>
  <si>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</si>
  <si>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</si>
  <si>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</si>
  <si>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</si>
  <si>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</si>
  <si>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</si>
  <si>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</si>
  <si>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</si>
  <si>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</si>
  <si>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</si>
  <si>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</si>
  <si>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</si>
  <si>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</si>
  <si>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</si>
  <si>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</si>
  <si>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</si>
  <si>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</si>
  <si>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</si>
  <si>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</si>
  <si>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</si>
  <si>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</si>
  <si>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</si>
  <si>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</si>
  <si>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</si>
  <si>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</si>
  <si>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</si>
  <si>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</si>
  <si>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</si>
  <si>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</si>
  <si>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</si>
  <si>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</si>
  <si>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</si>
  <si>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</si>
  <si>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</si>
  <si>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</si>
  <si>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</si>
  <si>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</si>
  <si>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</si>
  <si>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</si>
  <si>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</si>
  <si>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</si>
  <si>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</si>
  <si>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</si>
  <si>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</si>
  <si>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</si>
  <si>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</si>
  <si>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</si>
  <si>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</si>
  <si>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</si>
  <si>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</si>
  <si>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</si>
  <si>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</si>
  <si>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</si>
  <si>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</si>
  <si>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</si>
  <si>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</si>
  <si>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</si>
  <si>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</si>
  <si>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</si>
  <si>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</si>
  <si>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</si>
  <si>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</si>
  <si>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</si>
  <si>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</si>
  <si>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</si>
  <si>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</si>
  <si>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</si>
  <si>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</si>
  <si>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</si>
  <si>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</si>
  <si>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</si>
  <si>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</si>
  <si>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</si>
  <si>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</si>
  <si>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</si>
  <si>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</si>
  <si>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</si>
  <si>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</si>
  <si>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</si>
  <si>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</si>
  <si>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</si>
  <si>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</si>
  <si>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</si>
  <si>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(EU)  Nr. 96/2010 der  Kommission vom 4. Februar 2010 (ABl. L 34 vom 5.2.2010, S. 1)</t>
  </si>
  <si>
    <t>Verordnung (EG) Nr. 471/2009 des Europäischen Parlaments und des Rates vom 6. Mai 2009 über Gemeinschaftsstatistiken des Außenhandels mit Drittländern und zur Aufhebung der Verordnung (EG) Nr. 1172/95 des Rates (Abl. L 152 vom 16.6.2009, S. 23)
Anwendbar ab 1. Januar 2010.</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</si>
  <si>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</si>
  <si>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</si>
  <si>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</si>
  <si>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</si>
  <si>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</si>
  <si>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</si>
  <si>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</si>
  <si>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</si>
  <si>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</si>
  <si>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</si>
  <si>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</si>
  <si>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</si>
  <si>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</si>
  <si>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</si>
  <si>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</si>
  <si>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</si>
  <si>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</si>
  <si>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</si>
  <si>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</si>
  <si>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</si>
  <si>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</si>
  <si>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</si>
  <si>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</si>
  <si>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</si>
  <si>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</si>
  <si>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</si>
  <si>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</si>
  <si>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</si>
  <si>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</si>
  <si>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</si>
  <si>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</si>
  <si>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</si>
  <si>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</si>
  <si>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</si>
  <si>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</si>
  <si>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</si>
  <si>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</si>
  <si>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</si>
  <si>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</si>
  <si>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</si>
  <si>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</si>
  <si>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</si>
  <si>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</si>
  <si>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</si>
  <si>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</si>
  <si>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</si>
  <si>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</si>
  <si>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</si>
  <si>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</si>
  <si>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</si>
  <si>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</si>
  <si>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</si>
  <si>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</si>
  <si>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</si>
  <si>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</si>
  <si>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</si>
  <si>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</si>
  <si>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</si>
  <si>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</si>
  <si>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</si>
  <si>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</si>
  <si>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</si>
  <si>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</si>
  <si>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</si>
  <si>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</si>
  <si>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</si>
  <si>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</si>
  <si>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</si>
  <si>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</si>
  <si>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</si>
  <si>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</si>
  <si>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</si>
  <si>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</si>
  <si>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</si>
  <si>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</si>
  <si>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</si>
  <si>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</si>
  <si>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</si>
  <si>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</si>
  <si>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</si>
  <si>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</si>
  <si>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</si>
  <si>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</si>
  <si>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</si>
  <si>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</si>
  <si>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</si>
  <si>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</si>
  <si>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</si>
  <si>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</si>
  <si>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</si>
  <si>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</si>
  <si>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</si>
  <si>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</si>
  <si>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</si>
  <si>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</si>
  <si>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</si>
  <si>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</si>
  <si>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</si>
  <si>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</si>
  <si>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</si>
  <si>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</si>
  <si>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</si>
  <si>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</si>
  <si>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</si>
  <si>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</si>
  <si>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</si>
  <si>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</si>
  <si>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</si>
  <si>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</si>
  <si>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</si>
  <si>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</si>
  <si>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</si>
  <si>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</si>
  <si>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</si>
  <si>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</si>
  <si>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</si>
  <si>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</si>
  <si>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</si>
  <si>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</si>
  <si>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</si>
  <si>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</si>
  <si>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</si>
  <si>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</si>
  <si>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</si>
  <si>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</si>
  <si>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</si>
  <si>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</si>
  <si>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</si>
  <si>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</si>
  <si>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</si>
  <si>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</si>
  <si>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</si>
  <si>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</si>
  <si>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</si>
  <si>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</si>
  <si>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</si>
  <si>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</si>
  <si>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</si>
  <si>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</si>
  <si>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</si>
  <si>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</si>
  <si>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</si>
  <si>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</si>
  <si>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</si>
  <si>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</si>
  <si>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</si>
  <si>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</si>
  <si>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</si>
  <si>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</si>
  <si>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</si>
  <si>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</si>
  <si>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</si>
  <si>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</si>
  <si>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</si>
  <si>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</si>
  <si>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</si>
  <si>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</si>
  <si>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</si>
  <si>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</si>
  <si>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</si>
  <si>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</si>
  <si>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</si>
  <si>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</si>
  <si>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</si>
  <si>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</si>
  <si>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</si>
  <si>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</si>
  <si>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</si>
  <si>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</si>
  <si>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</si>
  <si>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</si>
  <si>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</si>
  <si>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</si>
  <si>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</si>
  <si>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</si>
  <si>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</si>
  <si>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</si>
  <si>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</si>
  <si>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</si>
  <si>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</si>
  <si>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</si>
  <si>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</si>
  <si>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</si>
  <si>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</si>
  <si>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</si>
  <si>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</si>
  <si>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</si>
  <si>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</si>
  <si>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</si>
  <si>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</si>
  <si>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</si>
  <si>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</si>
  <si>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</si>
  <si>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</si>
  <si>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</si>
  <si>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</si>
  <si>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</si>
  <si>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</si>
  <si>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</si>
  <si>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</si>
  <si>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</si>
  <si>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</si>
  <si>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</si>
  <si>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</si>
  <si>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</si>
  <si>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</si>
  <si>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</si>
  <si>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</si>
  <si>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</si>
  <si>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</si>
  <si>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</si>
  <si>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</si>
  <si>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</si>
  <si>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</si>
  <si>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</si>
  <si>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</si>
  <si>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</si>
  <si>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</si>
  <si>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</si>
  <si>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</si>
  <si>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</si>
  <si>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</si>
  <si>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</si>
  <si>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</si>
  <si>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</si>
  <si>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</si>
  <si>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</si>
  <si>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</si>
  <si>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</si>
  <si>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</si>
  <si>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</si>
  <si>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</si>
  <si>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</si>
  <si>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</si>
  <si>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</si>
  <si>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</si>
  <si>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</si>
  <si>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</si>
  <si>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</si>
  <si>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</si>
  <si>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</si>
  <si>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</si>
  <si>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</si>
  <si>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</si>
  <si>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</si>
  <si>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</si>
  <si>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</si>
  <si>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</si>
  <si>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</si>
  <si>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</si>
  <si>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</si>
  <si>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</si>
  <si>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</si>
  <si>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</si>
  <si>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</si>
  <si>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</si>
  <si>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</si>
  <si>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</si>
  <si>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</si>
  <si>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</si>
  <si>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</si>
  <si>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</si>
  <si>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</si>
  <si>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</si>
  <si>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</si>
  <si>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</si>
  <si>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</si>
  <si>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</si>
  <si>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</si>
  <si>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</si>
  <si>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</si>
  <si>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</si>
  <si>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</si>
  <si>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</si>
  <si>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</si>
  <si>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</si>
  <si>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</si>
  <si>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</si>
  <si>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</si>
  <si>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</si>
  <si>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</si>
  <si>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</si>
  <si>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</si>
  <si>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</si>
  <si>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</si>
  <si>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</si>
  <si>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</si>
  <si>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</si>
  <si>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</si>
  <si>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</si>
  <si>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</si>
  <si>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</si>
  <si>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</si>
  <si>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</si>
  <si>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</si>
  <si>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</si>
  <si>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</si>
  <si>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</si>
  <si>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</si>
  <si>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</si>
  <si>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</si>
  <si>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</si>
  <si>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</si>
  <si>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</si>
  <si>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</si>
  <si>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</si>
  <si>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</si>
  <si>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</si>
  <si>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</si>
  <si>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</si>
  <si>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</si>
  <si>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</si>
  <si>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</si>
  <si>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</si>
  <si>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</si>
  <si>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</si>
  <si>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 Für Antwortausfälle und Befreiungen sind Zuschätzungen bei den EU-Ländern und im Insgesamt enthalten, ab 2009 in den Regionalangaben und im Insgesamt auch Rückwaren und Ersatzlieferungen.</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</si>
  <si>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</si>
  <si>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</si>
  <si>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</si>
  <si>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</si>
  <si>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</si>
  <si>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</si>
  <si>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</si>
  <si>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</si>
  <si>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</si>
  <si>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</si>
  <si>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</si>
  <si>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</si>
  <si>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darunter                   </t>
  </si>
  <si>
    <t xml:space="preserve">    Eurozone                   </t>
  </si>
  <si>
    <t xml:space="preserve">Afrika                         </t>
  </si>
  <si>
    <t xml:space="preserve">Amerika                        </t>
  </si>
  <si>
    <t xml:space="preserve">Asien                          </t>
  </si>
  <si>
    <t xml:space="preserve">Verschiedenes                  </t>
  </si>
  <si>
    <t xml:space="preserve">-    </t>
  </si>
  <si>
    <t xml:space="preserve">Gewerbliche Wirtschaft                   </t>
  </si>
  <si>
    <t>5</t>
  </si>
  <si>
    <t xml:space="preserve">Rohstoffe                                </t>
  </si>
  <si>
    <t>6</t>
  </si>
  <si>
    <t xml:space="preserve">Halbwaren                                </t>
  </si>
  <si>
    <t xml:space="preserve">Fertigwaren                              </t>
  </si>
  <si>
    <t>7</t>
  </si>
  <si>
    <t xml:space="preserve">Vorerzeugnisse                           </t>
  </si>
  <si>
    <t>8</t>
  </si>
  <si>
    <t xml:space="preserve">Enderzeugnisse                           </t>
  </si>
  <si>
    <t xml:space="preserve">Insgesamt                                </t>
  </si>
  <si>
    <t>315</t>
  </si>
  <si>
    <t>513</t>
  </si>
  <si>
    <t>506</t>
  </si>
  <si>
    <t>607</t>
  </si>
  <si>
    <t>609</t>
  </si>
  <si>
    <t>753</t>
  </si>
  <si>
    <t>884</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</si>
  <si>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</si>
  <si>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</si>
  <si>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</si>
  <si>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</si>
  <si>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</si>
  <si>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</si>
  <si>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</si>
  <si>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</si>
  <si>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</si>
  <si>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</si>
  <si>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</si>
  <si>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</si>
  <si>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</si>
  <si>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</si>
  <si>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</si>
  <si>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</si>
  <si>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</si>
  <si>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</si>
  <si>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</si>
  <si>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</si>
  <si>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</si>
  <si>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</si>
  <si>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</si>
  <si>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</si>
  <si>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</si>
  <si>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</si>
  <si>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</si>
  <si>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</si>
  <si>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</si>
  <si>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</si>
  <si>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</si>
  <si>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</si>
  <si>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</si>
  <si>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Warengruppe
Warenuntergruppe</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</si>
  <si>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</si>
  <si>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</si>
  <si>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</si>
  <si>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</si>
  <si>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</si>
  <si>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</si>
  <si>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</si>
  <si>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</si>
  <si>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</si>
  <si>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</si>
  <si>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</si>
  <si>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</si>
  <si>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</si>
  <si>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</si>
  <si>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</si>
  <si>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</si>
  <si>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</si>
  <si>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</si>
  <si>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</si>
  <si>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</si>
  <si>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</si>
  <si>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</si>
  <si>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</si>
  <si>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</si>
  <si>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</si>
  <si>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</si>
  <si>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</si>
  <si>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</si>
  <si>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</si>
  <si>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</si>
  <si>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</si>
  <si>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</si>
  <si>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</si>
  <si>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</si>
  <si>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</si>
  <si>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</si>
  <si>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</si>
  <si>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</si>
  <si>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</si>
  <si>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</si>
  <si>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</si>
  <si>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</si>
  <si>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</si>
  <si>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</si>
  <si>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</si>
  <si>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</si>
  <si>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</si>
  <si>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</si>
  <si>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</si>
  <si>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</si>
  <si>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</si>
  <si>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</si>
  <si>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</si>
  <si>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</si>
  <si>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</si>
  <si>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</si>
  <si>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</si>
  <si>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</si>
  <si>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</si>
  <si>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</si>
  <si>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</si>
  <si>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</si>
  <si>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</si>
  <si>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</si>
  <si>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</si>
  <si>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</si>
  <si>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</si>
  <si>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</si>
  <si>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</si>
  <si>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</si>
  <si>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</si>
  <si>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</si>
  <si>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</si>
  <si>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</si>
  <si>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</si>
  <si>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</si>
  <si>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</si>
  <si>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</si>
  <si>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</si>
  <si>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</si>
  <si>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</si>
  <si>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</si>
  <si>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</si>
  <si>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</si>
  <si>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</si>
  <si>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</si>
  <si>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</si>
  <si>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</si>
  <si>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</si>
  <si>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</si>
  <si>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</si>
  <si>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</si>
  <si>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</si>
  <si>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</si>
  <si>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</si>
  <si>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</si>
  <si>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</si>
  <si>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</si>
  <si>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</si>
  <si>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</si>
  <si>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</si>
  <si>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</si>
  <si>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</si>
  <si>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</si>
  <si>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</si>
  <si>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</si>
  <si>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</si>
  <si>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</si>
  <si>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</si>
  <si>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</si>
  <si>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</si>
  <si>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</si>
  <si>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</si>
  <si>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</si>
  <si>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</si>
  <si>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</si>
  <si>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</si>
  <si>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</si>
  <si>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</si>
  <si>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</si>
  <si>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</si>
  <si>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</si>
  <si>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</si>
  <si>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</si>
  <si>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</si>
  <si>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</si>
  <si>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</si>
  <si>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</si>
  <si>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</si>
  <si>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</si>
  <si>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</si>
  <si>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</si>
  <si>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</si>
  <si>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</si>
  <si>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</si>
  <si>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</si>
  <si>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</si>
  <si>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</si>
  <si>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</si>
  <si>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</si>
  <si>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</si>
  <si>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</si>
  <si>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</si>
  <si>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</si>
  <si>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</si>
  <si>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</si>
  <si>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</si>
  <si>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</si>
  <si>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</si>
  <si>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</si>
  <si>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</si>
  <si>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Volksrepublik Korea</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</si>
  <si>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</si>
  <si>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</si>
  <si>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</si>
  <si>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</si>
  <si>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</si>
  <si>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</si>
  <si>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</si>
  <si>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</si>
  <si>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</si>
  <si>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</si>
  <si>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</si>
  <si>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</si>
  <si>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</si>
  <si>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</si>
  <si>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</si>
  <si>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</si>
  <si>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</si>
  <si>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Saat- u. Pflanzgut, ausgen. Ölsaaten</t>
  </si>
  <si>
    <t>Garne aus Wolle o. anderen Tierhaaren</t>
  </si>
  <si>
    <t xml:space="preserve">Gewebe, Gewirke, Gestricke aus Flachs </t>
  </si>
  <si>
    <t>Bekleid. a. Gew. o. Gestr. a. Seide o. Chemief.</t>
  </si>
  <si>
    <t>Lederwaren u. -bekleidung (ausgen. Schuhe)</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</si>
  <si>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</si>
  <si>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</si>
  <si>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</si>
  <si>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</si>
  <si>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</si>
  <si>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</si>
  <si>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</si>
  <si>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</si>
  <si>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</si>
  <si>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</si>
  <si>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</si>
  <si>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</si>
  <si>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Südafrika</t>
  </si>
  <si>
    <t>Türkei</t>
  </si>
  <si>
    <t>Grönland</t>
  </si>
  <si>
    <t xml:space="preserve">Demokratische  </t>
  </si>
  <si>
    <t>Rumänien</t>
  </si>
  <si>
    <t>Pitcairninseln</t>
  </si>
  <si>
    <t>Ehemalige Jugoslawische</t>
  </si>
  <si>
    <t>Nördliche Marianen</t>
  </si>
  <si>
    <t xml:space="preserve"> Republik Mazedonien</t>
  </si>
  <si>
    <t>Französisch-Polynesien</t>
  </si>
  <si>
    <t>Föderierte Staaten von</t>
  </si>
  <si>
    <t>St. Vincent und die</t>
  </si>
  <si>
    <t xml:space="preserve"> Grenadinen</t>
  </si>
  <si>
    <t>Kleinere amerikanische</t>
  </si>
  <si>
    <t>Niederländische Antillen</t>
  </si>
  <si>
    <t>Heard und</t>
  </si>
  <si>
    <t>Tokelau</t>
  </si>
  <si>
    <t>Südgeorgien und die</t>
  </si>
  <si>
    <t>Côte d'lvoire</t>
  </si>
  <si>
    <t>Französische Südgebiete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</si>
  <si>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</si>
  <si>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</si>
  <si>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</si>
  <si>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</si>
  <si>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</si>
  <si>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</si>
  <si>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</si>
  <si>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</si>
  <si>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</si>
  <si>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</si>
  <si>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</si>
  <si>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</si>
  <si>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</si>
  <si>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</si>
  <si>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</si>
  <si>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</si>
  <si>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</si>
  <si>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</si>
  <si>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</si>
  <si>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</si>
  <si>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</si>
  <si>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</si>
  <si>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</si>
  <si>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</si>
  <si>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</si>
  <si>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</si>
  <si>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</si>
  <si>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</si>
  <si>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</si>
  <si>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</si>
  <si>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</si>
  <si>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</si>
  <si>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</si>
  <si>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</si>
  <si>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</si>
  <si>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</si>
  <si>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</si>
  <si>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</si>
  <si>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</si>
  <si>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</si>
  <si>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</si>
  <si>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</si>
  <si>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</si>
  <si>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</si>
  <si>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</si>
  <si>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</si>
  <si>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</si>
  <si>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</si>
  <si>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</si>
  <si>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</si>
  <si>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</si>
  <si>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</si>
  <si>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</si>
  <si>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</si>
  <si>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</si>
  <si>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 xml:space="preserve">Kakao und Kakaoerzeugnisse               </t>
  </si>
  <si>
    <t xml:space="preserve">Fleisch und Fleischwaren                 </t>
  </si>
  <si>
    <t xml:space="preserve">Rohkautschuk                             </t>
  </si>
  <si>
    <t xml:space="preserve">Schnittholz                              </t>
  </si>
  <si>
    <t xml:space="preserve">Kautschuk, bearbeitet                    </t>
  </si>
  <si>
    <t xml:space="preserve">Stäbe und Profile aus Eisen oder Stahl   </t>
  </si>
  <si>
    <t xml:space="preserve">Papier und Pappe                         </t>
  </si>
  <si>
    <t xml:space="preserve">Kunststoffe                              </t>
  </si>
  <si>
    <t>345</t>
  </si>
  <si>
    <t>Ernährungs-               wirtschaft</t>
  </si>
  <si>
    <t xml:space="preserve">Frankreich                              </t>
  </si>
  <si>
    <t xml:space="preserve">Italien                                 </t>
  </si>
  <si>
    <t xml:space="preserve">Österreich                              </t>
  </si>
  <si>
    <t xml:space="preserve">Tschechische Republik                   </t>
  </si>
  <si>
    <t xml:space="preserve">Vereinigte Staaten                      </t>
  </si>
  <si>
    <t xml:space="preserve">Polen                                   </t>
  </si>
  <si>
    <t xml:space="preserve">Niederlande                             </t>
  </si>
  <si>
    <t xml:space="preserve">Belgien                                 </t>
  </si>
  <si>
    <t xml:space="preserve">Schweiz                                 </t>
  </si>
  <si>
    <t xml:space="preserve">Ungarn                                  </t>
  </si>
  <si>
    <t xml:space="preserve">Spanien                                 </t>
  </si>
  <si>
    <t xml:space="preserve">Slowakei                                </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</si>
  <si>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</si>
  <si>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</si>
  <si>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</si>
  <si>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Vor-
erzeug-
nisse</t>
  </si>
  <si>
    <t>End-
erzeug-
nisse</t>
  </si>
  <si>
    <t>lebende
Tiere</t>
  </si>
  <si>
    <t>Genuss-
mittel</t>
  </si>
  <si>
    <t>Ausfuhr
insgesamt</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</si>
  <si>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</si>
  <si>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</si>
  <si>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</si>
  <si>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</si>
  <si>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</si>
  <si>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</si>
  <si>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</si>
  <si>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</si>
  <si>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</si>
  <si>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</si>
  <si>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</si>
  <si>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</si>
  <si>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</si>
  <si>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</si>
  <si>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</si>
  <si>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</si>
  <si>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</si>
  <si>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</si>
  <si>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</si>
  <si>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</si>
  <si>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</si>
  <si>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</si>
  <si>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</si>
  <si>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</si>
  <si>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</si>
  <si>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</si>
  <si>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</si>
  <si>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</si>
  <si>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</si>
  <si>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</si>
  <si>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</si>
  <si>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</si>
  <si>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 xml:space="preserve">Spanien </t>
  </si>
  <si>
    <t xml:space="preserve">Schweiz </t>
  </si>
  <si>
    <t xml:space="preserve">Belgien </t>
  </si>
  <si>
    <t xml:space="preserve">Niederlande </t>
  </si>
  <si>
    <t xml:space="preserve">Polen </t>
  </si>
  <si>
    <t xml:space="preserve">Tschechische Republik </t>
  </si>
  <si>
    <t xml:space="preserve">Italien </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</si>
  <si>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</si>
  <si>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</si>
  <si>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</si>
  <si>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</si>
  <si>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</si>
  <si>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</si>
  <si>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</si>
  <si>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</si>
  <si>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</si>
  <si>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</si>
  <si>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</si>
  <si>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Für Antwortausfälle und Befreiungen sind Zuschätzungen bei den EU-Ländern und im Insgesamt enthalten, 
ab 2009 in den Regionalangaben und im Insgesamt auch Rückwaren und Ersatzlieferungen.</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</si>
  <si>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</si>
  <si>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</si>
  <si>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</si>
  <si>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</si>
  <si>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</si>
  <si>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</si>
  <si>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</si>
  <si>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</si>
  <si>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</si>
  <si>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</si>
  <si>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</si>
  <si>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</si>
  <si>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</si>
  <si>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</si>
  <si>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</si>
  <si>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</si>
  <si>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</si>
  <si>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</si>
  <si>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r>
      <t>Die Ausfuhr und Einfuhr wird</t>
    </r>
    <r>
      <rPr>
        <sz val="10"/>
        <rFont val="Arial"/>
        <family val="2"/>
      </rPr>
      <t xml:space="preserve"> sowohl in fachlicher als auch regionaler Gliederung als Gesamtsumme aus Intra- und  Extrahandel ausgewiesen.</t>
    </r>
  </si>
  <si>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</si>
  <si>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</si>
  <si>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</si>
  <si>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</si>
  <si>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</si>
  <si>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</si>
  <si>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</si>
  <si>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</si>
  <si>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   und Luftfahrzeuge in deutschen</t>
  </si>
  <si>
    <t xml:space="preserve">   (Flug-)Häfen)</t>
  </si>
  <si>
    <t xml:space="preserve">Nicht ermittelte Länder und Gebiete     </t>
  </si>
  <si>
    <t>QV</t>
  </si>
  <si>
    <t xml:space="preserve">Nicht ermittelte Länder und Gebiete </t>
  </si>
  <si>
    <t xml:space="preserve">Rundholz                                 </t>
  </si>
  <si>
    <t>834</t>
  </si>
  <si>
    <t>511</t>
  </si>
  <si>
    <t>Nr. der
 Syste-    matik</t>
  </si>
  <si>
    <t>Nr. der
Syste-    matik</t>
  </si>
  <si>
    <t>Bestimmungsland</t>
  </si>
  <si>
    <t>Ursprungsland</t>
  </si>
  <si>
    <t xml:space="preserve">Australien, Ozeanien
 und übrige Gebiete      </t>
  </si>
  <si>
    <t>Nr.
der
Syste-
matik</t>
  </si>
  <si>
    <t>Einfuhr
insgesamt</t>
  </si>
  <si>
    <t>Erdteil
Ländergruppe</t>
  </si>
  <si>
    <t xml:space="preserve"> sonstige Enderzeugnisse                                   </t>
  </si>
  <si>
    <t>Vj.</t>
  </si>
  <si>
    <t>Vierteljahr</t>
  </si>
  <si>
    <t xml:space="preserve">Steine und Erden, a.n.g.                 </t>
  </si>
  <si>
    <t xml:space="preserve">Waren aus Kunststoffen                   </t>
  </si>
  <si>
    <t>Abfälle und Schrott, aus Eisen oder Stahl</t>
  </si>
  <si>
    <t xml:space="preserve">Blech aus Eisen oder Stahl               </t>
  </si>
  <si>
    <t xml:space="preserve">Luftfahrzeuge                            </t>
  </si>
  <si>
    <t>532</t>
  </si>
  <si>
    <t>642</t>
  </si>
  <si>
    <t>755</t>
  </si>
  <si>
    <t>883</t>
  </si>
  <si>
    <t>Verordnung zur Durchführung des Gesetzes über die Statistik des grenzüberschreitenden Warenverkehrs  (Außenhandelsstatistik - Durchführungsverordnung - AHStatDV) in der Fassung der Bekanntmachung vom  29. Juli 1994 (BGBl. I  S. 1993), zuletzt geändert durch Artikel 1 der Verordnung vom 8. November 2011 (BGBl. I S. 2230)</t>
  </si>
  <si>
    <t>Verordnung (EG) Nr. 1833/2006 der Kommission vom 13. Dezember 2006 über das Verzeichnis der Länder und Gebiete für die Statistik des Außenhandels der Gemeinschaft und des Handels zwischen ihren Mitgliedstaaten (ABI. EU Nr. L 354 S.19)</t>
  </si>
  <si>
    <t xml:space="preserve"> Fahrgestelle, Karosserien, Motoren für Kfz</t>
  </si>
  <si>
    <t xml:space="preserve"> pharmazeutische Erzeugnisse</t>
  </si>
  <si>
    <t xml:space="preserve"> Waren aus Kunststoffen</t>
  </si>
  <si>
    <t xml:space="preserve"> mess-, steuerungs- und regelungstechnische
  Erzeugnisse</t>
  </si>
  <si>
    <t xml:space="preserve"> Luftfahrzeuge</t>
  </si>
  <si>
    <t xml:space="preserve"> Möbel  </t>
  </si>
  <si>
    <t xml:space="preserve"> Ausfuhr</t>
  </si>
  <si>
    <t xml:space="preserve"> Einfuhr</t>
  </si>
  <si>
    <t>2. Vj. 2013</t>
  </si>
  <si>
    <t xml:space="preserve">Frischobst, ausgenommen Südfrüchte       </t>
  </si>
  <si>
    <t>832</t>
  </si>
  <si>
    <t>ISO / Nr. der Syste-matik</t>
  </si>
  <si>
    <t>Erdteil
Land</t>
  </si>
  <si>
    <t xml:space="preserve">Europa                                  </t>
  </si>
  <si>
    <t xml:space="preserve">Afrika                                  </t>
  </si>
  <si>
    <t>EH</t>
  </si>
  <si>
    <t>West Sahara</t>
  </si>
  <si>
    <t>Libyen</t>
  </si>
  <si>
    <t>SS</t>
  </si>
  <si>
    <t>Südsudan</t>
  </si>
  <si>
    <t>St. Helena, Ascension u. Tristan da Cunha</t>
  </si>
  <si>
    <t xml:space="preserve">Amerika                                 </t>
  </si>
  <si>
    <t>BQ</t>
  </si>
  <si>
    <t>Bonaire, St. Eustatius und Saba</t>
  </si>
  <si>
    <t>CW</t>
  </si>
  <si>
    <t>Curaçao</t>
  </si>
  <si>
    <t>SX</t>
  </si>
  <si>
    <t>St. Martin (niederländischer Teil)</t>
  </si>
  <si>
    <t>BL</t>
  </si>
  <si>
    <t>Saint Barthélemy</t>
  </si>
  <si>
    <t>Bolivarische Republik Venezuela</t>
  </si>
  <si>
    <t>Plurinationaler Staat Bolivien</t>
  </si>
  <si>
    <t xml:space="preserve">Asien                                   </t>
  </si>
  <si>
    <t xml:space="preserve">Australien, Ozeanien
 und übrige Gebiete                   </t>
  </si>
  <si>
    <t xml:space="preserve">Französische Süd- und Antarktisgebiete </t>
  </si>
  <si>
    <t xml:space="preserve">Verschiedenes                           </t>
  </si>
  <si>
    <t>QP</t>
  </si>
  <si>
    <t>Hohe See</t>
  </si>
  <si>
    <t xml:space="preserve">Insgesamt                               </t>
  </si>
  <si>
    <t xml:space="preserve">Noch: 18. Ausfuhr nach Ländern </t>
  </si>
  <si>
    <t>Jahr                      Monat</t>
  </si>
  <si>
    <t>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S.4) 
Gültig ab 1. Januar 2010.</t>
  </si>
  <si>
    <t>Verordnung (EU) Nr. 113/2010 der Kommission vom 9. Februar 2010 zur Durchführung der Verordnung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Gültig ab 1. Januar 2010.</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</si>
  <si>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</si>
  <si>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Mit der Einführung des Europäischen Binnenmarktes zum 1. Januar 1993 entstanden im grenzüberschreitenden Warenverkehr unterschiedliche Erhebungsverfahren für den Handel innerhalb und außerhalb der Europäischen Union (EU).</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</si>
  <si>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</si>
  <si>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</si>
  <si>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Zum 1. Januar 2013 wurde das Länderverzeichnis für die Außenhandelsstatistik geändert und darin folgende Länderbezeichnungen gelöscht, aufgenommen bzw. geändert:</t>
  </si>
  <si>
    <t>Löschungen</t>
  </si>
  <si>
    <t>Neuaufnahmen</t>
  </si>
  <si>
    <t>Westsahara</t>
  </si>
  <si>
    <t>St. Barthélemy</t>
  </si>
  <si>
    <t>Folgende Staaten haben eine Namensänderung bzw. -ergänzung erfahren:</t>
  </si>
  <si>
    <t>Libysch-Arabische
  Dschamahirija</t>
  </si>
  <si>
    <t xml:space="preserve">SH </t>
  </si>
  <si>
    <t>St. Helena, Ascension und 
  Tristan da Cunha</t>
  </si>
  <si>
    <t>Französische Süd- und Antarktisgebiete</t>
  </si>
  <si>
    <r>
      <t xml:space="preserve">                                         Länderverzeichnis für die Außenhandelsstatistik                   </t>
    </r>
    <r>
      <rPr>
        <b/>
        <vertAlign val="superscript"/>
        <sz val="18"/>
        <rFont val="Arial"/>
        <family val="2"/>
      </rPr>
      <t>Stand: Januar 2013</t>
    </r>
  </si>
  <si>
    <t>St. Helena, Ascension und</t>
  </si>
  <si>
    <t xml:space="preserve"> Tristan da Cunha</t>
  </si>
  <si>
    <t xml:space="preserve">Nicht ermittelte EU - Länder und Gebiete </t>
  </si>
  <si>
    <t xml:space="preserve"> Das Länderverzeichnis dient nur statistischen Zwecken. Aus den Bezeichnungen kann keine Bestätigung oder Anerkennung
  des politischen Status eines Landes oder der Grenzen seines Gebiets abgeleitet werden.</t>
  </si>
  <si>
    <t xml:space="preserve">St. Helena, Ascension und </t>
  </si>
  <si>
    <t xml:space="preserve">Französische Süd- und </t>
  </si>
  <si>
    <t xml:space="preserve"> Antarktisgebiete</t>
  </si>
  <si>
    <t xml:space="preserve">Nicht ermittelte EU-Länder und Gebiete </t>
  </si>
  <si>
    <t xml:space="preserve">Stand: Juli 2013    </t>
  </si>
  <si>
    <t>3. Vj. 2013</t>
  </si>
  <si>
    <t>1. Vj. bis 3. Vj.                  2013</t>
  </si>
  <si>
    <t>Veränderung gegenüber          1. Vj. bis 3. Vj.       2012</t>
  </si>
  <si>
    <t>3. Vj. 2012</t>
  </si>
  <si>
    <r>
      <t xml:space="preserve">  1. Übersicht über den Außenhandel im 3. Vierteljahr 2013</t>
    </r>
    <r>
      <rPr>
        <b/>
        <vertAlign val="superscript"/>
        <sz val="11"/>
        <rFont val="Arial"/>
        <family val="2"/>
      </rPr>
      <t>*)</t>
    </r>
  </si>
  <si>
    <t xml:space="preserve">  2. Ausfuhr im 3. Vierteljahr 2013 nach Warengruppen und ausge </t>
  </si>
  <si>
    <t xml:space="preserve">  3. Einfuhr im 3. Vierteljahr 2013 nach Warengruppen und ausge </t>
  </si>
  <si>
    <t xml:space="preserve">Möbel                                    </t>
  </si>
  <si>
    <t>350</t>
  </si>
  <si>
    <t>590</t>
  </si>
  <si>
    <t xml:space="preserve">Rohstoffe, auch Abfälle, a.n.g.          </t>
  </si>
  <si>
    <t xml:space="preserve">  5. Einfuhr im 1. bis 3. Vierteljahr 2013 nach Warengruppen und  </t>
  </si>
  <si>
    <t xml:space="preserve">  4. Ausfuhr im 1. bis 3. Vierteljahr 2013 nach Warengruppen und  </t>
  </si>
  <si>
    <t xml:space="preserve">  6. Ausfuhr im 3. Vierteljahr 2013 nach ausgewählten Ländern in der Reihenfolge ihrer Anteile </t>
  </si>
  <si>
    <t xml:space="preserve">  7. Einfuhr im 3. Vierteljahr 2013 nach ausgewählten Ländern in der Reihenfolge ihrer Anteile </t>
  </si>
  <si>
    <t xml:space="preserve">Japan                                   </t>
  </si>
  <si>
    <t xml:space="preserve">  8. Ausfuhr im 1. bis 3. Vierteljahr 2013 nach ausgewählten Ländern in der Reihenfolge ihrer Anteile </t>
  </si>
  <si>
    <t xml:space="preserve">  9. Einfuhr im 1. bis 3. Vierteljahr 2013 nach ausgewählten Ländern in der Reihenfolge ihrer Anteile </t>
  </si>
  <si>
    <t>1. Vj. bis 3. Vj. 2013</t>
  </si>
  <si>
    <t>Veränderung gegenüber
3. Vj. 2012
in %</t>
  </si>
  <si>
    <t>Veränderung gegenüber
1. Vj. Bis 3. Vj.
2012
in %</t>
  </si>
  <si>
    <t>Veränderung gegenüber
1. Vj. bis 3. Vj.
2012
in %</t>
  </si>
  <si>
    <r>
      <t>12. Ausfuhr im 3. Vierteljahr 2013 nach Erdteilen, Ländergruppen und Warengruppen</t>
    </r>
    <r>
      <rPr>
        <b/>
        <vertAlign val="superscript"/>
        <sz val="9"/>
        <color indexed="8"/>
        <rFont val="Arial"/>
        <family val="2"/>
      </rPr>
      <t>*)</t>
    </r>
  </si>
  <si>
    <r>
      <t>13. Einfuhr im 3. Vierteljahr 2013 nach Erdteilen, Ländergruppen und Warengruppen</t>
    </r>
    <r>
      <rPr>
        <b/>
        <vertAlign val="superscript"/>
        <sz val="11"/>
        <rFont val="Arial"/>
        <family val="2"/>
      </rPr>
      <t>*)</t>
    </r>
  </si>
  <si>
    <r>
      <t>14. Ausfuhr im 1. bis 3. Vierteljahr 2013 nach Erdteilen, Ländergruppen und Warengruppen</t>
    </r>
    <r>
      <rPr>
        <b/>
        <vertAlign val="superscript"/>
        <sz val="11"/>
        <rFont val="Arial"/>
        <family val="2"/>
      </rPr>
      <t>*)</t>
    </r>
  </si>
  <si>
    <r>
      <t>15. Einfuhr im 1. bis 3. Vierteljahr 2013 nach Erdteilen, Ländergruppen und Warengruppen</t>
    </r>
    <r>
      <rPr>
        <b/>
        <vertAlign val="superscript"/>
        <sz val="11"/>
        <rFont val="Arial"/>
        <family val="2"/>
      </rPr>
      <t>*)</t>
    </r>
  </si>
  <si>
    <t xml:space="preserve"> EU-Länder (EU-28)          </t>
  </si>
  <si>
    <t>Veränderung
gegenüber
3. Vj. 2012
in %</t>
  </si>
  <si>
    <t>Veränderung
gegenüber
1. Vj. bis
 3. Vj. 2012
in %</t>
  </si>
  <si>
    <r>
      <t>20. Ausfuhr Januar 2011 bis September 2013 nach Warengruppen</t>
    </r>
    <r>
      <rPr>
        <b/>
        <vertAlign val="superscript"/>
        <sz val="11"/>
        <rFont val="Arial"/>
        <family val="2"/>
      </rPr>
      <t>*)</t>
    </r>
  </si>
  <si>
    <r>
      <t>21. Einfuhr Januar 2011 bis September 2013 nach Warengruppen</t>
    </r>
    <r>
      <rPr>
        <b/>
        <vertAlign val="superscript"/>
        <sz val="11"/>
        <rFont val="Arial"/>
        <family val="2"/>
      </rPr>
      <t>*)</t>
    </r>
  </si>
  <si>
    <r>
      <t>22. Ausfuhr Januar 2011 bis September 2013 nach Erdteilen</t>
    </r>
    <r>
      <rPr>
        <b/>
        <vertAlign val="superscript"/>
        <sz val="11"/>
        <rFont val="Arial"/>
        <family val="2"/>
      </rPr>
      <t>*)</t>
    </r>
  </si>
  <si>
    <r>
      <t>23. Einfuhr Januar 2011 bis September 2013 nach Erdteilen</t>
    </r>
    <r>
      <rPr>
        <b/>
        <vertAlign val="superscript"/>
        <sz val="11"/>
        <rFont val="Arial"/>
        <family val="2"/>
      </rPr>
      <t>*)</t>
    </r>
  </si>
  <si>
    <t xml:space="preserve">  1. Ausfuhr Januar 2012 bis September 2013</t>
  </si>
  <si>
    <t xml:space="preserve">  2. Einfuhr Januar 2012 bis September 2013</t>
  </si>
  <si>
    <t>20. Ausfuhr Januar 2011 bis September 2013 nach Warengruppen</t>
  </si>
  <si>
    <t>21. Einfuhr Januar 2011 bis September 2013 nach Warengruppen</t>
  </si>
  <si>
    <t>22. Ausfuhr Januar 2011 bis September 2013 nach Erdteilen</t>
  </si>
  <si>
    <t>23. Einfuhr Januar 2011 bis September 2013 nach Erdteilen</t>
  </si>
  <si>
    <t xml:space="preserve">  3. Ausfuhr von ausgewählten Enderzeugnissen im 3. Vierteljahr 2013</t>
  </si>
  <si>
    <t xml:space="preserve">  4. Einfuhr von ausgewählten Enderzeugnissen im 3. Vierteljahr 2013</t>
  </si>
  <si>
    <t xml:space="preserve">  5. Ausfuhr im 3. Vierteljahr 2013 nach ausgewählten Ländern </t>
  </si>
  <si>
    <t xml:space="preserve">  6. Einfuhr im 3. Vierteljahr 2013 nach ausgewählten Ländern </t>
  </si>
  <si>
    <t xml:space="preserve">  1. Übersicht über den Außenhandel im 3. Vierteljahr 2013</t>
  </si>
  <si>
    <t xml:space="preserve">  2. Ausfuhr im 3. Vierteljahr 2013 nach Warengruppen und ausgewählten Warenuntergruppen</t>
  </si>
  <si>
    <t xml:space="preserve">  3. Einfuhr im 3. Vierteljahr 2013 nach Warengruppen und ausgewählten Warenuntergruppen</t>
  </si>
  <si>
    <t xml:space="preserve">  4. Ausfuhr im 1. bis 3. Vierteljahr 2013 nach Warengruppen und ausgewählten </t>
  </si>
  <si>
    <t xml:space="preserve">  5. Einfuhr im 1. bis 3. Vierteljahr 2013 nach Warengruppen und ausgewählten </t>
  </si>
  <si>
    <t xml:space="preserve">  6. Ausfuhr im 3. Vierteljahr 2013 nach ausgewählten Ländern in der Reihenfolge</t>
  </si>
  <si>
    <t xml:space="preserve">  7. Einfuhr im 3. Vierteljahr 2013 nach ausgewählten Ländern in der Reihenfolge</t>
  </si>
  <si>
    <t xml:space="preserve">  8. Ausfuhr im 1. bis 3. Vierteljahr 2013 nach ausgewählten Ländern in der Reihenfolge</t>
  </si>
  <si>
    <t xml:space="preserve">  9. Einfuhr im 1. bis 3. Vierteljahr 2013 nach ausgewählten Ländern in der Reihenfolge</t>
  </si>
  <si>
    <t>12. Ausfuhr im 3. Vierteljahr 2013 nach Erdteilen, Ländergruppen und Warengruppen</t>
  </si>
  <si>
    <t>13. Einfuhr im 3. Vierteljahr 2013 nach Erdteilen, Ländergruppen und Warengruppen</t>
  </si>
  <si>
    <t>14. Ausfuhr im 1. bis 3. Vierteljahr 2013 nach Erdteilen, Ländergruppen und Warengruppen</t>
  </si>
  <si>
    <t>15. Einfuhr im 1. bis 3. Vierteljahr 2013 nach Erdteilen, Ländergruppen und Warengruppen</t>
  </si>
  <si>
    <t xml:space="preserve">Die Angaben in dem vorliegenden Statistischen Bericht entsprechen dem zum Zeitpunkt der Veröffentlichung gültigen Revisionsstand vom November 2013. Vergleiche mit früher veröffentlichten Ergebnissen sind daher nur eingeschränkt möglich. Die jeweils aktuellen Monatsergebnisse erhalten Sie über unser Internetportal unter www.statistik.thueringen.de.
</t>
  </si>
  <si>
    <t>Fahrgestelle, Karosserien, Motoren für Kfz</t>
  </si>
  <si>
    <t xml:space="preserve"> Eisen-, Blech- und Metallwaren, a.n.g.</t>
  </si>
  <si>
    <t xml:space="preserve"> Geräte zur Elektrizitätserzeigung und
   -verteilung</t>
  </si>
  <si>
    <t xml:space="preserve">Japan </t>
  </si>
  <si>
    <t xml:space="preserve">Volksrepublik China                   </t>
  </si>
  <si>
    <t>Backwaren und andere Zubereitungen aus Getreide</t>
  </si>
  <si>
    <t>Abfälle von Gespinstwaren, Lumpen</t>
  </si>
  <si>
    <t>Halbstoffe aus zellulosehaltigen Faserstoffen</t>
  </si>
  <si>
    <t xml:space="preserve">pharmazeutische Erzeugnisse              </t>
  </si>
  <si>
    <t>Gemüse und sonstige Küchengewächse, frisch</t>
  </si>
  <si>
    <t xml:space="preserve">chemische Halbwaren, a.n.g.              </t>
  </si>
  <si>
    <t>Halbstoffeaus zellulosehaltigen Faserstoffen</t>
  </si>
  <si>
    <t>darunter
EU-Länder
(EU-28)</t>
  </si>
  <si>
    <t xml:space="preserve">  EU-Länder (EU-28)            </t>
  </si>
  <si>
    <t>EU-Länder
(EU-28)</t>
  </si>
  <si>
    <t xml:space="preserve">x  </t>
  </si>
  <si>
    <t xml:space="preserve">EU-Länder (EU-28)             </t>
  </si>
  <si>
    <t xml:space="preserve">  7. Außenhandel mit den EU-Ländern (EU-28) im 3. Vierteljahr 2013</t>
  </si>
  <si>
    <t xml:space="preserve">*) Für Antwortausfälle und Befreiungen sind Zuschätzungen im Insgesamt enthalten, in den Angaben ab Januar 2009 auch Rückwaren und
Ersatzlieferungen; alle Angaben für die Jahre 2011 und 2012 sind endgültige Ergebnisse (s.a. in den Vorbemerkungen unter „Monatliche Revisionen“)
</t>
  </si>
  <si>
    <t xml:space="preserve">20a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</si>
  <si>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</si>
  <si>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</si>
  <si>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</si>
  <si>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</si>
  <si>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</si>
  <si>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</si>
  <si>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</si>
  <si>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</si>
  <si>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</si>
  <si>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</si>
  <si>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</si>
  <si>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</si>
  <si>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</si>
  <si>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 und Einfuhr in Thüringen, 3. Vierteljahr 2013 -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</si>
  <si>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</si>
  <si>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</si>
  <si>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</si>
  <si>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</si>
  <si>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</si>
  <si>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</si>
  <si>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</si>
  <si>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</si>
  <si>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</si>
  <si>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</si>
  <si>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</si>
  <si>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</si>
  <si>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</si>
  <si>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</si>
  <si>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</si>
  <si>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</si>
  <si>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</si>
  <si>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</si>
  <si>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</si>
  <si>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</si>
  <si>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</si>
  <si>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</si>
  <si>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r>
      <t>Copyright</t>
    </r>
    <r>
      <rPr>
        <sz val="10"/>
        <rFont val="Arial"/>
        <family val="2"/>
      </rPr>
      <t>: Thüringer Landesamt für Statistik, Erfurt, 2014</t>
    </r>
  </si>
</sst>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0.0%"/>
    <numFmt numFmtId="220" formatCode="\ \ 0.0\ \ "/>
    <numFmt numFmtId="221" formatCode="\ \ \ 0.0\ \ "/>
    <numFmt numFmtId="222" formatCode="\ \ \ \ 0.0\ \ "/>
  </numFmts>
  <fonts count="81">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sz val="10"/>
      <color indexed="10"/>
      <name val="Arial"/>
      <family val="2"/>
    </font>
    <font>
      <b/>
      <sz val="8"/>
      <name val="Arial"/>
      <family val="2"/>
    </font>
    <font>
      <b/>
      <vertAlign val="superscript"/>
      <sz val="9"/>
      <color indexed="8"/>
      <name val="Arial"/>
      <family val="2"/>
    </font>
    <font>
      <b/>
      <vertAlign val="superscript"/>
      <sz val="10"/>
      <name val="Arial"/>
      <family val="2"/>
    </font>
    <font>
      <b/>
      <sz val="10"/>
      <color indexed="8"/>
      <name val="Arial"/>
      <family val="2"/>
    </font>
    <font>
      <sz val="19"/>
      <color indexed="8"/>
      <name val="Arial"/>
      <family val="2"/>
    </font>
    <font>
      <sz val="9"/>
      <color indexed="8"/>
      <name val="Arial"/>
      <family val="2"/>
    </font>
    <font>
      <sz val="8.25"/>
      <color indexed="8"/>
      <name val="Arial"/>
      <family val="2"/>
    </font>
    <font>
      <sz val="11.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sz val="10"/>
      <color rgb="FFFF0000"/>
      <name val="Arial"/>
      <family val="2"/>
    </font>
    <font>
      <b/>
      <sz val="10"/>
      <color theme="1"/>
      <name val="Arial"/>
      <family val="2"/>
    </font>
    <font>
      <b/>
      <sz val="9"/>
      <color theme="1"/>
      <name val="Arial"/>
      <family val="2"/>
    </font>
  </fonts>
  <fills count="9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7"/>
        <bgColor indexed="64"/>
      </patternFill>
    </fill>
    <fill>
      <patternFill patternType="solid">
        <fgColor indexed="12"/>
        <bgColor indexed="64"/>
      </patternFill>
    </fill>
    <fill>
      <patternFill patternType="solid">
        <fgColor indexed="26"/>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
      <patternFill patternType="solid">
        <fgColor rgb="FFFFFF00"/>
        <bgColor indexed="64"/>
      </patternFill>
    </fill>
  </fills>
  <borders count="7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hair"/>
      <right>
        <color indexed="63"/>
      </right>
      <top>
        <color indexed="63"/>
      </top>
      <bottom>
        <color indexed="63"/>
      </bottom>
    </border>
    <border>
      <left style="hair"/>
      <right style="hair"/>
      <top>
        <color indexed="63"/>
      </top>
      <bottom style="hair"/>
    </border>
    <border>
      <left style="thin"/>
      <right style="hair"/>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thin"/>
      <bottom style="hair"/>
    </border>
    <border>
      <left style="thin"/>
      <right>
        <color indexed="63"/>
      </right>
      <top>
        <color indexed="63"/>
      </top>
      <bottom style="hair"/>
    </border>
    <border>
      <left>
        <color indexed="63"/>
      </left>
      <right style="thin"/>
      <top>
        <color indexed="63"/>
      </top>
      <bottom style="hair"/>
    </border>
    <border>
      <left style="hair"/>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hair"/>
      <right style="hair"/>
      <top style="hair"/>
      <bottom>
        <color indexed="63"/>
      </bottom>
    </border>
    <border>
      <left style="hair"/>
      <right>
        <color indexed="63"/>
      </right>
      <top style="thin"/>
      <bottom style="hair"/>
    </border>
    <border>
      <left style="hair"/>
      <right>
        <color indexed="63"/>
      </right>
      <top style="hair"/>
      <bottom>
        <color indexed="63"/>
      </bottom>
    </border>
    <border>
      <left>
        <color indexed="63"/>
      </left>
      <right>
        <color indexed="63"/>
      </right>
      <top style="hair"/>
      <bottom style="hair"/>
    </border>
    <border>
      <left>
        <color indexed="63"/>
      </left>
      <right style="hair"/>
      <top style="hair"/>
      <bottom>
        <color indexed="63"/>
      </bottom>
    </border>
    <border>
      <left>
        <color indexed="63"/>
      </left>
      <right style="hair"/>
      <top>
        <color indexed="63"/>
      </top>
      <bottom style="thin"/>
    </border>
    <border>
      <left style="hair"/>
      <right style="hair"/>
      <top>
        <color indexed="63"/>
      </top>
      <bottom>
        <color indexed="63"/>
      </bottom>
    </border>
    <border>
      <left style="hair"/>
      <right style="hair"/>
      <top style="thin"/>
      <bottom style="hair"/>
    </border>
    <border>
      <left>
        <color indexed="63"/>
      </left>
      <right>
        <color indexed="63"/>
      </right>
      <top style="hair"/>
      <bottom>
        <color indexed="63"/>
      </bottom>
    </border>
    <border>
      <left style="thin"/>
      <right style="hair"/>
      <top style="hair"/>
      <bottom>
        <color indexed="63"/>
      </bottom>
    </border>
    <border>
      <left style="thin"/>
      <right style="hair"/>
      <top>
        <color indexed="63"/>
      </top>
      <bottom style="thin"/>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18" fillId="0" borderId="0" applyNumberFormat="0" applyFill="0" applyBorder="0" applyAlignment="0" applyProtection="0"/>
    <xf numFmtId="169" fontId="0" fillId="0" borderId="0" applyFont="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0" fontId="6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74" fillId="32" borderId="9" applyNumberFormat="0" applyAlignment="0" applyProtection="0"/>
  </cellStyleXfs>
  <cellXfs count="680">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0"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0" xfId="0" applyNumberFormat="1" applyBorder="1" applyAlignment="1">
      <alignment/>
    </xf>
    <xf numFmtId="3" fontId="0" fillId="0" borderId="10" xfId="0" applyNumberFormat="1" applyBorder="1" applyAlignment="1">
      <alignment horizontal="right"/>
    </xf>
    <xf numFmtId="0" fontId="0" fillId="0" borderId="10" xfId="0" applyBorder="1" applyAlignment="1">
      <alignment horizontal="right"/>
    </xf>
    <xf numFmtId="0" fontId="0" fillId="0" borderId="10" xfId="0" applyBorder="1" applyAlignment="1">
      <alignment/>
    </xf>
    <xf numFmtId="0" fontId="0" fillId="0" borderId="10"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49" fontId="2" fillId="0" borderId="12"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12" xfId="0" applyNumberFormat="1" applyBorder="1" applyAlignment="1">
      <alignment horizontal="left"/>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4" xfId="0" applyNumberFormat="1" applyBorder="1" applyAlignment="1">
      <alignment horizontal="center" vertical="center"/>
    </xf>
    <xf numFmtId="49" fontId="0" fillId="0" borderId="15" xfId="0" applyNumberFormat="1" applyBorder="1" applyAlignment="1">
      <alignment horizontal="center" vertical="center"/>
    </xf>
    <xf numFmtId="3" fontId="0" fillId="0" borderId="16" xfId="0" applyNumberFormat="1" applyBorder="1" applyAlignment="1">
      <alignment horizontal="center"/>
    </xf>
    <xf numFmtId="49" fontId="0" fillId="0" borderId="17" xfId="0" applyNumberFormat="1" applyBorder="1" applyAlignment="1">
      <alignment horizontal="center"/>
    </xf>
    <xf numFmtId="49" fontId="2"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8"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0" fontId="4"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15" xfId="0" applyBorder="1" applyAlignment="1">
      <alignment horizontal="center" vertical="center"/>
    </xf>
    <xf numFmtId="183" fontId="0" fillId="0" borderId="0" xfId="0" applyNumberFormat="1" applyFill="1" applyAlignment="1">
      <alignment horizontal="right"/>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49" fontId="0" fillId="0" borderId="21" xfId="0" applyNumberFormat="1" applyBorder="1" applyAlignment="1">
      <alignment horizontal="center" vertical="center"/>
    </xf>
    <xf numFmtId="0" fontId="0" fillId="0" borderId="0" xfId="0" applyAlignment="1">
      <alignment/>
    </xf>
    <xf numFmtId="0" fontId="10"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2" xfId="0" applyFont="1" applyBorder="1" applyAlignment="1">
      <alignment horizontal="left"/>
    </xf>
    <xf numFmtId="0" fontId="4" fillId="0" borderId="22"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1"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49" fontId="0" fillId="0" borderId="13" xfId="0" applyNumberFormat="1" applyBorder="1" applyAlignment="1">
      <alignment horizontal="left"/>
    </xf>
    <xf numFmtId="49" fontId="0" fillId="0" borderId="23" xfId="0" applyNumberFormat="1" applyBorder="1" applyAlignment="1">
      <alignment horizontal="left"/>
    </xf>
    <xf numFmtId="0" fontId="0" fillId="0" borderId="23" xfId="0" applyBorder="1" applyAlignment="1">
      <alignment/>
    </xf>
    <xf numFmtId="3" fontId="0" fillId="0" borderId="24" xfId="0" applyNumberFormat="1" applyBorder="1" applyAlignment="1">
      <alignment horizontal="center" vertical="center"/>
    </xf>
    <xf numFmtId="3" fontId="0" fillId="0" borderId="17" xfId="0" applyNumberFormat="1" applyBorder="1" applyAlignment="1">
      <alignment horizontal="center" vertical="center"/>
    </xf>
    <xf numFmtId="49" fontId="2" fillId="0" borderId="18"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25" xfId="0" applyBorder="1" applyAlignment="1">
      <alignment/>
    </xf>
    <xf numFmtId="49" fontId="2" fillId="0" borderId="25" xfId="0" applyNumberFormat="1" applyFont="1" applyBorder="1" applyAlignment="1">
      <alignment/>
    </xf>
    <xf numFmtId="0" fontId="11" fillId="0" borderId="0" xfId="0" applyFont="1" applyAlignment="1">
      <alignment horizontal="justify"/>
    </xf>
    <xf numFmtId="0" fontId="16" fillId="0" borderId="0" xfId="0" applyFont="1" applyAlignment="1">
      <alignment horizontal="justify"/>
    </xf>
    <xf numFmtId="0" fontId="2" fillId="0" borderId="0" xfId="0" applyFont="1" applyAlignment="1">
      <alignment horizontal="justify"/>
    </xf>
    <xf numFmtId="0" fontId="11" fillId="0" borderId="0" xfId="0" applyFont="1" applyAlignment="1">
      <alignment/>
    </xf>
    <xf numFmtId="181" fontId="0" fillId="0" borderId="22"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13" xfId="0" applyNumberFormat="1" applyBorder="1" applyAlignment="1">
      <alignment horizontal="right"/>
    </xf>
    <xf numFmtId="205" fontId="0" fillId="0" borderId="0" xfId="0" applyNumberFormat="1" applyAlignment="1">
      <alignment horizontal="right"/>
    </xf>
    <xf numFmtId="210" fontId="2" fillId="0" borderId="0" xfId="0" applyNumberFormat="1" applyFont="1" applyAlignment="1">
      <alignment horizontal="right"/>
    </xf>
    <xf numFmtId="0" fontId="14" fillId="0" borderId="0" xfId="0" applyFont="1" applyAlignment="1">
      <alignment horizontal="right"/>
    </xf>
    <xf numFmtId="0" fontId="3" fillId="0" borderId="22" xfId="0" applyFont="1" applyBorder="1" applyAlignment="1">
      <alignment/>
    </xf>
    <xf numFmtId="0" fontId="6" fillId="0" borderId="0" xfId="0" applyFont="1" applyAlignment="1">
      <alignment horizontal="right"/>
    </xf>
    <xf numFmtId="0" fontId="19" fillId="0" borderId="0" xfId="0" applyFont="1" applyAlignment="1">
      <alignment horizontal="center"/>
    </xf>
    <xf numFmtId="0" fontId="0" fillId="0" borderId="24"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13" xfId="0" applyNumberFormat="1" applyFont="1" applyBorder="1" applyAlignment="1">
      <alignment/>
    </xf>
    <xf numFmtId="49" fontId="2" fillId="0" borderId="25" xfId="0" applyNumberFormat="1" applyFont="1" applyBorder="1" applyAlignment="1" quotePrefix="1">
      <alignment horizontal="right"/>
    </xf>
    <xf numFmtId="49" fontId="0" fillId="0" borderId="25" xfId="0" applyNumberFormat="1" applyFont="1" applyBorder="1" applyAlignment="1">
      <alignment horizontal="center"/>
    </xf>
    <xf numFmtId="49" fontId="2" fillId="0" borderId="25" xfId="0" applyNumberFormat="1" applyFont="1" applyBorder="1" applyAlignment="1">
      <alignment horizontal="right"/>
    </xf>
    <xf numFmtId="0" fontId="2" fillId="0" borderId="0" xfId="0" applyFont="1" applyBorder="1" applyAlignment="1">
      <alignment horizontal="left"/>
    </xf>
    <xf numFmtId="205" fontId="0" fillId="0" borderId="0" xfId="0" applyNumberFormat="1" applyFont="1" applyAlignment="1">
      <alignment horizontal="right"/>
    </xf>
    <xf numFmtId="49" fontId="0" fillId="0" borderId="25" xfId="0" applyNumberFormat="1" applyFont="1" applyBorder="1" applyAlignment="1">
      <alignment/>
    </xf>
    <xf numFmtId="3" fontId="0" fillId="0" borderId="26" xfId="0" applyNumberFormat="1" applyBorder="1" applyAlignment="1">
      <alignment horizontal="center" vertical="center"/>
    </xf>
    <xf numFmtId="212" fontId="2" fillId="0" borderId="0" xfId="0" applyNumberFormat="1" applyFont="1" applyAlignment="1">
      <alignment horizontal="right"/>
    </xf>
    <xf numFmtId="0" fontId="2" fillId="0" borderId="18" xfId="0" applyFont="1" applyBorder="1" applyAlignment="1">
      <alignment horizontal="left"/>
    </xf>
    <xf numFmtId="0" fontId="0" fillId="0" borderId="18"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185" fontId="0" fillId="0" borderId="18" xfId="0" applyNumberFormat="1" applyBorder="1" applyAlignment="1">
      <alignment/>
    </xf>
    <xf numFmtId="0" fontId="2" fillId="0" borderId="0" xfId="0" applyFont="1" applyBorder="1" applyAlignment="1">
      <alignment/>
    </xf>
    <xf numFmtId="0" fontId="2" fillId="0" borderId="0" xfId="0" applyFont="1" applyAlignment="1">
      <alignment/>
    </xf>
    <xf numFmtId="0" fontId="12" fillId="0" borderId="0" xfId="0" applyFont="1" applyAlignment="1">
      <alignment horizontal="centerContinuous" vertical="top"/>
    </xf>
    <xf numFmtId="0" fontId="15"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3" fillId="0" borderId="18" xfId="0" applyFont="1" applyBorder="1" applyAlignment="1">
      <alignment/>
    </xf>
    <xf numFmtId="0" fontId="13" fillId="0" borderId="25" xfId="0" applyFont="1" applyBorder="1" applyAlignment="1">
      <alignment/>
    </xf>
    <xf numFmtId="0" fontId="6" fillId="0" borderId="18" xfId="0" applyFont="1" applyBorder="1" applyAlignment="1">
      <alignment/>
    </xf>
    <xf numFmtId="0" fontId="6" fillId="0" borderId="0" xfId="0" applyFont="1" applyBorder="1" applyAlignment="1">
      <alignment/>
    </xf>
    <xf numFmtId="0" fontId="14" fillId="0" borderId="18" xfId="0" applyFont="1" applyBorder="1" applyAlignment="1">
      <alignment/>
    </xf>
    <xf numFmtId="0" fontId="14" fillId="0" borderId="0" xfId="0" applyFont="1" applyBorder="1" applyAlignment="1">
      <alignment/>
    </xf>
    <xf numFmtId="0" fontId="6" fillId="0" borderId="25" xfId="0" applyFont="1" applyBorder="1" applyAlignment="1">
      <alignment/>
    </xf>
    <xf numFmtId="184" fontId="2" fillId="0" borderId="0" xfId="0" applyNumberFormat="1" applyFont="1" applyAlignment="1">
      <alignment/>
    </xf>
    <xf numFmtId="184" fontId="0" fillId="0" borderId="0" xfId="0" applyNumberFormat="1" applyAlignment="1">
      <alignment/>
    </xf>
    <xf numFmtId="0" fontId="23" fillId="0" borderId="0" xfId="0" applyFont="1" applyAlignment="1">
      <alignment/>
    </xf>
    <xf numFmtId="0" fontId="11" fillId="0" borderId="0" xfId="0" applyFont="1" applyAlignment="1">
      <alignment horizontal="center"/>
    </xf>
    <xf numFmtId="192" fontId="11" fillId="0" borderId="0" xfId="0" applyNumberFormat="1" applyFont="1" applyAlignment="1">
      <alignment/>
    </xf>
    <xf numFmtId="192" fontId="0" fillId="0" borderId="0" xfId="0" applyNumberFormat="1" applyAlignment="1">
      <alignment/>
    </xf>
    <xf numFmtId="0" fontId="11" fillId="0" borderId="0" xfId="0" applyFont="1" applyAlignment="1">
      <alignment vertical="top"/>
    </xf>
    <xf numFmtId="184" fontId="0" fillId="0" borderId="10" xfId="0" applyNumberFormat="1" applyBorder="1" applyAlignment="1">
      <alignment horizontal="center" vertical="center" wrapText="1"/>
    </xf>
    <xf numFmtId="0" fontId="0" fillId="0" borderId="23" xfId="0" applyBorder="1" applyAlignment="1">
      <alignment horizontal="left"/>
    </xf>
    <xf numFmtId="0" fontId="0" fillId="0" borderId="13" xfId="0" applyBorder="1" applyAlignment="1">
      <alignment horizontal="left"/>
    </xf>
    <xf numFmtId="179" fontId="2" fillId="0" borderId="0" xfId="0" applyNumberFormat="1" applyFont="1" applyAlignment="1">
      <alignment horizontal="right"/>
    </xf>
    <xf numFmtId="0" fontId="0" fillId="0" borderId="0" xfId="0" applyBorder="1" applyAlignment="1">
      <alignment horizontal="right"/>
    </xf>
    <xf numFmtId="49" fontId="0" fillId="0" borderId="12" xfId="0" applyNumberFormat="1" applyFont="1" applyBorder="1" applyAlignment="1">
      <alignmen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181" fontId="0" fillId="0" borderId="0" xfId="0" applyNumberFormat="1" applyFill="1" applyAlignment="1">
      <alignment horizontal="right"/>
    </xf>
    <xf numFmtId="181" fontId="2" fillId="0" borderId="0" xfId="0" applyNumberFormat="1" applyFont="1" applyFill="1" applyAlignment="1">
      <alignment horizontal="right"/>
    </xf>
    <xf numFmtId="49" fontId="2" fillId="0" borderId="0" xfId="0" applyNumberFormat="1" applyFont="1" applyBorder="1" applyAlignment="1">
      <alignment vertical="center"/>
    </xf>
    <xf numFmtId="184" fontId="0" fillId="0" borderId="0" xfId="0" applyNumberFormat="1" applyFill="1" applyAlignment="1">
      <alignment horizontal="right" indent="1"/>
    </xf>
    <xf numFmtId="186" fontId="0" fillId="0" borderId="0" xfId="0" applyNumberFormat="1" applyFill="1" applyAlignment="1">
      <alignment horizontal="right" indent="1"/>
    </xf>
    <xf numFmtId="184" fontId="2" fillId="0" borderId="0" xfId="0" applyNumberFormat="1" applyFont="1" applyFill="1" applyAlignment="1">
      <alignment horizontal="right" indent="1"/>
    </xf>
    <xf numFmtId="184" fontId="0" fillId="0" borderId="0" xfId="0" applyNumberFormat="1" applyAlignment="1">
      <alignment horizontal="right" indent="1"/>
    </xf>
    <xf numFmtId="184" fontId="2" fillId="0" borderId="0" xfId="0" applyNumberFormat="1" applyFont="1" applyAlignment="1">
      <alignment horizontal="right" indent="1"/>
    </xf>
    <xf numFmtId="179" fontId="0" fillId="0" borderId="0" xfId="0" applyNumberFormat="1" applyAlignment="1">
      <alignment horizontal="right" indent="1"/>
    </xf>
    <xf numFmtId="16" fontId="2" fillId="0" borderId="18" xfId="0" applyNumberFormat="1" applyFont="1" applyBorder="1" applyAlignment="1" quotePrefix="1">
      <alignment horizontal="left" indent="1"/>
    </xf>
    <xf numFmtId="0" fontId="0" fillId="0" borderId="18" xfId="0" applyBorder="1" applyAlignment="1">
      <alignment horizontal="center"/>
    </xf>
    <xf numFmtId="16" fontId="2" fillId="0" borderId="18" xfId="0" applyNumberFormat="1" applyFont="1" applyBorder="1" applyAlignment="1" quotePrefix="1">
      <alignment/>
    </xf>
    <xf numFmtId="49" fontId="2" fillId="0" borderId="18" xfId="0" applyNumberFormat="1" applyFont="1" applyBorder="1" applyAlignment="1">
      <alignment/>
    </xf>
    <xf numFmtId="16" fontId="2" fillId="0" borderId="13" xfId="0" applyNumberFormat="1" applyFont="1" applyBorder="1" applyAlignment="1" quotePrefix="1">
      <alignment/>
    </xf>
    <xf numFmtId="0" fontId="75" fillId="0" borderId="0" xfId="0" applyFont="1" applyAlignment="1">
      <alignment/>
    </xf>
    <xf numFmtId="49" fontId="75" fillId="0" borderId="0" xfId="0" applyNumberFormat="1" applyFont="1" applyAlignment="1">
      <alignment/>
    </xf>
    <xf numFmtId="3" fontId="75" fillId="0" borderId="10" xfId="0" applyNumberFormat="1" applyFont="1" applyBorder="1" applyAlignment="1">
      <alignment horizontal="right"/>
    </xf>
    <xf numFmtId="49" fontId="75" fillId="0" borderId="10" xfId="0" applyNumberFormat="1" applyFont="1" applyBorder="1" applyAlignment="1">
      <alignment horizontal="right"/>
    </xf>
    <xf numFmtId="0" fontId="75" fillId="0" borderId="10" xfId="0" applyFont="1" applyBorder="1" applyAlignment="1">
      <alignment horizontal="right"/>
    </xf>
    <xf numFmtId="49" fontId="1" fillId="0" borderId="0" xfId="0" applyNumberFormat="1" applyFont="1" applyAlignment="1">
      <alignment horizontal="right"/>
    </xf>
    <xf numFmtId="0" fontId="1" fillId="0" borderId="0" xfId="0" applyFont="1" applyAlignment="1">
      <alignment/>
    </xf>
    <xf numFmtId="49" fontId="1" fillId="0" borderId="10" xfId="0" applyNumberFormat="1" applyFont="1" applyBorder="1" applyAlignment="1">
      <alignment/>
    </xf>
    <xf numFmtId="3" fontId="1" fillId="0" borderId="10" xfId="0" applyNumberFormat="1" applyFont="1" applyBorder="1" applyAlignment="1">
      <alignment horizontal="right"/>
    </xf>
    <xf numFmtId="0" fontId="1" fillId="0" borderId="10" xfId="0" applyFont="1" applyBorder="1" applyAlignment="1">
      <alignment horizontal="right"/>
    </xf>
    <xf numFmtId="49" fontId="1" fillId="0" borderId="10" xfId="0" applyNumberFormat="1" applyFont="1" applyBorder="1" applyAlignment="1">
      <alignment horizontal="right"/>
    </xf>
    <xf numFmtId="49" fontId="1" fillId="0" borderId="0" xfId="0" applyNumberFormat="1" applyFont="1" applyAlignment="1">
      <alignment horizontal="right" vertical="center"/>
    </xf>
    <xf numFmtId="0" fontId="1" fillId="0" borderId="0" xfId="0" applyFont="1" applyAlignment="1">
      <alignment vertical="center"/>
    </xf>
    <xf numFmtId="3" fontId="1" fillId="0" borderId="27" xfId="0" applyNumberFormat="1" applyFont="1" applyBorder="1" applyAlignment="1">
      <alignment horizontal="center" vertical="center"/>
    </xf>
    <xf numFmtId="3" fontId="1" fillId="0" borderId="15" xfId="0" applyNumberFormat="1" applyFont="1" applyBorder="1" applyAlignment="1">
      <alignment horizontal="center" vertical="center"/>
    </xf>
    <xf numFmtId="49" fontId="1" fillId="0" borderId="11" xfId="0" applyNumberFormat="1" applyFont="1" applyBorder="1" applyAlignment="1">
      <alignment/>
    </xf>
    <xf numFmtId="3" fontId="1" fillId="0" borderId="0" xfId="0" applyNumberFormat="1" applyFont="1" applyAlignment="1">
      <alignment horizontal="right"/>
    </xf>
    <xf numFmtId="0" fontId="1" fillId="0" borderId="0" xfId="0" applyFont="1" applyAlignment="1">
      <alignment horizontal="right"/>
    </xf>
    <xf numFmtId="49" fontId="1" fillId="0" borderId="12" xfId="0" applyNumberFormat="1" applyFont="1" applyBorder="1" applyAlignment="1">
      <alignment/>
    </xf>
    <xf numFmtId="181" fontId="1" fillId="0" borderId="0" xfId="0" applyNumberFormat="1" applyFont="1" applyAlignment="1">
      <alignment horizontal="right"/>
    </xf>
    <xf numFmtId="205" fontId="1" fillId="0" borderId="0" xfId="0" applyNumberFormat="1" applyFont="1" applyAlignment="1">
      <alignment horizontal="right"/>
    </xf>
    <xf numFmtId="49" fontId="1" fillId="0" borderId="0" xfId="0" applyNumberFormat="1" applyFont="1" applyAlignment="1">
      <alignment/>
    </xf>
    <xf numFmtId="205" fontId="1" fillId="0" borderId="0" xfId="0" applyNumberFormat="1" applyFont="1" applyAlignment="1">
      <alignment/>
    </xf>
    <xf numFmtId="49" fontId="30" fillId="0" borderId="12" xfId="0" applyNumberFormat="1" applyFont="1" applyBorder="1" applyAlignment="1">
      <alignment/>
    </xf>
    <xf numFmtId="181" fontId="30" fillId="0" borderId="0" xfId="0" applyNumberFormat="1" applyFont="1" applyAlignment="1">
      <alignment horizontal="right"/>
    </xf>
    <xf numFmtId="205" fontId="30" fillId="0" borderId="0" xfId="0" applyNumberFormat="1" applyFont="1" applyAlignment="1">
      <alignment horizontal="right"/>
    </xf>
    <xf numFmtId="0" fontId="30" fillId="0" borderId="0" xfId="0" applyFont="1" applyAlignment="1">
      <alignment horizontal="right"/>
    </xf>
    <xf numFmtId="0" fontId="30" fillId="0" borderId="0" xfId="0" applyFont="1" applyAlignment="1">
      <alignment/>
    </xf>
    <xf numFmtId="49" fontId="30" fillId="0" borderId="0" xfId="0" applyNumberFormat="1" applyFont="1" applyBorder="1" applyAlignment="1">
      <alignment/>
    </xf>
    <xf numFmtId="49" fontId="1" fillId="0" borderId="0" xfId="0" applyNumberFormat="1" applyFont="1" applyBorder="1" applyAlignment="1">
      <alignment/>
    </xf>
    <xf numFmtId="49" fontId="1" fillId="0" borderId="0" xfId="0" applyNumberFormat="1" applyFont="1" applyAlignment="1">
      <alignment horizontal="center"/>
    </xf>
    <xf numFmtId="49" fontId="1" fillId="0" borderId="0" xfId="0" applyNumberFormat="1" applyFont="1" applyFill="1" applyBorder="1" applyAlignment="1">
      <alignment horizontal="left" wrapText="1"/>
    </xf>
    <xf numFmtId="0" fontId="76" fillId="0" borderId="0" xfId="0" applyFont="1" applyAlignment="1">
      <alignment vertical="center"/>
    </xf>
    <xf numFmtId="3" fontId="76" fillId="0" borderId="24" xfId="0" applyNumberFormat="1" applyFont="1" applyBorder="1" applyAlignment="1">
      <alignment horizontal="center" vertical="center"/>
    </xf>
    <xf numFmtId="3" fontId="76" fillId="0" borderId="17" xfId="0" applyNumberFormat="1" applyFont="1" applyBorder="1" applyAlignment="1">
      <alignment horizontal="center" vertical="center"/>
    </xf>
    <xf numFmtId="49" fontId="76" fillId="0" borderId="11" xfId="0" applyNumberFormat="1" applyFont="1" applyBorder="1" applyAlignment="1">
      <alignment/>
    </xf>
    <xf numFmtId="3" fontId="76" fillId="0" borderId="0" xfId="0" applyNumberFormat="1" applyFont="1" applyAlignment="1">
      <alignment horizontal="right"/>
    </xf>
    <xf numFmtId="49" fontId="76" fillId="0" borderId="0" xfId="0" applyNumberFormat="1" applyFont="1" applyAlignment="1">
      <alignment horizontal="right"/>
    </xf>
    <xf numFmtId="0" fontId="76" fillId="0" borderId="0" xfId="0" applyFont="1" applyAlignment="1">
      <alignment horizontal="right"/>
    </xf>
    <xf numFmtId="0" fontId="76" fillId="0" borderId="0" xfId="0" applyFont="1" applyAlignment="1">
      <alignment/>
    </xf>
    <xf numFmtId="49" fontId="76" fillId="0" borderId="12" xfId="0" applyNumberFormat="1" applyFont="1" applyBorder="1" applyAlignment="1">
      <alignment/>
    </xf>
    <xf numFmtId="181" fontId="76" fillId="0" borderId="0" xfId="0" applyNumberFormat="1" applyFont="1" applyAlignment="1">
      <alignment horizontal="right"/>
    </xf>
    <xf numFmtId="205" fontId="76" fillId="0" borderId="0" xfId="0" applyNumberFormat="1" applyFont="1" applyAlignment="1">
      <alignment horizontal="right"/>
    </xf>
    <xf numFmtId="49" fontId="76" fillId="0" borderId="0" xfId="0" applyNumberFormat="1" applyFont="1" applyAlignment="1">
      <alignment/>
    </xf>
    <xf numFmtId="205" fontId="76" fillId="0" borderId="0" xfId="0" applyNumberFormat="1" applyFont="1" applyAlignment="1">
      <alignment/>
    </xf>
    <xf numFmtId="181" fontId="76" fillId="0" borderId="0" xfId="0" applyNumberFormat="1" applyFont="1" applyAlignment="1">
      <alignment/>
    </xf>
    <xf numFmtId="49" fontId="77" fillId="0" borderId="12" xfId="0" applyNumberFormat="1" applyFont="1" applyBorder="1" applyAlignment="1">
      <alignment/>
    </xf>
    <xf numFmtId="181" fontId="77" fillId="0" borderId="0" xfId="0" applyNumberFormat="1" applyFont="1" applyAlignment="1">
      <alignment horizontal="right"/>
    </xf>
    <xf numFmtId="180" fontId="77"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75" fillId="0" borderId="0" xfId="0" applyFont="1" applyAlignment="1">
      <alignment vertical="center" wrapText="1"/>
    </xf>
    <xf numFmtId="0" fontId="32"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75" fillId="0" borderId="0" xfId="0" applyFont="1" applyAlignment="1">
      <alignment vertical="top" wrapText="1"/>
    </xf>
    <xf numFmtId="0" fontId="78" fillId="0" borderId="0" xfId="0" applyFont="1" applyAlignment="1">
      <alignment vertical="top" wrapText="1"/>
    </xf>
    <xf numFmtId="0" fontId="0" fillId="0" borderId="0" xfId="0" applyFont="1" applyAlignment="1">
      <alignment/>
    </xf>
    <xf numFmtId="0" fontId="75" fillId="0" borderId="0" xfId="0" applyFont="1" applyAlignment="1">
      <alignment horizontal="center"/>
    </xf>
    <xf numFmtId="0" fontId="5" fillId="0" borderId="22" xfId="0" applyFont="1" applyBorder="1" applyAlignment="1">
      <alignment horizontal="left"/>
    </xf>
    <xf numFmtId="185" fontId="5" fillId="0" borderId="0" xfId="0" applyNumberFormat="1" applyFont="1" applyAlignment="1">
      <alignment horizontal="center"/>
    </xf>
    <xf numFmtId="0" fontId="3" fillId="0" borderId="22" xfId="0" applyFont="1" applyBorder="1" applyAlignment="1">
      <alignment horizontal="left"/>
    </xf>
    <xf numFmtId="185" fontId="3" fillId="0" borderId="0" xfId="0" applyNumberFormat="1" applyFont="1" applyAlignment="1">
      <alignment horizontal="center"/>
    </xf>
    <xf numFmtId="49" fontId="0"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5" xfId="0" applyNumberFormat="1" applyFont="1" applyBorder="1" applyAlignment="1">
      <alignment horizontal="center"/>
    </xf>
    <xf numFmtId="0" fontId="0" fillId="0" borderId="25" xfId="0" applyFont="1" applyBorder="1" applyAlignment="1">
      <alignment/>
    </xf>
    <xf numFmtId="49" fontId="76" fillId="0" borderId="12" xfId="0" applyNumberFormat="1" applyFont="1" applyBorder="1" applyAlignment="1">
      <alignment wrapText="1"/>
    </xf>
    <xf numFmtId="212" fontId="0" fillId="0" borderId="0" xfId="0" applyNumberFormat="1" applyFont="1" applyAlignment="1">
      <alignment horizontal="right"/>
    </xf>
    <xf numFmtId="0" fontId="0" fillId="0" borderId="0" xfId="53">
      <alignment/>
      <protection/>
    </xf>
    <xf numFmtId="49" fontId="0" fillId="0" borderId="0" xfId="0" applyNumberFormat="1" applyFont="1" applyAlignment="1">
      <alignment/>
    </xf>
    <xf numFmtId="184" fontId="0" fillId="0" borderId="0" xfId="0" applyNumberFormat="1" applyFont="1" applyAlignment="1">
      <alignment horizontal="right"/>
    </xf>
    <xf numFmtId="0" fontId="0" fillId="0" borderId="0" xfId="0" applyFont="1" applyAlignment="1">
      <alignment vertical="top"/>
    </xf>
    <xf numFmtId="0" fontId="0" fillId="0" borderId="0" xfId="0" applyFont="1" applyAlignment="1">
      <alignment horizontal="left"/>
    </xf>
    <xf numFmtId="3" fontId="0" fillId="0" borderId="0" xfId="0" applyNumberFormat="1" applyFont="1" applyAlignment="1">
      <alignment horizontal="right"/>
    </xf>
    <xf numFmtId="49" fontId="0" fillId="0" borderId="0" xfId="0" applyNumberFormat="1" applyFont="1" applyAlignment="1">
      <alignment horizontal="right"/>
    </xf>
    <xf numFmtId="0" fontId="0" fillId="0" borderId="0" xfId="0" applyFont="1" applyAlignment="1">
      <alignment horizontal="center"/>
    </xf>
    <xf numFmtId="3" fontId="0" fillId="0" borderId="0" xfId="0" applyNumberFormat="1" applyFont="1" applyBorder="1" applyAlignment="1">
      <alignment horizontal="right"/>
    </xf>
    <xf numFmtId="49" fontId="0" fillId="0" borderId="0" xfId="0" applyNumberFormat="1" applyFont="1" applyBorder="1" applyAlignment="1">
      <alignment horizontal="right"/>
    </xf>
    <xf numFmtId="0" fontId="0" fillId="0" borderId="0" xfId="0" applyFont="1" applyBorder="1" applyAlignment="1">
      <alignment horizontal="center"/>
    </xf>
    <xf numFmtId="49" fontId="0" fillId="0" borderId="12" xfId="0" applyNumberFormat="1" applyFont="1" applyBorder="1" applyAlignment="1">
      <alignment horizontal="center" vertical="center" wrapText="1"/>
    </xf>
    <xf numFmtId="49" fontId="0" fillId="0" borderId="23" xfId="0" applyNumberFormat="1" applyFont="1" applyBorder="1" applyAlignment="1">
      <alignment horizontal="left"/>
    </xf>
    <xf numFmtId="185" fontId="0" fillId="0" borderId="18" xfId="0" applyNumberFormat="1" applyFont="1" applyBorder="1" applyAlignment="1">
      <alignment horizontal="left"/>
    </xf>
    <xf numFmtId="187" fontId="0" fillId="0" borderId="0" xfId="0" applyNumberFormat="1" applyFont="1" applyAlignment="1">
      <alignment horizontal="right"/>
    </xf>
    <xf numFmtId="185" fontId="2" fillId="0" borderId="18" xfId="0" applyNumberFormat="1" applyFont="1" applyBorder="1" applyAlignment="1">
      <alignment horizontal="left"/>
    </xf>
    <xf numFmtId="3" fontId="0" fillId="0" borderId="10" xfId="0" applyNumberFormat="1" applyFont="1" applyBorder="1" applyAlignment="1">
      <alignment horizontal="right"/>
    </xf>
    <xf numFmtId="49" fontId="0" fillId="0" borderId="10" xfId="0" applyNumberFormat="1" applyFont="1" applyBorder="1" applyAlignment="1">
      <alignment horizontal="right"/>
    </xf>
    <xf numFmtId="0" fontId="0" fillId="0" borderId="10" xfId="0" applyFont="1" applyBorder="1" applyAlignment="1">
      <alignment horizontal="center"/>
    </xf>
    <xf numFmtId="49" fontId="0" fillId="0" borderId="18" xfId="0" applyNumberFormat="1" applyFont="1" applyBorder="1" applyAlignment="1">
      <alignment horizontal="left"/>
    </xf>
    <xf numFmtId="0" fontId="0" fillId="0" borderId="18" xfId="0" applyFont="1" applyBorder="1" applyAlignment="1">
      <alignment horizontal="left"/>
    </xf>
    <xf numFmtId="0" fontId="0" fillId="0" borderId="0" xfId="0" applyFont="1" applyBorder="1" applyAlignment="1">
      <alignment/>
    </xf>
    <xf numFmtId="0" fontId="0" fillId="0" borderId="12" xfId="0" applyFont="1" applyBorder="1" applyAlignment="1">
      <alignment/>
    </xf>
    <xf numFmtId="187" fontId="0" fillId="0" borderId="0" xfId="0" applyNumberFormat="1" applyFont="1" applyAlignment="1">
      <alignment/>
    </xf>
    <xf numFmtId="185" fontId="0" fillId="0" borderId="18" xfId="0" applyNumberFormat="1" applyFont="1" applyBorder="1" applyAlignment="1">
      <alignment/>
    </xf>
    <xf numFmtId="187" fontId="0" fillId="0" borderId="12" xfId="0" applyNumberFormat="1" applyFont="1" applyBorder="1" applyAlignment="1">
      <alignment/>
    </xf>
    <xf numFmtId="49" fontId="2" fillId="0" borderId="0" xfId="0" applyNumberFormat="1" applyFont="1" applyAlignment="1">
      <alignment horizontal="left"/>
    </xf>
    <xf numFmtId="49" fontId="0" fillId="0" borderId="0" xfId="0" applyNumberFormat="1" applyFont="1" applyAlignment="1">
      <alignment horizontal="left"/>
    </xf>
    <xf numFmtId="0" fontId="3" fillId="0" borderId="0" xfId="53" applyFont="1" applyAlignment="1">
      <alignment horizontal="centerContinuous"/>
      <protection/>
    </xf>
    <xf numFmtId="0" fontId="5" fillId="0" borderId="0" xfId="53" applyFont="1" applyAlignment="1">
      <alignment horizontal="centerContinuous"/>
      <protection/>
    </xf>
    <xf numFmtId="0" fontId="3" fillId="0" borderId="0" xfId="53" applyFont="1">
      <alignment/>
      <protection/>
    </xf>
    <xf numFmtId="0" fontId="0" fillId="0" borderId="10" xfId="53" applyBorder="1">
      <alignment/>
      <protection/>
    </xf>
    <xf numFmtId="0" fontId="0" fillId="0" borderId="0" xfId="53" applyAlignment="1">
      <alignment vertical="center"/>
      <protection/>
    </xf>
    <xf numFmtId="0" fontId="0" fillId="0" borderId="11" xfId="53" applyBorder="1">
      <alignment/>
      <protection/>
    </xf>
    <xf numFmtId="0" fontId="2" fillId="0" borderId="12" xfId="53" applyFont="1" applyBorder="1" applyAlignment="1">
      <alignment horizontal="left"/>
      <protection/>
    </xf>
    <xf numFmtId="183" fontId="2" fillId="0" borderId="0" xfId="53" applyNumberFormat="1" applyFont="1" applyAlignment="1">
      <alignment/>
      <protection/>
    </xf>
    <xf numFmtId="179" fontId="2" fillId="0" borderId="0" xfId="53" applyNumberFormat="1" applyFont="1">
      <alignment/>
      <protection/>
    </xf>
    <xf numFmtId="0" fontId="0" fillId="0" borderId="12" xfId="53" applyBorder="1" applyAlignment="1">
      <alignment horizontal="left"/>
      <protection/>
    </xf>
    <xf numFmtId="183" fontId="0" fillId="0" borderId="0" xfId="53" applyNumberFormat="1" applyFill="1" applyAlignment="1">
      <alignment horizontal="right"/>
      <protection/>
    </xf>
    <xf numFmtId="183" fontId="0" fillId="0" borderId="0" xfId="53" applyNumberFormat="1" applyAlignment="1">
      <alignment horizontal="right"/>
      <protection/>
    </xf>
    <xf numFmtId="179" fontId="2" fillId="0" borderId="0" xfId="53" applyNumberFormat="1" applyFont="1" applyAlignment="1">
      <alignment/>
      <protection/>
    </xf>
    <xf numFmtId="0" fontId="3" fillId="0" borderId="0" xfId="0" applyFont="1" applyAlignment="1">
      <alignment horizontal="centerContinuous"/>
    </xf>
    <xf numFmtId="0" fontId="0" fillId="0" borderId="0" xfId="53" applyAlignment="1">
      <alignment horizontal="right"/>
      <protection/>
    </xf>
    <xf numFmtId="0" fontId="2" fillId="0" borderId="12" xfId="53" applyFont="1" applyBorder="1" applyAlignment="1">
      <alignment horizontal="left" wrapText="1"/>
      <protection/>
    </xf>
    <xf numFmtId="0" fontId="0" fillId="0" borderId="0" xfId="53" applyAlignment="1">
      <alignment/>
      <protection/>
    </xf>
    <xf numFmtId="0" fontId="0" fillId="0" borderId="12" xfId="53" applyBorder="1" applyAlignment="1">
      <alignment/>
      <protection/>
    </xf>
    <xf numFmtId="183" fontId="2" fillId="0" borderId="0" xfId="53" applyNumberFormat="1" applyFont="1" applyAlignment="1">
      <alignment horizontal="right"/>
      <protection/>
    </xf>
    <xf numFmtId="183" fontId="0" fillId="0" borderId="0" xfId="53" applyNumberFormat="1" applyFont="1" applyAlignment="1">
      <alignment horizontal="right"/>
      <protection/>
    </xf>
    <xf numFmtId="172" fontId="0" fillId="0" borderId="0" xfId="53" applyNumberFormat="1" applyAlignment="1">
      <alignment horizontal="right"/>
      <protection/>
    </xf>
    <xf numFmtId="0" fontId="0" fillId="0" borderId="0" xfId="0" applyFont="1" applyFill="1" applyAlignment="1">
      <alignment horizontal="left" vertical="top" wrapText="1"/>
    </xf>
    <xf numFmtId="0" fontId="9" fillId="0" borderId="0" xfId="0" applyFont="1" applyAlignment="1">
      <alignment horizontal="left"/>
    </xf>
    <xf numFmtId="0" fontId="9" fillId="0" borderId="0" xfId="0" applyFont="1" applyAlignment="1">
      <alignment horizontal="justify"/>
    </xf>
    <xf numFmtId="0" fontId="79" fillId="0" borderId="0" xfId="0" applyFont="1" applyAlignment="1">
      <alignment/>
    </xf>
    <xf numFmtId="0" fontId="2" fillId="0" borderId="0" xfId="0" applyFont="1" applyAlignment="1">
      <alignment horizontal="left"/>
    </xf>
    <xf numFmtId="0" fontId="79" fillId="0" borderId="0" xfId="0" applyFont="1" applyAlignment="1">
      <alignment horizontal="right"/>
    </xf>
    <xf numFmtId="0" fontId="2" fillId="0" borderId="0" xfId="0" applyFont="1" applyAlignment="1">
      <alignment horizontal="right"/>
    </xf>
    <xf numFmtId="0" fontId="2" fillId="0" borderId="0" xfId="0" applyFont="1" applyAlignment="1">
      <alignment horizontal="right" vertical="top"/>
    </xf>
    <xf numFmtId="0" fontId="2" fillId="0" borderId="0" xfId="0" applyFont="1" applyAlignment="1">
      <alignment horizontal="left" vertical="top"/>
    </xf>
    <xf numFmtId="0" fontId="79" fillId="0" borderId="0" xfId="0" applyFont="1" applyAlignment="1">
      <alignment horizontal="left" vertical="top"/>
    </xf>
    <xf numFmtId="0" fontId="79" fillId="0" borderId="0" xfId="0" applyFont="1" applyAlignment="1">
      <alignment horizontal="right" vertical="top"/>
    </xf>
    <xf numFmtId="0" fontId="79" fillId="0" borderId="0" xfId="0" applyFont="1" applyAlignment="1">
      <alignment vertical="top" wrapText="1"/>
    </xf>
    <xf numFmtId="0" fontId="79" fillId="0" borderId="0" xfId="0" applyFont="1" applyAlignment="1">
      <alignment vertical="top"/>
    </xf>
    <xf numFmtId="0" fontId="75" fillId="0" borderId="0" xfId="0" applyFont="1" applyAlignment="1">
      <alignment horizontal="left"/>
    </xf>
    <xf numFmtId="0" fontId="75" fillId="0" borderId="0" xfId="0" applyFont="1" applyAlignment="1">
      <alignment horizontal="right"/>
    </xf>
    <xf numFmtId="0" fontId="79" fillId="0" borderId="0" xfId="0" applyFont="1" applyAlignment="1">
      <alignment/>
    </xf>
    <xf numFmtId="0" fontId="79" fillId="0" borderId="0" xfId="0" applyFont="1" applyAlignment="1">
      <alignment horizontal="left" wrapText="1"/>
    </xf>
    <xf numFmtId="0" fontId="79" fillId="0" borderId="0" xfId="0" applyFont="1" applyAlignment="1">
      <alignment horizontal="left"/>
    </xf>
    <xf numFmtId="0" fontId="75" fillId="0" borderId="0" xfId="0" applyFont="1" applyAlignment="1">
      <alignment/>
    </xf>
    <xf numFmtId="0" fontId="75" fillId="0" borderId="0" xfId="0" applyFont="1" applyBorder="1" applyAlignment="1">
      <alignment/>
    </xf>
    <xf numFmtId="0" fontId="5" fillId="0" borderId="0" xfId="0" applyFont="1" applyAlignment="1">
      <alignment horizontal="left" wrapText="1"/>
    </xf>
    <xf numFmtId="0" fontId="26" fillId="33" borderId="28" xfId="0" applyFont="1" applyFill="1" applyBorder="1" applyAlignment="1">
      <alignment horizontal="right"/>
    </xf>
    <xf numFmtId="0" fontId="0" fillId="34" borderId="28" xfId="0" applyFill="1" applyBorder="1" applyAlignment="1">
      <alignment/>
    </xf>
    <xf numFmtId="0" fontId="0" fillId="33" borderId="0" xfId="0" applyFill="1" applyAlignment="1">
      <alignment/>
    </xf>
    <xf numFmtId="0" fontId="26" fillId="35" borderId="0" xfId="0" applyFont="1" applyFill="1" applyAlignment="1">
      <alignment/>
    </xf>
    <xf numFmtId="0" fontId="26" fillId="33" borderId="0" xfId="0" applyFont="1" applyFill="1" applyAlignment="1">
      <alignment/>
    </xf>
    <xf numFmtId="0" fontId="26" fillId="35" borderId="0" xfId="0" applyFont="1" applyFill="1" applyAlignment="1">
      <alignment horizontal="center"/>
    </xf>
    <xf numFmtId="0" fontId="0" fillId="33" borderId="0" xfId="0" applyFill="1" applyAlignment="1">
      <alignment horizontal="right"/>
    </xf>
    <xf numFmtId="0" fontId="26" fillId="33" borderId="29" xfId="0" applyFont="1" applyFill="1" applyBorder="1" applyAlignment="1">
      <alignment horizontal="center"/>
    </xf>
    <xf numFmtId="216" fontId="26" fillId="33" borderId="30" xfId="0" applyNumberFormat="1" applyFont="1" applyFill="1" applyBorder="1" applyAlignment="1">
      <alignment horizontal="center"/>
    </xf>
    <xf numFmtId="216" fontId="26" fillId="33" borderId="31" xfId="0" applyNumberFormat="1" applyFont="1" applyFill="1" applyBorder="1" applyAlignment="1">
      <alignment horizontal="center"/>
    </xf>
    <xf numFmtId="0" fontId="26" fillId="33" borderId="32" xfId="0" applyFont="1" applyFill="1" applyBorder="1" applyAlignment="1">
      <alignment horizontal="center"/>
    </xf>
    <xf numFmtId="183" fontId="27" fillId="34" borderId="33" xfId="0" applyNumberFormat="1" applyFont="1" applyFill="1" applyBorder="1" applyAlignment="1">
      <alignment horizontal="right"/>
    </xf>
    <xf numFmtId="183" fontId="27" fillId="34" borderId="34" xfId="0" applyNumberFormat="1" applyFont="1" applyFill="1" applyBorder="1" applyAlignment="1">
      <alignment horizontal="right"/>
    </xf>
    <xf numFmtId="0" fontId="0" fillId="33" borderId="28" xfId="0" applyFill="1" applyBorder="1" applyAlignment="1">
      <alignment horizontal="center"/>
    </xf>
    <xf numFmtId="0" fontId="0" fillId="33" borderId="0" xfId="0" applyFill="1" applyAlignment="1">
      <alignment horizontal="left" indent="1"/>
    </xf>
    <xf numFmtId="0" fontId="26" fillId="33" borderId="35" xfId="0" applyFont="1" applyFill="1" applyBorder="1" applyAlignment="1">
      <alignment horizontal="center"/>
    </xf>
    <xf numFmtId="183" fontId="27" fillId="34" borderId="36" xfId="0" applyNumberFormat="1" applyFont="1" applyFill="1" applyBorder="1" applyAlignment="1">
      <alignment horizontal="right"/>
    </xf>
    <xf numFmtId="183" fontId="27" fillId="34" borderId="37" xfId="0" applyNumberFormat="1" applyFont="1" applyFill="1" applyBorder="1" applyAlignment="1">
      <alignment horizontal="right"/>
    </xf>
    <xf numFmtId="0" fontId="0" fillId="33" borderId="0" xfId="0" applyFill="1" applyAlignment="1">
      <alignment horizontal="center"/>
    </xf>
    <xf numFmtId="0" fontId="26" fillId="33" borderId="38" xfId="0" applyFont="1" applyFill="1" applyBorder="1" applyAlignment="1">
      <alignment horizontal="center"/>
    </xf>
    <xf numFmtId="183" fontId="27" fillId="34" borderId="39" xfId="0" applyNumberFormat="1" applyFont="1" applyFill="1" applyBorder="1" applyAlignment="1">
      <alignment horizontal="right"/>
    </xf>
    <xf numFmtId="183" fontId="27" fillId="34" borderId="40" xfId="0" applyNumberFormat="1" applyFont="1" applyFill="1" applyBorder="1" applyAlignment="1">
      <alignment horizontal="right"/>
    </xf>
    <xf numFmtId="0" fontId="26" fillId="33" borderId="0" xfId="0" applyFont="1" applyFill="1" applyBorder="1" applyAlignment="1">
      <alignment horizontal="center"/>
    </xf>
    <xf numFmtId="183" fontId="27" fillId="33" borderId="0" xfId="0" applyNumberFormat="1" applyFont="1" applyFill="1" applyBorder="1" applyAlignment="1">
      <alignment horizontal="right"/>
    </xf>
    <xf numFmtId="0" fontId="26" fillId="33" borderId="29" xfId="0" applyFont="1" applyFill="1" applyBorder="1" applyAlignment="1">
      <alignment horizontal="right"/>
    </xf>
    <xf numFmtId="0" fontId="0" fillId="33" borderId="0" xfId="0" applyFill="1" applyBorder="1" applyAlignment="1">
      <alignment horizontal="left"/>
    </xf>
    <xf numFmtId="1" fontId="26" fillId="33" borderId="0" xfId="0" applyNumberFormat="1" applyFont="1" applyFill="1" applyAlignment="1">
      <alignment/>
    </xf>
    <xf numFmtId="0" fontId="0" fillId="36" borderId="0" xfId="0" applyFill="1" applyAlignment="1">
      <alignment/>
    </xf>
    <xf numFmtId="0" fontId="0" fillId="33" borderId="0" xfId="0" applyFont="1" applyFill="1" applyAlignment="1">
      <alignment horizontal="center"/>
    </xf>
    <xf numFmtId="0" fontId="0" fillId="37" borderId="28" xfId="0" applyFill="1" applyBorder="1" applyAlignment="1">
      <alignment/>
    </xf>
    <xf numFmtId="0" fontId="0" fillId="33" borderId="28" xfId="0" applyFill="1" applyBorder="1" applyAlignment="1">
      <alignment horizontal="left"/>
    </xf>
    <xf numFmtId="0" fontId="0" fillId="33" borderId="28" xfId="0" applyFill="1" applyBorder="1" applyAlignment="1">
      <alignment/>
    </xf>
    <xf numFmtId="0" fontId="0" fillId="38" borderId="28" xfId="0" applyFill="1" applyBorder="1" applyAlignment="1">
      <alignment/>
    </xf>
    <xf numFmtId="0" fontId="0" fillId="39" borderId="28" xfId="0" applyFill="1" applyBorder="1" applyAlignment="1">
      <alignment/>
    </xf>
    <xf numFmtId="0" fontId="0" fillId="40" borderId="0" xfId="0" applyFill="1" applyAlignment="1">
      <alignment/>
    </xf>
    <xf numFmtId="0" fontId="0" fillId="35" borderId="28" xfId="0" applyFill="1" applyBorder="1" applyAlignment="1">
      <alignment/>
    </xf>
    <xf numFmtId="0" fontId="0" fillId="41" borderId="28" xfId="0" applyFill="1" applyBorder="1" applyAlignment="1">
      <alignment/>
    </xf>
    <xf numFmtId="0" fontId="0" fillId="42" borderId="28" xfId="0" applyFill="1" applyBorder="1" applyAlignment="1">
      <alignment/>
    </xf>
    <xf numFmtId="0" fontId="0" fillId="35" borderId="0" xfId="0" applyFill="1" applyAlignment="1">
      <alignment/>
    </xf>
    <xf numFmtId="0" fontId="0" fillId="43" borderId="28" xfId="0" applyFill="1" applyBorder="1" applyAlignment="1">
      <alignment/>
    </xf>
    <xf numFmtId="0" fontId="0" fillId="44" borderId="28" xfId="0" applyFill="1" applyBorder="1" applyAlignment="1">
      <alignment/>
    </xf>
    <xf numFmtId="0" fontId="0" fillId="45" borderId="28" xfId="0" applyFill="1" applyBorder="1" applyAlignment="1">
      <alignment/>
    </xf>
    <xf numFmtId="0" fontId="0" fillId="46" borderId="28" xfId="0" applyFill="1" applyBorder="1" applyAlignment="1">
      <alignment/>
    </xf>
    <xf numFmtId="0" fontId="0" fillId="47" borderId="0" xfId="0" applyFill="1" applyAlignment="1">
      <alignment/>
    </xf>
    <xf numFmtId="0" fontId="0" fillId="36" borderId="28" xfId="0" applyFill="1" applyBorder="1" applyAlignment="1">
      <alignment/>
    </xf>
    <xf numFmtId="0" fontId="0" fillId="48" borderId="28" xfId="0" applyFill="1" applyBorder="1" applyAlignment="1">
      <alignment/>
    </xf>
    <xf numFmtId="0" fontId="0" fillId="49" borderId="28" xfId="0" applyFill="1" applyBorder="1" applyAlignment="1">
      <alignment/>
    </xf>
    <xf numFmtId="0" fontId="0" fillId="40" borderId="28" xfId="0" applyFill="1" applyBorder="1" applyAlignment="1">
      <alignment/>
    </xf>
    <xf numFmtId="0" fontId="28" fillId="33" borderId="41" xfId="0" applyFont="1" applyFill="1" applyBorder="1" applyAlignment="1">
      <alignment horizontal="left"/>
    </xf>
    <xf numFmtId="0" fontId="26" fillId="33" borderId="42" xfId="0" applyFont="1" applyFill="1" applyBorder="1" applyAlignment="1">
      <alignment horizontal="center"/>
    </xf>
    <xf numFmtId="0" fontId="26" fillId="33" borderId="43" xfId="0" applyFont="1" applyFill="1" applyBorder="1" applyAlignment="1">
      <alignment horizontal="center"/>
    </xf>
    <xf numFmtId="0" fontId="0" fillId="50" borderId="0" xfId="0" applyFill="1" applyAlignment="1">
      <alignment/>
    </xf>
    <xf numFmtId="0" fontId="0" fillId="51" borderId="28" xfId="0" applyFill="1" applyBorder="1" applyAlignment="1">
      <alignment/>
    </xf>
    <xf numFmtId="0" fontId="0" fillId="52" borderId="28" xfId="0" applyFill="1" applyBorder="1" applyAlignment="1">
      <alignment/>
    </xf>
    <xf numFmtId="0" fontId="0" fillId="53" borderId="28" xfId="0" applyFill="1" applyBorder="1" applyAlignment="1">
      <alignment/>
    </xf>
    <xf numFmtId="0" fontId="0" fillId="54" borderId="28" xfId="0" applyFill="1" applyBorder="1" applyAlignment="1">
      <alignment/>
    </xf>
    <xf numFmtId="187" fontId="26" fillId="33" borderId="28" xfId="0" applyNumberFormat="1" applyFont="1" applyFill="1" applyBorder="1" applyAlignment="1">
      <alignment horizontal="right"/>
    </xf>
    <xf numFmtId="0" fontId="0" fillId="33" borderId="0" xfId="0" applyFont="1" applyFill="1" applyAlignment="1">
      <alignment/>
    </xf>
    <xf numFmtId="0" fontId="0" fillId="55" borderId="28" xfId="0" applyFill="1" applyBorder="1" applyAlignment="1">
      <alignment/>
    </xf>
    <xf numFmtId="0" fontId="0" fillId="50" borderId="28" xfId="0" applyFill="1" applyBorder="1" applyAlignment="1">
      <alignment/>
    </xf>
    <xf numFmtId="0" fontId="0" fillId="56" borderId="28" xfId="0" applyFill="1" applyBorder="1" applyAlignment="1">
      <alignment/>
    </xf>
    <xf numFmtId="0" fontId="0" fillId="57" borderId="28" xfId="0" applyFill="1" applyBorder="1" applyAlignment="1">
      <alignment/>
    </xf>
    <xf numFmtId="0" fontId="0" fillId="58" borderId="28" xfId="0" applyFill="1" applyBorder="1" applyAlignment="1">
      <alignment/>
    </xf>
    <xf numFmtId="0" fontId="0" fillId="59" borderId="28" xfId="0" applyFill="1" applyBorder="1" applyAlignment="1">
      <alignment/>
    </xf>
    <xf numFmtId="0" fontId="0" fillId="60" borderId="28" xfId="0" applyFill="1" applyBorder="1" applyAlignment="1">
      <alignment/>
    </xf>
    <xf numFmtId="0" fontId="0" fillId="61" borderId="28" xfId="0" applyFill="1" applyBorder="1" applyAlignment="1">
      <alignment/>
    </xf>
    <xf numFmtId="0" fontId="0" fillId="62" borderId="28" xfId="0" applyFill="1" applyBorder="1" applyAlignment="1">
      <alignment/>
    </xf>
    <xf numFmtId="0" fontId="0" fillId="63" borderId="28" xfId="0" applyFill="1" applyBorder="1" applyAlignment="1">
      <alignment/>
    </xf>
    <xf numFmtId="0" fontId="0" fillId="64" borderId="28" xfId="0" applyFill="1" applyBorder="1" applyAlignment="1">
      <alignment/>
    </xf>
    <xf numFmtId="0" fontId="0" fillId="65" borderId="28" xfId="0" applyFill="1" applyBorder="1" applyAlignment="1">
      <alignment/>
    </xf>
    <xf numFmtId="0" fontId="0" fillId="66" borderId="28" xfId="0" applyFill="1" applyBorder="1" applyAlignment="1">
      <alignment/>
    </xf>
    <xf numFmtId="0" fontId="0" fillId="67" borderId="28" xfId="0" applyFill="1" applyBorder="1" applyAlignment="1">
      <alignment/>
    </xf>
    <xf numFmtId="0" fontId="0" fillId="68" borderId="28" xfId="0" applyFill="1" applyBorder="1" applyAlignment="1">
      <alignment/>
    </xf>
    <xf numFmtId="0" fontId="0" fillId="69" borderId="28" xfId="0" applyFill="1" applyBorder="1" applyAlignment="1">
      <alignment/>
    </xf>
    <xf numFmtId="0" fontId="0" fillId="66" borderId="0" xfId="0" applyFill="1" applyAlignment="1">
      <alignment/>
    </xf>
    <xf numFmtId="0" fontId="0" fillId="70" borderId="28" xfId="0" applyFill="1" applyBorder="1" applyAlignment="1">
      <alignment/>
    </xf>
    <xf numFmtId="0" fontId="0" fillId="71" borderId="28" xfId="0" applyFill="1" applyBorder="1" applyAlignment="1">
      <alignment/>
    </xf>
    <xf numFmtId="0" fontId="0" fillId="72" borderId="28" xfId="0" applyFill="1" applyBorder="1" applyAlignment="1">
      <alignment/>
    </xf>
    <xf numFmtId="0" fontId="0" fillId="73" borderId="28" xfId="0" applyFill="1" applyBorder="1" applyAlignment="1">
      <alignment/>
    </xf>
    <xf numFmtId="0" fontId="0" fillId="74" borderId="28" xfId="0" applyFill="1" applyBorder="1" applyAlignment="1">
      <alignment/>
    </xf>
    <xf numFmtId="0" fontId="0" fillId="75" borderId="28" xfId="0" applyFill="1" applyBorder="1" applyAlignment="1">
      <alignment/>
    </xf>
    <xf numFmtId="0" fontId="0" fillId="76" borderId="28" xfId="0" applyFill="1" applyBorder="1" applyAlignment="1">
      <alignment/>
    </xf>
    <xf numFmtId="0" fontId="0" fillId="77" borderId="28" xfId="0" applyFill="1" applyBorder="1" applyAlignment="1">
      <alignment/>
    </xf>
    <xf numFmtId="0" fontId="0" fillId="47" borderId="28" xfId="0" applyFill="1" applyBorder="1" applyAlignment="1">
      <alignment/>
    </xf>
    <xf numFmtId="0" fontId="0" fillId="78" borderId="28" xfId="0" applyFill="1" applyBorder="1" applyAlignment="1">
      <alignment/>
    </xf>
    <xf numFmtId="0" fontId="0" fillId="79" borderId="28" xfId="0" applyFill="1" applyBorder="1" applyAlignment="1">
      <alignment/>
    </xf>
    <xf numFmtId="0" fontId="0" fillId="80" borderId="28" xfId="0" applyFill="1" applyBorder="1" applyAlignment="1">
      <alignment/>
    </xf>
    <xf numFmtId="0" fontId="0" fillId="81" borderId="28" xfId="0" applyFill="1" applyBorder="1" applyAlignment="1">
      <alignment/>
    </xf>
    <xf numFmtId="0" fontId="0" fillId="82" borderId="28" xfId="0" applyFill="1" applyBorder="1" applyAlignment="1">
      <alignment/>
    </xf>
    <xf numFmtId="0" fontId="0" fillId="83" borderId="28" xfId="0" applyFill="1" applyBorder="1" applyAlignment="1">
      <alignment/>
    </xf>
    <xf numFmtId="0" fontId="0" fillId="84" borderId="28" xfId="0" applyFill="1" applyBorder="1" applyAlignment="1">
      <alignment/>
    </xf>
    <xf numFmtId="0" fontId="0" fillId="52" borderId="0" xfId="0" applyFill="1" applyAlignment="1">
      <alignment/>
    </xf>
    <xf numFmtId="0" fontId="0" fillId="85" borderId="28" xfId="0" applyFill="1" applyBorder="1" applyAlignment="1">
      <alignment/>
    </xf>
    <xf numFmtId="0" fontId="0" fillId="86" borderId="28" xfId="0" applyFill="1" applyBorder="1" applyAlignment="1">
      <alignment/>
    </xf>
    <xf numFmtId="0" fontId="0" fillId="87" borderId="28" xfId="0" applyFill="1" applyBorder="1" applyAlignment="1">
      <alignment/>
    </xf>
    <xf numFmtId="0" fontId="0" fillId="88" borderId="28" xfId="0" applyFill="1" applyBorder="1" applyAlignment="1">
      <alignment/>
    </xf>
    <xf numFmtId="1" fontId="26" fillId="33" borderId="32" xfId="0" applyNumberFormat="1" applyFont="1" applyFill="1" applyBorder="1" applyAlignment="1">
      <alignment horizontal="center"/>
    </xf>
    <xf numFmtId="49" fontId="0" fillId="0" borderId="12" xfId="0" applyNumberFormat="1" applyFont="1" applyBorder="1" applyAlignment="1">
      <alignment horizontal="left"/>
    </xf>
    <xf numFmtId="1" fontId="27" fillId="34" borderId="43" xfId="0" applyNumberFormat="1" applyFont="1" applyFill="1" applyBorder="1" applyAlignment="1">
      <alignment horizontal="right"/>
    </xf>
    <xf numFmtId="1" fontId="26" fillId="33" borderId="35" xfId="0" applyNumberFormat="1" applyFont="1" applyFill="1" applyBorder="1" applyAlignment="1">
      <alignment horizontal="center"/>
    </xf>
    <xf numFmtId="1" fontId="27" fillId="34" borderId="44" xfId="0" applyNumberFormat="1" applyFont="1" applyFill="1" applyBorder="1" applyAlignment="1">
      <alignment horizontal="right"/>
    </xf>
    <xf numFmtId="183" fontId="27" fillId="34" borderId="24" xfId="0" applyNumberFormat="1" applyFont="1" applyFill="1" applyBorder="1" applyAlignment="1">
      <alignment horizontal="left"/>
    </xf>
    <xf numFmtId="1" fontId="26" fillId="33" borderId="38" xfId="0" applyNumberFormat="1" applyFont="1" applyFill="1" applyBorder="1" applyAlignment="1">
      <alignment horizontal="center"/>
    </xf>
    <xf numFmtId="1" fontId="27" fillId="34" borderId="45" xfId="0" applyNumberFormat="1" applyFont="1" applyFill="1" applyBorder="1" applyAlignment="1">
      <alignment horizontal="right"/>
    </xf>
    <xf numFmtId="183" fontId="27" fillId="34" borderId="46" xfId="0" applyNumberFormat="1" applyFont="1" applyFill="1" applyBorder="1" applyAlignment="1">
      <alignment horizontal="left"/>
    </xf>
    <xf numFmtId="183" fontId="27" fillId="34" borderId="27" xfId="0" applyNumberFormat="1" applyFont="1" applyFill="1" applyBorder="1" applyAlignment="1">
      <alignment horizontal="left"/>
    </xf>
    <xf numFmtId="183" fontId="27" fillId="34" borderId="12" xfId="0" applyNumberFormat="1" applyFont="1" applyFill="1" applyBorder="1" applyAlignment="1">
      <alignment horizontal="left"/>
    </xf>
    <xf numFmtId="2" fontId="26" fillId="33" borderId="32" xfId="0" applyNumberFormat="1" applyFont="1" applyFill="1" applyBorder="1" applyAlignment="1">
      <alignment horizontal="center"/>
    </xf>
    <xf numFmtId="2" fontId="26" fillId="33" borderId="41" xfId="0" applyNumberFormat="1" applyFont="1" applyFill="1" applyBorder="1" applyAlignment="1">
      <alignment horizontal="center"/>
    </xf>
    <xf numFmtId="2" fontId="26" fillId="33" borderId="29" xfId="0" applyNumberFormat="1" applyFont="1" applyFill="1" applyBorder="1" applyAlignment="1">
      <alignment horizontal="left"/>
    </xf>
    <xf numFmtId="0" fontId="0" fillId="33" borderId="31" xfId="0" applyFill="1" applyBorder="1" applyAlignment="1">
      <alignment/>
    </xf>
    <xf numFmtId="2" fontId="26" fillId="33" borderId="47" xfId="0" applyNumberFormat="1" applyFont="1" applyFill="1" applyBorder="1" applyAlignment="1">
      <alignment horizontal="left"/>
    </xf>
    <xf numFmtId="2" fontId="26" fillId="33" borderId="48" xfId="0" applyNumberFormat="1" applyFont="1" applyFill="1" applyBorder="1" applyAlignment="1">
      <alignment horizontal="left"/>
    </xf>
    <xf numFmtId="2" fontId="26" fillId="33" borderId="14" xfId="0" applyNumberFormat="1" applyFont="1" applyFill="1" applyBorder="1" applyAlignment="1">
      <alignment horizontal="left"/>
    </xf>
    <xf numFmtId="2" fontId="26" fillId="33" borderId="44" xfId="0" applyNumberFormat="1" applyFont="1" applyFill="1" applyBorder="1" applyAlignment="1">
      <alignment horizontal="left"/>
    </xf>
    <xf numFmtId="0" fontId="2" fillId="33" borderId="0" xfId="0" applyFont="1" applyFill="1" applyAlignment="1">
      <alignment/>
    </xf>
    <xf numFmtId="0" fontId="29" fillId="33" borderId="0" xfId="0" applyFont="1" applyFill="1" applyAlignment="1">
      <alignment/>
    </xf>
    <xf numFmtId="181" fontId="0" fillId="0" borderId="0" xfId="0" applyNumberFormat="1" applyAlignment="1">
      <alignment/>
    </xf>
    <xf numFmtId="222" fontId="76" fillId="0" borderId="0" xfId="0" applyNumberFormat="1" applyFont="1" applyAlignment="1">
      <alignment horizontal="center"/>
    </xf>
    <xf numFmtId="49" fontId="0" fillId="0" borderId="49" xfId="0" applyNumberFormat="1" applyBorder="1" applyAlignment="1">
      <alignment horizontal="center" vertical="center" wrapText="1"/>
    </xf>
    <xf numFmtId="49" fontId="0" fillId="0" borderId="24" xfId="0" applyNumberFormat="1" applyFont="1" applyBorder="1" applyAlignment="1">
      <alignment horizontal="left"/>
    </xf>
    <xf numFmtId="183" fontId="0" fillId="0" borderId="0" xfId="53" applyNumberFormat="1">
      <alignment/>
      <protection/>
    </xf>
    <xf numFmtId="183" fontId="0" fillId="89" borderId="0" xfId="53" applyNumberFormat="1" applyFill="1" applyAlignment="1">
      <alignment horizontal="right"/>
      <protection/>
    </xf>
    <xf numFmtId="192" fontId="11" fillId="0" borderId="0" xfId="0" applyNumberFormat="1" applyFont="1" applyAlignment="1">
      <alignment horizontal="right"/>
    </xf>
    <xf numFmtId="0" fontId="5" fillId="0" borderId="0" xfId="0" applyFont="1" applyAlignment="1">
      <alignment horizontal="center" wrapText="1"/>
    </xf>
    <xf numFmtId="0" fontId="0" fillId="0" borderId="0" xfId="0" applyAlignment="1">
      <alignment wrapText="1"/>
    </xf>
    <xf numFmtId="0" fontId="4"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Font="1" applyFill="1" applyAlignment="1">
      <alignment horizontal="justify" vertical="top" wrapText="1"/>
    </xf>
    <xf numFmtId="0" fontId="6" fillId="0" borderId="0" xfId="0" applyFont="1" applyAlignment="1">
      <alignment horizontal="left"/>
    </xf>
    <xf numFmtId="0" fontId="5" fillId="0" borderId="0" xfId="0" applyFont="1" applyAlignment="1">
      <alignment horizontal="left"/>
    </xf>
    <xf numFmtId="0" fontId="3" fillId="0" borderId="0" xfId="0" applyFont="1" applyAlignment="1">
      <alignment horizontal="left"/>
    </xf>
    <xf numFmtId="0" fontId="0" fillId="0" borderId="0" xfId="0" applyFont="1" applyAlignment="1">
      <alignment horizontal="justify" vertical="top" wrapText="1"/>
    </xf>
    <xf numFmtId="0" fontId="9" fillId="0" borderId="0" xfId="0" applyFont="1" applyAlignment="1">
      <alignment horizontal="left"/>
    </xf>
    <xf numFmtId="0" fontId="79" fillId="0" borderId="0" xfId="0" applyFont="1" applyAlignment="1">
      <alignment horizontal="left" vertical="top" wrapText="1"/>
    </xf>
    <xf numFmtId="0" fontId="79" fillId="0" borderId="0" xfId="0" applyFont="1" applyAlignment="1">
      <alignment horizontal="left" wrapText="1"/>
    </xf>
    <xf numFmtId="0" fontId="20" fillId="0" borderId="0" xfId="0" applyFont="1" applyAlignment="1">
      <alignment horizontal="center" vertical="top"/>
    </xf>
    <xf numFmtId="0" fontId="5" fillId="0" borderId="0" xfId="0" applyFont="1" applyAlignment="1">
      <alignment horizontal="left" wrapText="1"/>
    </xf>
    <xf numFmtId="0" fontId="26" fillId="57" borderId="29" xfId="0" applyFont="1" applyFill="1" applyBorder="1" applyAlignment="1">
      <alignment horizontal="left"/>
    </xf>
    <xf numFmtId="0" fontId="26" fillId="57" borderId="30" xfId="0" applyFont="1" applyFill="1"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26" fillId="57" borderId="13" xfId="0" applyFont="1" applyFill="1" applyBorder="1" applyAlignment="1">
      <alignment horizontal="left"/>
    </xf>
    <xf numFmtId="0" fontId="0" fillId="0" borderId="13" xfId="0" applyBorder="1" applyAlignment="1">
      <alignment horizontal="left"/>
    </xf>
    <xf numFmtId="0" fontId="26" fillId="57" borderId="28" xfId="0" applyFont="1" applyFill="1" applyBorder="1" applyAlignment="1">
      <alignment horizontal="center"/>
    </xf>
    <xf numFmtId="0" fontId="26" fillId="33" borderId="50" xfId="0" applyFont="1" applyFill="1" applyBorder="1" applyAlignment="1">
      <alignment horizontal="left"/>
    </xf>
    <xf numFmtId="0" fontId="26" fillId="33" borderId="51" xfId="0" applyFont="1" applyFill="1" applyBorder="1" applyAlignment="1">
      <alignment horizontal="left"/>
    </xf>
    <xf numFmtId="0" fontId="26" fillId="33" borderId="45"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quotePrefix="1">
      <alignment horizontal="center" vertical="center" wrapText="1"/>
    </xf>
    <xf numFmtId="49" fontId="0" fillId="0" borderId="13" xfId="0" applyNumberFormat="1" applyBorder="1" applyAlignment="1">
      <alignment horizontal="center" vertical="center"/>
    </xf>
    <xf numFmtId="0" fontId="0" fillId="0" borderId="55" xfId="0" applyBorder="1" applyAlignment="1">
      <alignment horizontal="center" vertical="center" wrapText="1"/>
    </xf>
    <xf numFmtId="0" fontId="0" fillId="0" borderId="56" xfId="0" applyBorder="1" applyAlignment="1" quotePrefix="1">
      <alignment horizontal="center" vertical="center" wrapText="1"/>
    </xf>
    <xf numFmtId="49" fontId="0" fillId="0" borderId="10" xfId="0" applyNumberFormat="1" applyBorder="1" applyAlignment="1">
      <alignment horizontal="center" vertical="center"/>
    </xf>
    <xf numFmtId="3" fontId="0" fillId="0" borderId="57" xfId="0" applyNumberFormat="1" applyBorder="1" applyAlignment="1">
      <alignment horizontal="center" vertical="center" wrapText="1"/>
    </xf>
    <xf numFmtId="3" fontId="0" fillId="0" borderId="23" xfId="0" applyNumberFormat="1" applyBorder="1" applyAlignment="1">
      <alignment horizontal="center" vertical="center" wrapText="1"/>
    </xf>
    <xf numFmtId="3" fontId="0" fillId="0" borderId="22" xfId="0" applyNumberFormat="1" applyBorder="1" applyAlignment="1">
      <alignment horizontal="center" vertical="center" wrapText="1"/>
    </xf>
    <xf numFmtId="3" fontId="0" fillId="0" borderId="18" xfId="0" applyNumberFormat="1" applyBorder="1" applyAlignment="1">
      <alignment horizontal="center" vertical="center" wrapText="1"/>
    </xf>
    <xf numFmtId="0" fontId="0" fillId="0" borderId="47" xfId="0" applyBorder="1" applyAlignment="1">
      <alignment horizontal="center" vertical="center" wrapText="1"/>
    </xf>
    <xf numFmtId="0" fontId="0" fillId="0" borderId="19" xfId="0" applyBorder="1" applyAlignment="1">
      <alignment horizontal="center" vertical="center" wrapText="1"/>
    </xf>
    <xf numFmtId="49" fontId="0" fillId="0" borderId="20" xfId="0" applyNumberFormat="1" applyBorder="1" applyAlignment="1">
      <alignment horizontal="center"/>
    </xf>
    <xf numFmtId="49" fontId="0" fillId="0" borderId="51" xfId="0" applyNumberFormat="1" applyBorder="1" applyAlignment="1">
      <alignment horizontal="center"/>
    </xf>
    <xf numFmtId="49" fontId="0" fillId="0" borderId="39" xfId="0" applyNumberFormat="1" applyBorder="1" applyAlignment="1">
      <alignment horizontal="center"/>
    </xf>
    <xf numFmtId="3" fontId="0" fillId="0" borderId="58" xfId="0" applyNumberFormat="1" applyFont="1" applyBorder="1" applyAlignment="1">
      <alignment horizontal="center" vertical="center" wrapText="1"/>
    </xf>
    <xf numFmtId="0" fontId="0" fillId="0" borderId="26" xfId="0" applyBorder="1" applyAlignment="1">
      <alignment horizontal="center" vertical="center" wrapText="1"/>
    </xf>
    <xf numFmtId="49" fontId="0" fillId="0" borderId="59" xfId="0" applyNumberFormat="1" applyBorder="1" applyAlignment="1">
      <alignment horizontal="center"/>
    </xf>
    <xf numFmtId="49" fontId="0" fillId="0" borderId="42" xfId="0" applyNumberFormat="1" applyBorder="1" applyAlignment="1">
      <alignment horizontal="center"/>
    </xf>
    <xf numFmtId="0" fontId="0" fillId="0" borderId="60" xfId="0" applyBorder="1" applyAlignment="1">
      <alignment horizontal="center" vertical="center" wrapText="1"/>
    </xf>
    <xf numFmtId="0" fontId="0" fillId="0" borderId="25" xfId="0" applyBorder="1" applyAlignment="1">
      <alignment horizontal="center" vertical="center" wrapText="1"/>
    </xf>
    <xf numFmtId="0" fontId="0" fillId="0" borderId="56" xfId="0" applyBorder="1" applyAlignment="1">
      <alignment horizontal="center" vertical="center" wrapText="1"/>
    </xf>
    <xf numFmtId="3" fontId="0" fillId="0" borderId="61" xfId="0" applyNumberFormat="1" applyBorder="1" applyAlignment="1">
      <alignment horizontal="center" vertical="center"/>
    </xf>
    <xf numFmtId="3" fontId="0" fillId="0" borderId="36" xfId="0" applyNumberFormat="1" applyBorder="1" applyAlignment="1">
      <alignment horizontal="center" vertical="center"/>
    </xf>
    <xf numFmtId="3" fontId="0" fillId="0" borderId="62" xfId="0" applyNumberFormat="1" applyFont="1" applyBorder="1" applyAlignment="1">
      <alignment horizontal="center" vertical="center" wrapText="1"/>
    </xf>
    <xf numFmtId="0" fontId="0" fillId="0" borderId="19" xfId="0" applyBorder="1" applyAlignment="1">
      <alignment wrapText="1"/>
    </xf>
    <xf numFmtId="0" fontId="0" fillId="0" borderId="18" xfId="0" applyBorder="1" applyAlignment="1">
      <alignment horizontal="center" vertical="center" wrapText="1"/>
    </xf>
    <xf numFmtId="49" fontId="0" fillId="0" borderId="33" xfId="0" applyNumberFormat="1" applyBorder="1" applyAlignment="1">
      <alignment horizontal="center"/>
    </xf>
    <xf numFmtId="49" fontId="0" fillId="0" borderId="0"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23" xfId="0" applyFont="1"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55"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8" xfId="0" applyBorder="1" applyAlignment="1">
      <alignment horizontal="center" vertical="center" wrapText="1"/>
    </xf>
    <xf numFmtId="3" fontId="0" fillId="0" borderId="17" xfId="0" applyNumberFormat="1" applyBorder="1" applyAlignment="1">
      <alignment horizontal="center" vertical="center"/>
    </xf>
    <xf numFmtId="3" fontId="0" fillId="0" borderId="20" xfId="0" applyNumberFormat="1" applyBorder="1" applyAlignment="1">
      <alignment horizontal="center" vertical="center"/>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2" xfId="0" applyNumberFormat="1" applyBorder="1" applyAlignment="1">
      <alignment horizontal="center" vertical="center" wrapText="1"/>
    </xf>
    <xf numFmtId="3" fontId="0" fillId="0" borderId="46" xfId="0" applyNumberFormat="1" applyBorder="1" applyAlignment="1">
      <alignment horizontal="center" vertical="center" wrapText="1"/>
    </xf>
    <xf numFmtId="3" fontId="0" fillId="0" borderId="65" xfId="0" applyNumberFormat="1" applyBorder="1" applyAlignment="1">
      <alignment horizontal="center" vertical="center" wrapText="1"/>
    </xf>
    <xf numFmtId="3" fontId="0" fillId="0" borderId="27"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65" xfId="0" applyNumberFormat="1" applyFont="1" applyBorder="1" applyAlignment="1">
      <alignment horizontal="center" vertical="center" wrapText="1"/>
    </xf>
    <xf numFmtId="3" fontId="0" fillId="0" borderId="65" xfId="0" applyNumberFormat="1" applyBorder="1" applyAlignment="1">
      <alignment horizontal="center" vertical="center"/>
    </xf>
    <xf numFmtId="3" fontId="0" fillId="0" borderId="59" xfId="0" applyNumberFormat="1" applyBorder="1" applyAlignment="1">
      <alignment horizontal="center" vertical="center"/>
    </xf>
    <xf numFmtId="3" fontId="0" fillId="0" borderId="15" xfId="0" applyNumberFormat="1" applyBorder="1" applyAlignment="1">
      <alignment horizontal="center" vertical="center"/>
    </xf>
    <xf numFmtId="3" fontId="0" fillId="0" borderId="49" xfId="0" applyNumberFormat="1" applyBorder="1" applyAlignment="1">
      <alignment horizontal="center" vertical="center"/>
    </xf>
    <xf numFmtId="0" fontId="0" fillId="0" borderId="49" xfId="0" applyBorder="1" applyAlignment="1">
      <alignment horizontal="center" vertical="center" wrapText="1"/>
    </xf>
    <xf numFmtId="3" fontId="1" fillId="0" borderId="46" xfId="0" applyNumberFormat="1" applyFont="1" applyBorder="1" applyAlignment="1">
      <alignment horizontal="center" vertical="center"/>
    </xf>
    <xf numFmtId="3" fontId="1" fillId="0" borderId="65" xfId="0" applyNumberFormat="1" applyFont="1" applyBorder="1" applyAlignment="1" quotePrefix="1">
      <alignment horizontal="center" vertical="center"/>
    </xf>
    <xf numFmtId="3" fontId="1" fillId="0" borderId="65" xfId="0" applyNumberFormat="1" applyFont="1" applyBorder="1" applyAlignment="1">
      <alignment horizontal="center" vertical="center"/>
    </xf>
    <xf numFmtId="3" fontId="1" fillId="0" borderId="59" xfId="0" applyNumberFormat="1" applyFont="1" applyBorder="1" applyAlignment="1" quotePrefix="1">
      <alignment horizontal="center" vertical="center"/>
    </xf>
    <xf numFmtId="49" fontId="1" fillId="0" borderId="15"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6" fillId="0" borderId="0" xfId="0" applyNumberFormat="1" applyFont="1" applyAlignment="1">
      <alignment horizontal="center"/>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52" xfId="0" applyNumberFormat="1" applyFont="1" applyBorder="1" applyAlignment="1">
      <alignment horizontal="center" vertical="center" wrapText="1"/>
    </xf>
    <xf numFmtId="0" fontId="1" fillId="0" borderId="15" xfId="0" applyFont="1" applyBorder="1" applyAlignment="1">
      <alignment horizontal="center" vertical="center"/>
    </xf>
    <xf numFmtId="0" fontId="1" fillId="0" borderId="49" xfId="0" applyFont="1" applyBorder="1" applyAlignment="1">
      <alignment horizontal="center" vertical="center"/>
    </xf>
    <xf numFmtId="49" fontId="1" fillId="0" borderId="27"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49"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49" fontId="1" fillId="0" borderId="0" xfId="0" applyNumberFormat="1" applyFont="1" applyFill="1" applyBorder="1" applyAlignment="1">
      <alignment horizontal="left" wrapText="1"/>
    </xf>
    <xf numFmtId="3" fontId="76" fillId="0" borderId="15" xfId="0" applyNumberFormat="1" applyFont="1" applyBorder="1" applyAlignment="1">
      <alignment horizontal="center" vertical="center"/>
    </xf>
    <xf numFmtId="3" fontId="76" fillId="0" borderId="49" xfId="0" applyNumberFormat="1" applyFont="1" applyBorder="1" applyAlignment="1">
      <alignment horizontal="center" vertical="center"/>
    </xf>
    <xf numFmtId="3" fontId="76" fillId="0" borderId="27" xfId="0" applyNumberFormat="1" applyFont="1" applyBorder="1" applyAlignment="1">
      <alignment horizontal="center" vertical="center" wrapText="1"/>
    </xf>
    <xf numFmtId="3" fontId="76" fillId="0" borderId="15" xfId="0" applyNumberFormat="1" applyFont="1" applyBorder="1" applyAlignment="1">
      <alignment horizontal="center" vertical="center" wrapText="1"/>
    </xf>
    <xf numFmtId="0" fontId="76" fillId="0" borderId="49" xfId="0" applyFont="1" applyBorder="1" applyAlignment="1">
      <alignment horizontal="center" vertical="center" wrapText="1"/>
    </xf>
    <xf numFmtId="3" fontId="76" fillId="0" borderId="17" xfId="0" applyNumberFormat="1" applyFont="1" applyBorder="1" applyAlignment="1">
      <alignment horizontal="center" vertical="center"/>
    </xf>
    <xf numFmtId="3" fontId="76" fillId="0" borderId="20" xfId="0" applyNumberFormat="1" applyFont="1" applyBorder="1" applyAlignment="1">
      <alignment horizontal="center" vertical="center"/>
    </xf>
    <xf numFmtId="49" fontId="80" fillId="0" borderId="0" xfId="0" applyNumberFormat="1" applyFont="1" applyAlignment="1">
      <alignment horizontal="center"/>
    </xf>
    <xf numFmtId="49" fontId="76" fillId="0" borderId="11" xfId="0" applyNumberFormat="1" applyFont="1" applyBorder="1" applyAlignment="1">
      <alignment horizontal="center" vertical="center" wrapText="1"/>
    </xf>
    <xf numFmtId="49" fontId="76" fillId="0" borderId="12" xfId="0" applyNumberFormat="1" applyFont="1" applyBorder="1" applyAlignment="1">
      <alignment horizontal="center" vertical="center" wrapText="1"/>
    </xf>
    <xf numFmtId="49" fontId="76" fillId="0" borderId="52" xfId="0" applyNumberFormat="1" applyFont="1" applyBorder="1" applyAlignment="1">
      <alignment horizontal="center" vertical="center" wrapText="1"/>
    </xf>
    <xf numFmtId="3" fontId="76" fillId="0" borderId="46" xfId="0" applyNumberFormat="1" applyFont="1" applyBorder="1" applyAlignment="1">
      <alignment horizontal="center" vertical="center" wrapText="1"/>
    </xf>
    <xf numFmtId="3" fontId="76" fillId="0" borderId="65" xfId="0" applyNumberFormat="1" applyFont="1" applyBorder="1" applyAlignment="1">
      <alignment horizontal="center" vertical="center" wrapText="1"/>
    </xf>
    <xf numFmtId="3" fontId="76" fillId="0" borderId="65" xfId="0" applyNumberFormat="1" applyFont="1" applyBorder="1" applyAlignment="1">
      <alignment horizontal="center" vertical="center"/>
    </xf>
    <xf numFmtId="3" fontId="76" fillId="0" borderId="59" xfId="0" applyNumberFormat="1" applyFont="1" applyBorder="1" applyAlignment="1">
      <alignment horizontal="center" vertical="center"/>
    </xf>
    <xf numFmtId="3" fontId="0" fillId="0" borderId="65" xfId="0" applyNumberFormat="1" applyFont="1" applyBorder="1" applyAlignment="1">
      <alignment horizontal="center" vertical="center" wrapText="1"/>
    </xf>
    <xf numFmtId="49" fontId="4" fillId="0" borderId="0" xfId="0" applyNumberFormat="1" applyFont="1" applyAlignment="1">
      <alignment horizontal="center"/>
    </xf>
    <xf numFmtId="3" fontId="0" fillId="0" borderId="41" xfId="0" applyNumberFormat="1" applyBorder="1" applyAlignment="1">
      <alignment horizontal="center" vertical="center"/>
    </xf>
    <xf numFmtId="3" fontId="0" fillId="0" borderId="42" xfId="0" applyNumberFormat="1" applyBorder="1" applyAlignment="1">
      <alignment horizontal="center" vertical="center"/>
    </xf>
    <xf numFmtId="3" fontId="0" fillId="0" borderId="33" xfId="0" applyNumberFormat="1" applyBorder="1" applyAlignment="1">
      <alignment horizontal="center" vertical="center"/>
    </xf>
    <xf numFmtId="49" fontId="0" fillId="0" borderId="23"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63" xfId="0" applyNumberFormat="1" applyBorder="1" applyAlignment="1">
      <alignment horizontal="center" vertical="center" wrapText="1"/>
    </xf>
    <xf numFmtId="184" fontId="0" fillId="0" borderId="60" xfId="0" applyNumberFormat="1" applyFont="1" applyBorder="1" applyAlignment="1">
      <alignment horizontal="center" vertical="center" wrapText="1"/>
    </xf>
    <xf numFmtId="184" fontId="0" fillId="0" borderId="62" xfId="0" applyNumberFormat="1" applyFont="1" applyBorder="1" applyAlignment="1">
      <alignment horizontal="center" vertical="center" wrapText="1"/>
    </xf>
    <xf numFmtId="184" fontId="0" fillId="0" borderId="25" xfId="0" applyNumberFormat="1" applyFont="1" applyBorder="1" applyAlignment="1">
      <alignment horizontal="center" vertical="center" wrapText="1"/>
    </xf>
    <xf numFmtId="184" fontId="0" fillId="0" borderId="18" xfId="0" applyNumberFormat="1" applyFont="1" applyBorder="1" applyAlignment="1">
      <alignment horizontal="center" vertical="center" wrapText="1"/>
    </xf>
    <xf numFmtId="184" fontId="0" fillId="0" borderId="21" xfId="0" applyNumberFormat="1" applyFont="1" applyBorder="1" applyAlignment="1">
      <alignment horizontal="center" vertical="center" wrapText="1"/>
    </xf>
    <xf numFmtId="184" fontId="0" fillId="0" borderId="63" xfId="0" applyNumberFormat="1" applyFont="1" applyBorder="1" applyAlignment="1">
      <alignment horizontal="center" vertical="center" wrapText="1"/>
    </xf>
    <xf numFmtId="0" fontId="0" fillId="0" borderId="49" xfId="0" applyBorder="1" applyAlignment="1">
      <alignment horizontal="center" vertical="center"/>
    </xf>
    <xf numFmtId="0" fontId="0" fillId="0" borderId="61" xfId="0" applyBorder="1" applyAlignment="1">
      <alignment horizontal="center" vertical="center"/>
    </xf>
    <xf numFmtId="0" fontId="0" fillId="0" borderId="36" xfId="0" applyBorder="1" applyAlignment="1">
      <alignment horizontal="center" vertical="center"/>
    </xf>
    <xf numFmtId="184" fontId="0" fillId="0" borderId="66" xfId="0" applyNumberFormat="1" applyFont="1" applyBorder="1" applyAlignment="1">
      <alignment horizontal="center" vertical="center" wrapText="1"/>
    </xf>
    <xf numFmtId="184" fontId="0" fillId="0" borderId="0" xfId="0" applyNumberFormat="1" applyFont="1" applyBorder="1" applyAlignment="1">
      <alignment horizontal="center" vertical="center" wrapText="1"/>
    </xf>
    <xf numFmtId="184" fontId="0" fillId="0" borderId="10" xfId="0" applyNumberFormat="1" applyFont="1" applyBorder="1" applyAlignment="1">
      <alignment horizontal="center" vertical="center" wrapText="1"/>
    </xf>
    <xf numFmtId="49" fontId="0" fillId="0" borderId="67" xfId="0" applyNumberFormat="1" applyBorder="1" applyAlignment="1">
      <alignment horizontal="center" vertical="center" wrapText="1"/>
    </xf>
    <xf numFmtId="49" fontId="0" fillId="0" borderId="54" xfId="0" applyNumberFormat="1" applyBorder="1" applyAlignment="1">
      <alignment horizontal="center" vertical="center" wrapText="1"/>
    </xf>
    <xf numFmtId="49" fontId="0" fillId="0" borderId="68" xfId="0" applyNumberFormat="1" applyBorder="1" applyAlignment="1">
      <alignment horizontal="center" vertical="center" wrapText="1"/>
    </xf>
    <xf numFmtId="49" fontId="0" fillId="0" borderId="55"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52" xfId="0" applyNumberFormat="1" applyFont="1" applyBorder="1" applyAlignment="1">
      <alignment horizontal="center" vertical="center" wrapText="1"/>
    </xf>
    <xf numFmtId="49" fontId="0" fillId="0" borderId="58" xfId="0" applyNumberFormat="1" applyBorder="1" applyAlignment="1">
      <alignment horizontal="center" vertical="center" wrapText="1"/>
    </xf>
    <xf numFmtId="49" fontId="0" fillId="0" borderId="64" xfId="0" applyNumberFormat="1" applyBorder="1" applyAlignment="1">
      <alignment horizontal="center" vertical="center" wrapText="1"/>
    </xf>
    <xf numFmtId="49" fontId="0" fillId="0" borderId="69" xfId="0" applyNumberFormat="1" applyBorder="1" applyAlignment="1">
      <alignment horizontal="center" vertical="center" wrapText="1"/>
    </xf>
    <xf numFmtId="0" fontId="0" fillId="0" borderId="62" xfId="0" applyBorder="1" applyAlignment="1">
      <alignment horizontal="center" vertical="center" wrapText="1"/>
    </xf>
    <xf numFmtId="184" fontId="0" fillId="0" borderId="25" xfId="0" applyNumberFormat="1" applyBorder="1" applyAlignment="1">
      <alignment horizontal="center" vertical="center" wrapText="1"/>
    </xf>
    <xf numFmtId="184" fontId="0" fillId="0" borderId="21" xfId="0" applyNumberFormat="1" applyBorder="1" applyAlignment="1">
      <alignment horizontal="center" vertical="center" wrapText="1"/>
    </xf>
    <xf numFmtId="0" fontId="0" fillId="0" borderId="0" xfId="0" applyAlignment="1">
      <alignment/>
    </xf>
    <xf numFmtId="49" fontId="0" fillId="0" borderId="13" xfId="0" applyNumberFormat="1" applyFont="1" applyBorder="1" applyAlignment="1">
      <alignment horizontal="center" vertical="center" wrapText="1"/>
    </xf>
    <xf numFmtId="0" fontId="0" fillId="0" borderId="11" xfId="0" applyBorder="1" applyAlignment="1">
      <alignment horizontal="center" vertical="center" wrapText="1"/>
    </xf>
    <xf numFmtId="49" fontId="0" fillId="0" borderId="0" xfId="0" applyNumberFormat="1" applyBorder="1" applyAlignment="1">
      <alignment horizontal="center" vertical="center" wrapText="1"/>
    </xf>
    <xf numFmtId="49" fontId="0" fillId="0" borderId="10" xfId="0" applyNumberFormat="1" applyBorder="1" applyAlignment="1">
      <alignment horizontal="center" vertical="center" wrapText="1"/>
    </xf>
    <xf numFmtId="3" fontId="0" fillId="0" borderId="42" xfId="0" applyNumberFormat="1" applyBorder="1" applyAlignment="1" quotePrefix="1">
      <alignment horizontal="center" vertical="center"/>
    </xf>
    <xf numFmtId="0" fontId="0" fillId="0" borderId="33" xfId="0" applyBorder="1" applyAlignment="1">
      <alignment/>
    </xf>
    <xf numFmtId="0" fontId="0" fillId="0" borderId="42" xfId="0" applyBorder="1" applyAlignment="1">
      <alignment/>
    </xf>
    <xf numFmtId="0" fontId="0" fillId="0" borderId="25" xfId="0" applyBorder="1" applyAlignment="1">
      <alignment horizontal="center" vertical="center"/>
    </xf>
    <xf numFmtId="0" fontId="0" fillId="0" borderId="0" xfId="0" applyBorder="1" applyAlignment="1">
      <alignment horizontal="center" vertical="center"/>
    </xf>
    <xf numFmtId="49" fontId="2" fillId="0" borderId="0" xfId="0" applyNumberFormat="1" applyFont="1" applyAlignment="1">
      <alignment horizontal="center"/>
    </xf>
    <xf numFmtId="0" fontId="0" fillId="0" borderId="66" xfId="0" applyBorder="1" applyAlignment="1">
      <alignment/>
    </xf>
    <xf numFmtId="0" fontId="0" fillId="0" borderId="0" xfId="0" applyBorder="1" applyAlignment="1">
      <alignment/>
    </xf>
    <xf numFmtId="0" fontId="0" fillId="0" borderId="10" xfId="0" applyBorder="1" applyAlignment="1">
      <alignment/>
    </xf>
    <xf numFmtId="49" fontId="0" fillId="0" borderId="60" xfId="0" applyNumberFormat="1" applyBorder="1" applyAlignment="1">
      <alignment horizontal="center" vertical="center" wrapText="1"/>
    </xf>
    <xf numFmtId="49" fontId="0" fillId="0" borderId="25" xfId="0" applyNumberFormat="1" applyBorder="1" applyAlignment="1">
      <alignment horizontal="center" vertical="center" wrapText="1"/>
    </xf>
    <xf numFmtId="49" fontId="0" fillId="0" borderId="21" xfId="0" applyNumberFormat="1" applyBorder="1" applyAlignment="1">
      <alignment horizontal="center" vertical="center" wrapText="1"/>
    </xf>
    <xf numFmtId="49" fontId="3" fillId="0" borderId="0" xfId="0" applyNumberFormat="1" applyFont="1" applyAlignment="1">
      <alignment horizontal="center" vertical="top"/>
    </xf>
    <xf numFmtId="0" fontId="0" fillId="0" borderId="0" xfId="0" applyFont="1" applyAlignment="1">
      <alignment vertical="top"/>
    </xf>
    <xf numFmtId="187" fontId="4" fillId="0" borderId="0" xfId="0" applyNumberFormat="1" applyFont="1" applyAlignment="1">
      <alignment horizontal="center"/>
    </xf>
    <xf numFmtId="0" fontId="0" fillId="0" borderId="0" xfId="0" applyFont="1" applyAlignment="1">
      <alignment/>
    </xf>
    <xf numFmtId="49" fontId="0" fillId="0" borderId="13"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63" xfId="0" applyNumberFormat="1" applyFont="1" applyBorder="1" applyAlignment="1">
      <alignment horizontal="center" vertical="center" wrapText="1"/>
    </xf>
    <xf numFmtId="49" fontId="0" fillId="0" borderId="55" xfId="0" applyNumberFormat="1" applyFont="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52" xfId="0" applyNumberFormat="1" applyFont="1" applyBorder="1" applyAlignment="1">
      <alignment horizontal="center" vertical="center" wrapText="1"/>
    </xf>
    <xf numFmtId="49" fontId="2" fillId="0" borderId="25" xfId="0" applyNumberFormat="1" applyFont="1" applyBorder="1" applyAlignment="1">
      <alignment horizontal="left" wrapText="1"/>
    </xf>
    <xf numFmtId="49" fontId="2" fillId="0" borderId="12" xfId="0" applyNumberFormat="1" applyFont="1" applyBorder="1" applyAlignment="1">
      <alignment horizontal="left" wrapText="1"/>
    </xf>
    <xf numFmtId="0" fontId="0" fillId="0" borderId="11" xfId="53" applyBorder="1" applyAlignment="1">
      <alignment horizontal="center" vertical="center" wrapText="1"/>
      <protection/>
    </xf>
    <xf numFmtId="0" fontId="0" fillId="0" borderId="12" xfId="53" applyBorder="1" applyAlignment="1">
      <alignment horizontal="center" vertical="center" wrapText="1"/>
      <protection/>
    </xf>
    <xf numFmtId="0" fontId="0" fillId="0" borderId="52" xfId="53" applyBorder="1" applyAlignment="1">
      <alignment horizontal="center" vertical="center" wrapText="1"/>
      <protection/>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5" xfId="0" applyFont="1" applyBorder="1" applyAlignment="1">
      <alignment horizontal="center" vertical="center" wrapText="1"/>
    </xf>
    <xf numFmtId="0" fontId="0" fillId="0" borderId="0" xfId="0" applyFont="1" applyAlignment="1">
      <alignment horizontal="left" wrapText="1"/>
    </xf>
    <xf numFmtId="0" fontId="0" fillId="0" borderId="0" xfId="0" applyAlignment="1">
      <alignment horizontal="left" wrapText="1"/>
    </xf>
    <xf numFmtId="0" fontId="0" fillId="0" borderId="24" xfId="53" applyBorder="1" applyAlignment="1">
      <alignment horizontal="center" vertical="center"/>
      <protection/>
    </xf>
    <xf numFmtId="0" fontId="0" fillId="0" borderId="17" xfId="53" applyBorder="1" applyAlignment="1">
      <alignment horizontal="center" vertical="center"/>
      <protection/>
    </xf>
    <xf numFmtId="0" fontId="0" fillId="0" borderId="20" xfId="53" applyBorder="1" applyAlignment="1">
      <alignment horizontal="center" vertical="center"/>
      <protection/>
    </xf>
    <xf numFmtId="0" fontId="0" fillId="0" borderId="65" xfId="0" applyBorder="1" applyAlignment="1">
      <alignment horizontal="center" vertical="center"/>
    </xf>
    <xf numFmtId="0" fontId="0" fillId="0" borderId="65" xfId="0" applyFont="1" applyBorder="1" applyAlignment="1">
      <alignment horizontal="center" vertical="center"/>
    </xf>
    <xf numFmtId="0" fontId="0" fillId="0" borderId="59" xfId="0" applyBorder="1" applyAlignment="1">
      <alignment horizontal="center" vertical="center"/>
    </xf>
    <xf numFmtId="0" fontId="0" fillId="0" borderId="49"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6" xfId="0" applyBorder="1" applyAlignment="1">
      <alignment horizontal="center" vertical="center" wrapText="1"/>
    </xf>
    <xf numFmtId="0" fontId="0" fillId="0" borderId="46" xfId="0" applyBorder="1" applyAlignment="1">
      <alignment horizontal="center" vertical="center" wrapText="1"/>
    </xf>
    <xf numFmtId="0" fontId="0" fillId="0" borderId="27" xfId="0" applyBorder="1" applyAlignment="1">
      <alignment horizontal="center" vertical="center" wrapText="1"/>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44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75"/>
          <c:y val="0.1225"/>
          <c:w val="0.93625"/>
          <c:h val="0.76275"/>
        </c:manualLayout>
      </c:layout>
      <c:barChart>
        <c:barDir val="col"/>
        <c:grouping val="clustered"/>
        <c:varyColors val="0"/>
        <c:ser>
          <c:idx val="0"/>
          <c:order val="0"/>
          <c:tx>
            <c:strRef>
              <c:f>Daten!$C$6</c:f>
              <c:strCache>
                <c:ptCount val="1"/>
                <c:pt idx="0">
                  <c:v> 2012</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1026.8</c:v>
                </c:pt>
                <c:pt idx="1">
                  <c:v>1121</c:v>
                </c:pt>
                <c:pt idx="2">
                  <c:v>1100.5</c:v>
                </c:pt>
                <c:pt idx="3">
                  <c:v>1002.5</c:v>
                </c:pt>
                <c:pt idx="4">
                  <c:v>1061.2</c:v>
                </c:pt>
                <c:pt idx="5">
                  <c:v>1109.2</c:v>
                </c:pt>
                <c:pt idx="6">
                  <c:v>1067.8</c:v>
                </c:pt>
                <c:pt idx="7">
                  <c:v>1015.2</c:v>
                </c:pt>
                <c:pt idx="8">
                  <c:v>1000.3</c:v>
                </c:pt>
                <c:pt idx="9">
                  <c:v>1098.3</c:v>
                </c:pt>
                <c:pt idx="10">
                  <c:v>1135.1</c:v>
                </c:pt>
                <c:pt idx="11">
                  <c:v>874.8</c:v>
                </c:pt>
              </c:numCache>
            </c:numRef>
          </c:val>
        </c:ser>
        <c:ser>
          <c:idx val="1"/>
          <c:order val="1"/>
          <c:tx>
            <c:strRef>
              <c:f>Daten!$D$6</c:f>
              <c:strCache>
                <c:ptCount val="1"/>
                <c:pt idx="0">
                  <c:v> 2013</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972</c:v>
                </c:pt>
                <c:pt idx="1">
                  <c:v>957.5</c:v>
                </c:pt>
                <c:pt idx="2">
                  <c:v>1022.4</c:v>
                </c:pt>
                <c:pt idx="3">
                  <c:v>1047.3</c:v>
                </c:pt>
                <c:pt idx="4">
                  <c:v>1048.3</c:v>
                </c:pt>
                <c:pt idx="5">
                  <c:v>1117</c:v>
                </c:pt>
                <c:pt idx="6">
                  <c:v>1034.7</c:v>
                </c:pt>
                <c:pt idx="7">
                  <c:v>960.1</c:v>
                </c:pt>
                <c:pt idx="8">
                  <c:v>993.8</c:v>
                </c:pt>
              </c:numCache>
            </c:numRef>
          </c:val>
        </c:ser>
        <c:axId val="11897954"/>
        <c:axId val="39972723"/>
      </c:barChart>
      <c:catAx>
        <c:axId val="1189795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972723"/>
        <c:crosses val="autoZero"/>
        <c:auto val="1"/>
        <c:lblOffset val="100"/>
        <c:tickLblSkip val="1"/>
        <c:noMultiLvlLbl val="0"/>
      </c:catAx>
      <c:valAx>
        <c:axId val="39972723"/>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1897954"/>
        <c:crossesAt val="1"/>
        <c:crossBetween val="between"/>
        <c:dispUnits/>
        <c:majorUnit val="100"/>
        <c:minorUnit val="50"/>
      </c:valAx>
      <c:spPr>
        <a:noFill/>
        <a:ln w="12700">
          <a:solidFill>
            <a:srgbClr val="000000"/>
          </a:solidFill>
        </a:ln>
      </c:spPr>
    </c:plotArea>
    <c:legend>
      <c:legendPos val="b"/>
      <c:layout>
        <c:manualLayout>
          <c:xMode val="edge"/>
          <c:yMode val="edge"/>
          <c:x val="0.3885"/>
          <c:y val="0.89825"/>
          <c:w val="0.2595"/>
          <c:h val="0.045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16"/>
          <c:y val="-0.005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475"/>
          <c:y val="0.067"/>
          <c:w val="0.96325"/>
          <c:h val="0.8592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Daten!$D$96:$D$122</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Daten!$B$96:$B$122</c:f>
              <c:numCache>
                <c:ptCount val="27"/>
                <c:pt idx="0">
                  <c:v>214.499564</c:v>
                </c:pt>
                <c:pt idx="1">
                  <c:v>130.335036</c:v>
                </c:pt>
                <c:pt idx="2">
                  <c:v>152.462526</c:v>
                </c:pt>
                <c:pt idx="3">
                  <c:v>184.385708</c:v>
                </c:pt>
                <c:pt idx="4">
                  <c:v>9.010218</c:v>
                </c:pt>
                <c:pt idx="5">
                  <c:v>33.719792</c:v>
                </c:pt>
                <c:pt idx="6">
                  <c:v>6.94425</c:v>
                </c:pt>
                <c:pt idx="7">
                  <c:v>21.246513</c:v>
                </c:pt>
                <c:pt idx="8">
                  <c:v>103.432535</c:v>
                </c:pt>
                <c:pt idx="9">
                  <c:v>40.194625</c:v>
                </c:pt>
                <c:pt idx="10">
                  <c:v>20.517297</c:v>
                </c:pt>
                <c:pt idx="11">
                  <c:v>178.355342</c:v>
                </c:pt>
                <c:pt idx="12">
                  <c:v>86.061689</c:v>
                </c:pt>
                <c:pt idx="13">
                  <c:v>17.302691</c:v>
                </c:pt>
                <c:pt idx="14">
                  <c:v>0.90251</c:v>
                </c:pt>
                <c:pt idx="15">
                  <c:v>3.789442</c:v>
                </c:pt>
                <c:pt idx="16">
                  <c:v>4.861291</c:v>
                </c:pt>
                <c:pt idx="17">
                  <c:v>12.41277</c:v>
                </c:pt>
                <c:pt idx="18">
                  <c:v>158.875666</c:v>
                </c:pt>
                <c:pt idx="19">
                  <c:v>161.246339</c:v>
                </c:pt>
                <c:pt idx="20">
                  <c:v>55.650709</c:v>
                </c:pt>
                <c:pt idx="21">
                  <c:v>190.398928</c:v>
                </c:pt>
                <c:pt idx="22">
                  <c:v>32.6042</c:v>
                </c:pt>
                <c:pt idx="23">
                  <c:v>11.642125</c:v>
                </c:pt>
                <c:pt idx="24">
                  <c:v>15.913634</c:v>
                </c:pt>
                <c:pt idx="25">
                  <c:v>4.508547</c:v>
                </c:pt>
                <c:pt idx="26">
                  <c:v>1.189146</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Daten!$D$96:$D$122</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Daten!$C$96:$C$122</c:f>
              <c:numCache>
                <c:ptCount val="27"/>
                <c:pt idx="0">
                  <c:v>112.03664</c:v>
                </c:pt>
                <c:pt idx="1">
                  <c:v>145.172649</c:v>
                </c:pt>
                <c:pt idx="2">
                  <c:v>210.772917</c:v>
                </c:pt>
                <c:pt idx="3">
                  <c:v>222.736367</c:v>
                </c:pt>
                <c:pt idx="4">
                  <c:v>10.205427</c:v>
                </c:pt>
                <c:pt idx="5">
                  <c:v>25.701195</c:v>
                </c:pt>
                <c:pt idx="6">
                  <c:v>3.843381</c:v>
                </c:pt>
                <c:pt idx="7">
                  <c:v>14.362847</c:v>
                </c:pt>
                <c:pt idx="8">
                  <c:v>88.141375</c:v>
                </c:pt>
                <c:pt idx="9">
                  <c:v>33.488952</c:v>
                </c:pt>
                <c:pt idx="10">
                  <c:v>11.892327</c:v>
                </c:pt>
                <c:pt idx="11">
                  <c:v>121.14951</c:v>
                </c:pt>
                <c:pt idx="12">
                  <c:v>91.424583</c:v>
                </c:pt>
                <c:pt idx="13">
                  <c:v>31.119084</c:v>
                </c:pt>
                <c:pt idx="14">
                  <c:v>0.085119</c:v>
                </c:pt>
                <c:pt idx="15">
                  <c:v>0.651246</c:v>
                </c:pt>
                <c:pt idx="16">
                  <c:v>3.816003</c:v>
                </c:pt>
                <c:pt idx="17">
                  <c:v>18.44291</c:v>
                </c:pt>
                <c:pt idx="18">
                  <c:v>139.611293</c:v>
                </c:pt>
                <c:pt idx="19">
                  <c:v>110.547995</c:v>
                </c:pt>
                <c:pt idx="20">
                  <c:v>41.866404</c:v>
                </c:pt>
                <c:pt idx="21">
                  <c:v>38.947808</c:v>
                </c:pt>
                <c:pt idx="22">
                  <c:v>41.878382</c:v>
                </c:pt>
                <c:pt idx="23">
                  <c:v>7.607179</c:v>
                </c:pt>
                <c:pt idx="24">
                  <c:v>11.424655</c:v>
                </c:pt>
                <c:pt idx="25">
                  <c:v>2.567305</c:v>
                </c:pt>
                <c:pt idx="26">
                  <c:v>0.058386</c:v>
                </c:pt>
              </c:numCache>
            </c:numRef>
          </c:val>
        </c:ser>
        <c:axId val="53693608"/>
        <c:axId val="13480425"/>
      </c:barChart>
      <c:catAx>
        <c:axId val="53693608"/>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3480425"/>
        <c:crosses val="autoZero"/>
        <c:auto val="1"/>
        <c:lblOffset val="100"/>
        <c:tickLblSkip val="1"/>
        <c:noMultiLvlLbl val="0"/>
      </c:catAx>
      <c:valAx>
        <c:axId val="13480425"/>
        <c:scaling>
          <c:orientation val="minMax"/>
          <c:max val="24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3693608"/>
        <c:crosses val="max"/>
        <c:crossBetween val="between"/>
        <c:dispUnits/>
        <c:majorUnit val="20"/>
      </c:valAx>
      <c:spPr>
        <a:noFill/>
        <a:ln w="12700">
          <a:solidFill>
            <a:srgbClr val="000000"/>
          </a:solidFill>
        </a:ln>
      </c:spPr>
    </c:plotArea>
    <c:legend>
      <c:legendPos val="b"/>
      <c:layout>
        <c:manualLayout>
          <c:xMode val="edge"/>
          <c:yMode val="edge"/>
          <c:x val="0.46775"/>
          <c:y val="0.957"/>
          <c:w val="0.27175"/>
          <c:h val="0.020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57829694"/>
        <c:axId val="50705199"/>
      </c:barChart>
      <c:catAx>
        <c:axId val="57829694"/>
        <c:scaling>
          <c:orientation val="minMax"/>
        </c:scaling>
        <c:axPos val="b"/>
        <c:delete val="0"/>
        <c:numFmt formatCode="General" sourceLinked="1"/>
        <c:majorTickMark val="cross"/>
        <c:minorTickMark val="none"/>
        <c:tickLblPos val="nextTo"/>
        <c:spPr>
          <a:ln w="3175">
            <a:solidFill>
              <a:srgbClr val="000000"/>
            </a:solidFill>
          </a:ln>
        </c:spPr>
        <c:crossAx val="50705199"/>
        <c:crosses val="autoZero"/>
        <c:auto val="1"/>
        <c:lblOffset val="100"/>
        <c:tickLblSkip val="1"/>
        <c:noMultiLvlLbl val="0"/>
      </c:catAx>
      <c:valAx>
        <c:axId val="50705199"/>
        <c:scaling>
          <c:orientation val="minMax"/>
        </c:scaling>
        <c:axPos val="l"/>
        <c:delete val="0"/>
        <c:numFmt formatCode="General" sourceLinked="1"/>
        <c:majorTickMark val="cross"/>
        <c:minorTickMark val="none"/>
        <c:tickLblPos val="nextTo"/>
        <c:spPr>
          <a:ln w="3175">
            <a:solidFill>
              <a:srgbClr val="000000"/>
            </a:solidFill>
          </a:ln>
        </c:spPr>
        <c:crossAx val="5782969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445"/>
          <c:y val="0.010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75"/>
          <c:y val="0.1105"/>
          <c:w val="0.936"/>
          <c:h val="0.77975"/>
        </c:manualLayout>
      </c:layout>
      <c:barChart>
        <c:barDir val="col"/>
        <c:grouping val="clustered"/>
        <c:varyColors val="0"/>
        <c:ser>
          <c:idx val="0"/>
          <c:order val="0"/>
          <c:tx>
            <c:strRef>
              <c:f>Daten!$C$21</c:f>
              <c:strCache>
                <c:ptCount val="1"/>
                <c:pt idx="0">
                  <c:v> 2012</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672.9</c:v>
                </c:pt>
                <c:pt idx="1">
                  <c:v>691.9</c:v>
                </c:pt>
                <c:pt idx="2">
                  <c:v>671.8</c:v>
                </c:pt>
                <c:pt idx="3">
                  <c:v>663.1</c:v>
                </c:pt>
                <c:pt idx="4">
                  <c:v>681.4</c:v>
                </c:pt>
                <c:pt idx="5">
                  <c:v>711.2</c:v>
                </c:pt>
                <c:pt idx="6">
                  <c:v>728.2</c:v>
                </c:pt>
                <c:pt idx="7">
                  <c:v>679.2</c:v>
                </c:pt>
                <c:pt idx="8">
                  <c:v>665.7</c:v>
                </c:pt>
                <c:pt idx="9">
                  <c:v>691.5</c:v>
                </c:pt>
                <c:pt idx="10">
                  <c:v>621.3</c:v>
                </c:pt>
                <c:pt idx="11">
                  <c:v>574.4</c:v>
                </c:pt>
              </c:numCache>
            </c:numRef>
          </c:val>
        </c:ser>
        <c:ser>
          <c:idx val="1"/>
          <c:order val="1"/>
          <c:tx>
            <c:strRef>
              <c:f>Daten!$D$21</c:f>
              <c:strCache>
                <c:ptCount val="1"/>
                <c:pt idx="0">
                  <c:v> 2013</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628.9</c:v>
                </c:pt>
                <c:pt idx="1">
                  <c:v>641.5</c:v>
                </c:pt>
                <c:pt idx="2">
                  <c:v>678.9</c:v>
                </c:pt>
                <c:pt idx="3">
                  <c:v>674.7</c:v>
                </c:pt>
                <c:pt idx="4">
                  <c:v>703.1</c:v>
                </c:pt>
                <c:pt idx="5">
                  <c:v>710.4</c:v>
                </c:pt>
                <c:pt idx="6">
                  <c:v>728.5</c:v>
                </c:pt>
                <c:pt idx="7">
                  <c:v>657.3</c:v>
                </c:pt>
                <c:pt idx="8">
                  <c:v>741.5</c:v>
                </c:pt>
              </c:numCache>
            </c:numRef>
          </c:val>
        </c:ser>
        <c:axId val="24210188"/>
        <c:axId val="16565101"/>
      </c:barChart>
      <c:catAx>
        <c:axId val="2421018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6565101"/>
        <c:crosses val="autoZero"/>
        <c:auto val="1"/>
        <c:lblOffset val="100"/>
        <c:tickLblSkip val="1"/>
        <c:noMultiLvlLbl val="0"/>
      </c:catAx>
      <c:valAx>
        <c:axId val="16565101"/>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4210188"/>
        <c:crossesAt val="1"/>
        <c:crossBetween val="between"/>
        <c:dispUnits/>
        <c:majorUnit val="100"/>
        <c:minorUnit val="50"/>
      </c:valAx>
      <c:spPr>
        <a:noFill/>
        <a:ln w="12700">
          <a:solidFill>
            <a:srgbClr val="000000"/>
          </a:solidFill>
        </a:ln>
      </c:spPr>
    </c:plotArea>
    <c:legend>
      <c:legendPos val="b"/>
      <c:layout>
        <c:manualLayout>
          <c:xMode val="edge"/>
          <c:yMode val="edge"/>
          <c:x val="0.38925"/>
          <c:y val="0.87875"/>
          <c:w val="0.26"/>
          <c:h val="0.066"/>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75"/>
        </c:manualLayout>
      </c:layout>
      <c:barChart>
        <c:barDir val="col"/>
        <c:grouping val="clustered"/>
        <c:varyColors val="0"/>
        <c:axId val="26659032"/>
        <c:axId val="38604697"/>
      </c:barChart>
      <c:catAx>
        <c:axId val="26659032"/>
        <c:scaling>
          <c:orientation val="minMax"/>
        </c:scaling>
        <c:axPos val="b"/>
        <c:delete val="0"/>
        <c:numFmt formatCode="General" sourceLinked="1"/>
        <c:majorTickMark val="cross"/>
        <c:minorTickMark val="none"/>
        <c:tickLblPos val="nextTo"/>
        <c:spPr>
          <a:ln w="3175">
            <a:solidFill>
              <a:srgbClr val="000000"/>
            </a:solidFill>
          </a:ln>
        </c:spPr>
        <c:crossAx val="38604697"/>
        <c:crosses val="autoZero"/>
        <c:auto val="1"/>
        <c:lblOffset val="100"/>
        <c:tickLblSkip val="1"/>
        <c:noMultiLvlLbl val="0"/>
      </c:catAx>
      <c:valAx>
        <c:axId val="38604697"/>
        <c:scaling>
          <c:orientation val="minMax"/>
        </c:scaling>
        <c:axPos val="l"/>
        <c:delete val="0"/>
        <c:numFmt formatCode="General" sourceLinked="1"/>
        <c:majorTickMark val="cross"/>
        <c:minorTickMark val="none"/>
        <c:tickLblPos val="nextTo"/>
        <c:spPr>
          <a:ln w="3175">
            <a:solidFill>
              <a:srgbClr val="000000"/>
            </a:solidFill>
          </a:ln>
        </c:spPr>
        <c:crossAx val="26659032"/>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1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2275"/>
          <c:w val="0.433"/>
          <c:h val="0.605"/>
        </c:manualLayout>
      </c:layout>
      <c:pieChart>
        <c:varyColors val="1"/>
        <c:ser>
          <c:idx val="0"/>
          <c:order val="0"/>
          <c:tx>
            <c:strRef>
              <c:f>Daten!$B$38</c:f>
              <c:strCache>
                <c:ptCount val="1"/>
                <c:pt idx="0">
                  <c:v>        3. Ausfuhr von ausgewählten Enderzeugnissen im 3. Vierteljahr 2013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6600"/>
              </a:solidFill>
              <a:ln w="12700">
                <a:solidFill>
                  <a:srgbClr val="000000"/>
                </a:solidFill>
              </a:ln>
            </c:spPr>
          </c:dPt>
          <c:dPt>
            <c:idx val="2"/>
            <c:spPr>
              <a:solidFill>
                <a:srgbClr val="FFFF00"/>
              </a:solidFill>
              <a:ln w="12700">
                <a:solidFill>
                  <a:srgbClr val="000000"/>
                </a:solidFill>
              </a:ln>
            </c:spPr>
          </c:dPt>
          <c:dPt>
            <c:idx val="3"/>
            <c:spPr>
              <a:solidFill>
                <a:srgbClr val="595959"/>
              </a:solidFill>
              <a:ln w="12700">
                <a:solidFill>
                  <a:srgbClr val="000000"/>
                </a:solidFill>
              </a:ln>
            </c:spPr>
          </c:dPt>
          <c:dPt>
            <c:idx val="4"/>
            <c:spPr>
              <a:solidFill>
                <a:srgbClr val="A6A6A6"/>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Waren aus Kunststoffen</c:v>
                  </c:pt>
                  <c:pt idx="2">
                    <c:v> pharmazeutische Erzeugnisse</c:v>
                  </c:pt>
                  <c:pt idx="3">
                    <c:v> mess-, steuerungs- und regelungstechnische</c:v>
                  </c:pt>
                  <c:pt idx="4">
                    <c:v> Geräte zur Elektrizitätserzeigung und</c:v>
                  </c:pt>
                  <c:pt idx="5">
                    <c:v> sonstige Enderzeugnisse                                   </c:v>
                  </c:pt>
                </c:lvl>
                <c:lvl>
                  <c:pt idx="3">
                    <c:v>  Erzeugnisse</c:v>
                  </c:pt>
                  <c:pt idx="4">
                    <c:v>   -verteilung</c:v>
                  </c:pt>
                </c:lvl>
              </c:multiLvlStrCache>
            </c:multiLvlStrRef>
          </c:cat>
          <c:val>
            <c:numRef>
              <c:f>(Daten!$E$39:$E$43,Daten!$E$45)</c:f>
              <c:numCache>
                <c:ptCount val="6"/>
                <c:pt idx="0">
                  <c:v>436482704</c:v>
                </c:pt>
                <c:pt idx="1">
                  <c:v>176457298</c:v>
                </c:pt>
                <c:pt idx="2">
                  <c:v>133804846</c:v>
                </c:pt>
                <c:pt idx="3">
                  <c:v>130052868</c:v>
                </c:pt>
                <c:pt idx="4">
                  <c:v>129402611</c:v>
                </c:pt>
                <c:pt idx="5">
                  <c:v>1203507516</c:v>
                </c:pt>
              </c:numCache>
            </c:numRef>
          </c:val>
        </c:ser>
      </c:pieChart>
      <c:spPr>
        <a:noFill/>
        <a:ln>
          <a:noFill/>
        </a:ln>
      </c:spPr>
    </c:plotArea>
    <c:legend>
      <c:legendPos val="r"/>
      <c:layout>
        <c:manualLayout>
          <c:xMode val="edge"/>
          <c:yMode val="edge"/>
          <c:x val="0.55775"/>
          <c:y val="0.279"/>
          <c:w val="0.43275"/>
          <c:h val="0.517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7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3775"/>
          <c:w val="0.4345"/>
          <c:h val="0.5895"/>
        </c:manualLayout>
      </c:layout>
      <c:pieChart>
        <c:varyColors val="1"/>
        <c:ser>
          <c:idx val="0"/>
          <c:order val="0"/>
          <c:tx>
            <c:strRef>
              <c:f>Daten!$B$47</c:f>
              <c:strCache>
                <c:ptCount val="1"/>
                <c:pt idx="0">
                  <c:v>        4. Einfuhr von ausgewählten Enderzeugnissen im 3. Vierteljahr 2013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CCECFF"/>
              </a:solidFill>
              <a:ln w="12700">
                <a:solidFill>
                  <a:srgbClr val="000000"/>
                </a:solidFill>
              </a:ln>
            </c:spPr>
          </c:dPt>
          <c:dPt>
            <c:idx val="2"/>
            <c:spPr>
              <a:solidFill>
                <a:srgbClr val="953735"/>
              </a:solidFill>
              <a:ln w="12700">
                <a:solidFill>
                  <a:srgbClr val="000000"/>
                </a:solidFill>
              </a:ln>
            </c:spPr>
          </c:dPt>
          <c:dPt>
            <c:idx val="3"/>
            <c:spPr>
              <a:solidFill>
                <a:srgbClr val="FF6600"/>
              </a:solidFill>
              <a:ln w="12700">
                <a:solidFill>
                  <a:srgbClr val="000000"/>
                </a:solidFill>
              </a:ln>
            </c:spPr>
          </c:dPt>
          <c:dPt>
            <c:idx val="4"/>
            <c:spPr>
              <a:solidFill>
                <a:srgbClr val="376092"/>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(Daten!$B$48:$D$52,Daten!$B$54)</c:f>
              <c:strCache>
                <c:ptCount val="6"/>
                <c:pt idx="0">
                  <c:v> Fahrgestelle, Karosserien, Motoren für Kfz</c:v>
                </c:pt>
                <c:pt idx="1">
                  <c:v> Luftfahrzeuge</c:v>
                </c:pt>
                <c:pt idx="2">
                  <c:v> Möbel  </c:v>
                </c:pt>
                <c:pt idx="3">
                  <c:v> Waren aus Kunststoffen</c:v>
                </c:pt>
                <c:pt idx="4">
                  <c:v> Eisen-, Blech- und Metallwaren, a.n.g.</c:v>
                </c:pt>
                <c:pt idx="5">
                  <c:v> sonstige Enderzeugnisse                                   </c:v>
                </c:pt>
              </c:strCache>
            </c:strRef>
          </c:cat>
          <c:val>
            <c:numRef>
              <c:f>(Daten!$E$48:$E$52,Daten!$E$54)</c:f>
              <c:numCache>
                <c:ptCount val="6"/>
                <c:pt idx="0">
                  <c:v>171941487</c:v>
                </c:pt>
                <c:pt idx="1">
                  <c:v>163995885</c:v>
                </c:pt>
                <c:pt idx="2">
                  <c:v>85859079</c:v>
                </c:pt>
                <c:pt idx="3">
                  <c:v>85021704</c:v>
                </c:pt>
                <c:pt idx="4">
                  <c:v>63774217</c:v>
                </c:pt>
                <c:pt idx="5">
                  <c:v>729317359</c:v>
                </c:pt>
              </c:numCache>
            </c:numRef>
          </c:val>
        </c:ser>
      </c:pieChart>
      <c:spPr>
        <a:noFill/>
        <a:ln>
          <a:noFill/>
        </a:ln>
      </c:spPr>
    </c:plotArea>
    <c:legend>
      <c:legendPos val="r"/>
      <c:layout>
        <c:manualLayout>
          <c:xMode val="edge"/>
          <c:yMode val="edge"/>
          <c:x val="0.55725"/>
          <c:y val="0.2875"/>
          <c:w val="0.433"/>
          <c:h val="0.513"/>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75"/>
        </c:manualLayout>
      </c:layout>
      <c:barChart>
        <c:barDir val="col"/>
        <c:grouping val="clustered"/>
        <c:varyColors val="0"/>
        <c:axId val="14868182"/>
        <c:axId val="66704775"/>
      </c:barChart>
      <c:catAx>
        <c:axId val="14868182"/>
        <c:scaling>
          <c:orientation val="minMax"/>
        </c:scaling>
        <c:axPos val="b"/>
        <c:delete val="0"/>
        <c:numFmt formatCode="General" sourceLinked="1"/>
        <c:majorTickMark val="cross"/>
        <c:minorTickMark val="none"/>
        <c:tickLblPos val="nextTo"/>
        <c:spPr>
          <a:ln w="3175">
            <a:solidFill>
              <a:srgbClr val="000000"/>
            </a:solidFill>
          </a:ln>
        </c:spPr>
        <c:crossAx val="66704775"/>
        <c:crosses val="autoZero"/>
        <c:auto val="1"/>
        <c:lblOffset val="100"/>
        <c:tickLblSkip val="1"/>
        <c:noMultiLvlLbl val="0"/>
      </c:catAx>
      <c:valAx>
        <c:axId val="66704775"/>
        <c:scaling>
          <c:orientation val="minMax"/>
        </c:scaling>
        <c:axPos val="l"/>
        <c:delete val="0"/>
        <c:numFmt formatCode="General" sourceLinked="1"/>
        <c:majorTickMark val="cross"/>
        <c:minorTickMark val="none"/>
        <c:tickLblPos val="nextTo"/>
        <c:spPr>
          <a:ln w="3175">
            <a:solidFill>
              <a:srgbClr val="000000"/>
            </a:solidFill>
          </a:ln>
        </c:spPr>
        <c:crossAx val="14868182"/>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16"/>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275"/>
          <c:y val="0.143"/>
          <c:w val="0.97475"/>
          <c:h val="0.762"/>
        </c:manualLayout>
      </c:layout>
      <c:barChart>
        <c:barDir val="bar"/>
        <c:grouping val="clustered"/>
        <c:varyColors val="0"/>
        <c:ser>
          <c:idx val="1"/>
          <c:order val="0"/>
          <c:tx>
            <c:strRef>
              <c:f>Daten!$B$75</c:f>
              <c:strCache>
                <c:ptCount val="1"/>
                <c:pt idx="0">
                  <c:v>6. Einfuhr im 3. Vierteljahr 2013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Slowakei</c:v>
                </c:pt>
                <c:pt idx="1">
                  <c:v>Rumänien</c:v>
                </c:pt>
                <c:pt idx="2">
                  <c:v>Schweiz </c:v>
                </c:pt>
                <c:pt idx="3">
                  <c:v>Japan </c:v>
                </c:pt>
                <c:pt idx="4">
                  <c:v>Vereinigte Staaten</c:v>
                </c:pt>
                <c:pt idx="5">
                  <c:v>Spanien </c:v>
                </c:pt>
                <c:pt idx="6">
                  <c:v>Belgien </c:v>
                </c:pt>
                <c:pt idx="7">
                  <c:v>Tschechische Republik </c:v>
                </c:pt>
                <c:pt idx="8">
                  <c:v>Frankreich</c:v>
                </c:pt>
                <c:pt idx="9">
                  <c:v>Österreich</c:v>
                </c:pt>
                <c:pt idx="10">
                  <c:v>Polen </c:v>
                </c:pt>
                <c:pt idx="11">
                  <c:v>Niederlande </c:v>
                </c:pt>
                <c:pt idx="12">
                  <c:v>Italien </c:v>
                </c:pt>
                <c:pt idx="13">
                  <c:v>Volksrepublik China</c:v>
                </c:pt>
                <c:pt idx="14">
                  <c:v>Vereinigtes Königreich</c:v>
                </c:pt>
              </c:strCache>
            </c:strRef>
          </c:cat>
          <c:val>
            <c:numRef>
              <c:f>Daten!$B$76:$B$90</c:f>
              <c:numCache>
                <c:ptCount val="15"/>
                <c:pt idx="0">
                  <c:v>41.866</c:v>
                </c:pt>
                <c:pt idx="1">
                  <c:v>41.878</c:v>
                </c:pt>
                <c:pt idx="2">
                  <c:v>46.113</c:v>
                </c:pt>
                <c:pt idx="3">
                  <c:v>51.386</c:v>
                </c:pt>
                <c:pt idx="4">
                  <c:v>61.983</c:v>
                </c:pt>
                <c:pt idx="5">
                  <c:v>88.141</c:v>
                </c:pt>
                <c:pt idx="6">
                  <c:v>91.425</c:v>
                </c:pt>
                <c:pt idx="7">
                  <c:v>110.548</c:v>
                </c:pt>
                <c:pt idx="8">
                  <c:v>112.037</c:v>
                </c:pt>
                <c:pt idx="9">
                  <c:v>121.15</c:v>
                </c:pt>
                <c:pt idx="10">
                  <c:v>139.611</c:v>
                </c:pt>
                <c:pt idx="11">
                  <c:v>145.173</c:v>
                </c:pt>
                <c:pt idx="12">
                  <c:v>210.773</c:v>
                </c:pt>
                <c:pt idx="13">
                  <c:v>213.335</c:v>
                </c:pt>
                <c:pt idx="14">
                  <c:v>222.736</c:v>
                </c:pt>
              </c:numCache>
            </c:numRef>
          </c:val>
        </c:ser>
        <c:axId val="40963530"/>
        <c:axId val="33127451"/>
      </c:barChart>
      <c:catAx>
        <c:axId val="40963530"/>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3127451"/>
        <c:crosses val="autoZero"/>
        <c:auto val="1"/>
        <c:lblOffset val="100"/>
        <c:tickLblSkip val="1"/>
        <c:noMultiLvlLbl val="0"/>
      </c:catAx>
      <c:valAx>
        <c:axId val="33127451"/>
        <c:scaling>
          <c:orientation val="minMax"/>
          <c:max val="24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0963530"/>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17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
          <c:y val="0.14625"/>
          <c:w val="0.97025"/>
          <c:h val="0.752"/>
        </c:manualLayout>
      </c:layout>
      <c:barChart>
        <c:barDir val="bar"/>
        <c:grouping val="clustered"/>
        <c:varyColors val="0"/>
        <c:ser>
          <c:idx val="1"/>
          <c:order val="0"/>
          <c:tx>
            <c:strRef>
              <c:f>Daten!$B$58</c:f>
              <c:strCache>
                <c:ptCount val="1"/>
                <c:pt idx="0">
                  <c:v>5. Ausfuhr im 3. Vierteljahr 2013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Slowakei</c:v>
                </c:pt>
                <c:pt idx="1">
                  <c:v>Belgien </c:v>
                </c:pt>
                <c:pt idx="2">
                  <c:v>Spanien </c:v>
                </c:pt>
                <c:pt idx="3">
                  <c:v>Russische Föderation</c:v>
                </c:pt>
                <c:pt idx="4">
                  <c:v>Schweiz </c:v>
                </c:pt>
                <c:pt idx="5">
                  <c:v>Niederlande </c:v>
                </c:pt>
                <c:pt idx="6">
                  <c:v>Italien </c:v>
                </c:pt>
                <c:pt idx="7">
                  <c:v>Polen </c:v>
                </c:pt>
                <c:pt idx="8">
                  <c:v>Tschechische Republik </c:v>
                </c:pt>
                <c:pt idx="9">
                  <c:v>Volksrepublik China</c:v>
                </c:pt>
                <c:pt idx="10">
                  <c:v>Österreich</c:v>
                </c:pt>
                <c:pt idx="11">
                  <c:v>Vereinigtes Königreich</c:v>
                </c:pt>
                <c:pt idx="12">
                  <c:v>Ungarn</c:v>
                </c:pt>
                <c:pt idx="13">
                  <c:v>Vereinigte Staaten</c:v>
                </c:pt>
                <c:pt idx="14">
                  <c:v>Frankreich</c:v>
                </c:pt>
              </c:strCache>
            </c:strRef>
          </c:cat>
          <c:val>
            <c:numRef>
              <c:f>Daten!$B$59:$B$73</c:f>
              <c:numCache>
                <c:ptCount val="15"/>
                <c:pt idx="0">
                  <c:v>55.651</c:v>
                </c:pt>
                <c:pt idx="1">
                  <c:v>86.062</c:v>
                </c:pt>
                <c:pt idx="2">
                  <c:v>103.433</c:v>
                </c:pt>
                <c:pt idx="3">
                  <c:v>107.166</c:v>
                </c:pt>
                <c:pt idx="4">
                  <c:v>114.927</c:v>
                </c:pt>
                <c:pt idx="5">
                  <c:v>130.335</c:v>
                </c:pt>
                <c:pt idx="6">
                  <c:v>152.463</c:v>
                </c:pt>
                <c:pt idx="7">
                  <c:v>158.876</c:v>
                </c:pt>
                <c:pt idx="8">
                  <c:v>161.246</c:v>
                </c:pt>
                <c:pt idx="9">
                  <c:v>163.021</c:v>
                </c:pt>
                <c:pt idx="10">
                  <c:v>178.355</c:v>
                </c:pt>
                <c:pt idx="11">
                  <c:v>184.386</c:v>
                </c:pt>
                <c:pt idx="12">
                  <c:v>190.399</c:v>
                </c:pt>
                <c:pt idx="13">
                  <c:v>204.27</c:v>
                </c:pt>
                <c:pt idx="14">
                  <c:v>214.5</c:v>
                </c:pt>
              </c:numCache>
            </c:numRef>
          </c:val>
        </c:ser>
        <c:axId val="29711604"/>
        <c:axId val="66077845"/>
      </c:barChart>
      <c:catAx>
        <c:axId val="29711604"/>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6077845"/>
        <c:crosses val="autoZero"/>
        <c:auto val="1"/>
        <c:lblOffset val="100"/>
        <c:tickLblSkip val="1"/>
        <c:noMultiLvlLbl val="0"/>
      </c:catAx>
      <c:valAx>
        <c:axId val="66077845"/>
        <c:scaling>
          <c:orientation val="minMax"/>
          <c:max val="24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711604"/>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63472064"/>
        <c:axId val="34377665"/>
      </c:barChart>
      <c:catAx>
        <c:axId val="63472064"/>
        <c:scaling>
          <c:orientation val="minMax"/>
        </c:scaling>
        <c:axPos val="b"/>
        <c:delete val="0"/>
        <c:numFmt formatCode="General" sourceLinked="1"/>
        <c:majorTickMark val="cross"/>
        <c:minorTickMark val="none"/>
        <c:tickLblPos val="nextTo"/>
        <c:spPr>
          <a:ln w="3175">
            <a:solidFill>
              <a:srgbClr val="000000"/>
            </a:solidFill>
          </a:ln>
        </c:spPr>
        <c:crossAx val="34377665"/>
        <c:crosses val="autoZero"/>
        <c:auto val="1"/>
        <c:lblOffset val="100"/>
        <c:tickLblSkip val="1"/>
        <c:noMultiLvlLbl val="0"/>
      </c:catAx>
      <c:valAx>
        <c:axId val="34377665"/>
        <c:scaling>
          <c:orientation val="minMax"/>
        </c:scaling>
        <c:axPos val="l"/>
        <c:delete val="0"/>
        <c:numFmt formatCode="General" sourceLinked="1"/>
        <c:majorTickMark val="cross"/>
        <c:minorTickMark val="none"/>
        <c:tickLblPos val="nextTo"/>
        <c:spPr>
          <a:ln w="3175">
            <a:solidFill>
              <a:srgbClr val="000000"/>
            </a:solidFill>
          </a:ln>
        </c:spPr>
        <c:crossAx val="6347206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5905511811023623" right="0.5905511811023623" top="0.984251968503937" bottom="0.35433070866141736" header="0.5118110236220472" footer="0.2362204724409449"/>
  <pageSetup firstPageNumber="9"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5905511811023623" right="0.5905511811023623" top="0.984251968503937" bottom="0.35433070866141736" header="0.5118110236220472" footer="0.2362204724409449"/>
  <pageSetup firstPageNumber="10"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4.emf" /><Relationship Id="rId3" Type="http://schemas.openxmlformats.org/officeDocument/2006/relationships/image" Target="../media/image15.emf" /><Relationship Id="rId4" Type="http://schemas.openxmlformats.org/officeDocument/2006/relationships/image" Target="../media/image5.emf" /><Relationship Id="rId5" Type="http://schemas.openxmlformats.org/officeDocument/2006/relationships/image" Target="../media/image13.emf" /><Relationship Id="rId6" Type="http://schemas.openxmlformats.org/officeDocument/2006/relationships/image" Target="../media/image12.emf" /><Relationship Id="rId7" Type="http://schemas.openxmlformats.org/officeDocument/2006/relationships/image" Target="../media/image2.emf" /><Relationship Id="rId8" Type="http://schemas.openxmlformats.org/officeDocument/2006/relationships/image" Target="../media/image16.emf" /><Relationship Id="rId9" Type="http://schemas.openxmlformats.org/officeDocument/2006/relationships/image" Target="../media/image18.emf" /><Relationship Id="rId10" Type="http://schemas.openxmlformats.org/officeDocument/2006/relationships/image" Target="../media/image6.emf" /><Relationship Id="rId11" Type="http://schemas.openxmlformats.org/officeDocument/2006/relationships/image" Target="../media/image1.emf" /><Relationship Id="rId12" Type="http://schemas.openxmlformats.org/officeDocument/2006/relationships/image" Target="../media/image17.emf" /><Relationship Id="rId13" Type="http://schemas.openxmlformats.org/officeDocument/2006/relationships/image" Target="../media/image7.emf" /><Relationship Id="rId14" Type="http://schemas.openxmlformats.org/officeDocument/2006/relationships/image" Target="../media/image3.emf" /><Relationship Id="rId15" Type="http://schemas.openxmlformats.org/officeDocument/2006/relationships/image" Target="../media/image4.emf" /><Relationship Id="rId16" Type="http://schemas.openxmlformats.org/officeDocument/2006/relationships/image" Target="../media/image20.emf" /><Relationship Id="rId17" Type="http://schemas.openxmlformats.org/officeDocument/2006/relationships/image" Target="../media/image8.emf" /><Relationship Id="rId18" Type="http://schemas.openxmlformats.org/officeDocument/2006/relationships/image" Target="../media/image9.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28575</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648075"/>
          <a:ext cx="838200" cy="723900"/>
        </a:xfrm>
        <a:prstGeom prst="rect">
          <a:avLst/>
        </a:prstGeom>
        <a:noFill/>
        <a:ln w="9525" cmpd="sng">
          <a:noFill/>
        </a:ln>
      </xdr:spPr>
    </xdr:pic>
    <xdr:clientData/>
  </xdr:twoCellAnchor>
  <xdr:twoCellAnchor editAs="oneCell">
    <xdr:from>
      <xdr:col>0</xdr:col>
      <xdr:colOff>209550</xdr:colOff>
      <xdr:row>39</xdr:row>
      <xdr:rowOff>19050</xdr:rowOff>
    </xdr:from>
    <xdr:to>
      <xdr:col>0</xdr:col>
      <xdr:colOff>1047750</xdr:colOff>
      <xdr:row>41</xdr:row>
      <xdr:rowOff>419100</xdr:rowOff>
    </xdr:to>
    <xdr:pic>
      <xdr:nvPicPr>
        <xdr:cNvPr id="3" name="CommandButton5"/>
        <xdr:cNvPicPr preferRelativeResize="1">
          <a:picLocks noChangeAspect="1"/>
        </xdr:cNvPicPr>
      </xdr:nvPicPr>
      <xdr:blipFill>
        <a:blip r:embed="rId3"/>
        <a:stretch>
          <a:fillRect/>
        </a:stretch>
      </xdr:blipFill>
      <xdr:spPr>
        <a:xfrm>
          <a:off x="209550" y="6400800"/>
          <a:ext cx="838200" cy="723900"/>
        </a:xfrm>
        <a:prstGeom prst="rect">
          <a:avLst/>
        </a:prstGeom>
        <a:noFill/>
        <a:ln w="9525" cmpd="sng">
          <a:noFill/>
        </a:ln>
      </xdr:spPr>
    </xdr:pic>
    <xdr:clientData/>
  </xdr:twoCellAnchor>
  <xdr:twoCellAnchor editAs="oneCell">
    <xdr:from>
      <xdr:col>0</xdr:col>
      <xdr:colOff>209550</xdr:colOff>
      <xdr:row>48</xdr:row>
      <xdr:rowOff>19050</xdr:rowOff>
    </xdr:from>
    <xdr:to>
      <xdr:col>0</xdr:col>
      <xdr:colOff>1047750</xdr:colOff>
      <xdr:row>52</xdr:row>
      <xdr:rowOff>95250</xdr:rowOff>
    </xdr:to>
    <xdr:pic>
      <xdr:nvPicPr>
        <xdr:cNvPr id="4" name="CommandButton6"/>
        <xdr:cNvPicPr preferRelativeResize="1">
          <a:picLocks noChangeAspect="1"/>
        </xdr:cNvPicPr>
      </xdr:nvPicPr>
      <xdr:blipFill>
        <a:blip r:embed="rId4"/>
        <a:stretch>
          <a:fillRect/>
        </a:stretch>
      </xdr:blipFill>
      <xdr:spPr>
        <a:xfrm>
          <a:off x="209550" y="8753475"/>
          <a:ext cx="838200" cy="723900"/>
        </a:xfrm>
        <a:prstGeom prst="rect">
          <a:avLst/>
        </a:prstGeom>
        <a:noFill/>
        <a:ln w="9525" cmpd="sng">
          <a:noFill/>
        </a:ln>
      </xdr:spPr>
    </xdr:pic>
    <xdr:clientData/>
  </xdr:twoCellAnchor>
  <xdr:twoCellAnchor editAs="oneCell">
    <xdr:from>
      <xdr:col>0</xdr:col>
      <xdr:colOff>209550</xdr:colOff>
      <xdr:row>60</xdr:row>
      <xdr:rowOff>19050</xdr:rowOff>
    </xdr:from>
    <xdr:to>
      <xdr:col>0</xdr:col>
      <xdr:colOff>1047750</xdr:colOff>
      <xdr:row>64</xdr:row>
      <xdr:rowOff>95250</xdr:rowOff>
    </xdr:to>
    <xdr:pic>
      <xdr:nvPicPr>
        <xdr:cNvPr id="5" name="CommandButton7"/>
        <xdr:cNvPicPr preferRelativeResize="1">
          <a:picLocks noChangeAspect="1"/>
        </xdr:cNvPicPr>
      </xdr:nvPicPr>
      <xdr:blipFill>
        <a:blip r:embed="rId5"/>
        <a:stretch>
          <a:fillRect/>
        </a:stretch>
      </xdr:blipFill>
      <xdr:spPr>
        <a:xfrm>
          <a:off x="209550" y="10696575"/>
          <a:ext cx="838200" cy="723900"/>
        </a:xfrm>
        <a:prstGeom prst="rect">
          <a:avLst/>
        </a:prstGeom>
        <a:noFill/>
        <a:ln w="9525" cmpd="sng">
          <a:noFill/>
        </a:ln>
      </xdr:spPr>
    </xdr:pic>
    <xdr:clientData/>
  </xdr:twoCellAnchor>
  <xdr:twoCellAnchor editAs="oneCell">
    <xdr:from>
      <xdr:col>0</xdr:col>
      <xdr:colOff>209550</xdr:colOff>
      <xdr:row>77</xdr:row>
      <xdr:rowOff>19050</xdr:rowOff>
    </xdr:from>
    <xdr:to>
      <xdr:col>0</xdr:col>
      <xdr:colOff>1047750</xdr:colOff>
      <xdr:row>81</xdr:row>
      <xdr:rowOff>95250</xdr:rowOff>
    </xdr:to>
    <xdr:pic>
      <xdr:nvPicPr>
        <xdr:cNvPr id="6" name="CommandButton8"/>
        <xdr:cNvPicPr preferRelativeResize="1">
          <a:picLocks noChangeAspect="1"/>
        </xdr:cNvPicPr>
      </xdr:nvPicPr>
      <xdr:blipFill>
        <a:blip r:embed="rId6"/>
        <a:stretch>
          <a:fillRect/>
        </a:stretch>
      </xdr:blipFill>
      <xdr:spPr>
        <a:xfrm>
          <a:off x="209550" y="13449300"/>
          <a:ext cx="838200" cy="723900"/>
        </a:xfrm>
        <a:prstGeom prst="rect">
          <a:avLst/>
        </a:prstGeom>
        <a:noFill/>
        <a:ln w="9525" cmpd="sng">
          <a:noFill/>
        </a:ln>
      </xdr:spPr>
    </xdr:pic>
    <xdr:clientData/>
  </xdr:twoCellAnchor>
  <xdr:twoCellAnchor editAs="oneCell">
    <xdr:from>
      <xdr:col>0</xdr:col>
      <xdr:colOff>752475</xdr:colOff>
      <xdr:row>76</xdr:row>
      <xdr:rowOff>0</xdr:rowOff>
    </xdr:from>
    <xdr:to>
      <xdr:col>0</xdr:col>
      <xdr:colOff>2505075</xdr:colOff>
      <xdr:row>80</xdr:row>
      <xdr:rowOff>38100</xdr:rowOff>
    </xdr:to>
    <xdr:pic>
      <xdr:nvPicPr>
        <xdr:cNvPr id="7" name="CommandButton2"/>
        <xdr:cNvPicPr preferRelativeResize="1">
          <a:picLocks noChangeAspect="1"/>
        </xdr:cNvPicPr>
      </xdr:nvPicPr>
      <xdr:blipFill>
        <a:blip r:embed="rId7"/>
        <a:stretch>
          <a:fillRect/>
        </a:stretch>
      </xdr:blipFill>
      <xdr:spPr>
        <a:xfrm>
          <a:off x="752475" y="13268325"/>
          <a:ext cx="1752600" cy="685800"/>
        </a:xfrm>
        <a:prstGeom prst="rect">
          <a:avLst/>
        </a:prstGeom>
        <a:noFill/>
        <a:ln w="9525" cmpd="sng">
          <a:noFill/>
        </a:ln>
      </xdr:spPr>
    </xdr:pic>
    <xdr:clientData/>
  </xdr:twoCellAnchor>
  <xdr:twoCellAnchor editAs="oneCell">
    <xdr:from>
      <xdr:col>0</xdr:col>
      <xdr:colOff>752475</xdr:colOff>
      <xdr:row>59</xdr:row>
      <xdr:rowOff>0</xdr:rowOff>
    </xdr:from>
    <xdr:to>
      <xdr:col>0</xdr:col>
      <xdr:colOff>2505075</xdr:colOff>
      <xdr:row>63</xdr:row>
      <xdr:rowOff>38100</xdr:rowOff>
    </xdr:to>
    <xdr:pic>
      <xdr:nvPicPr>
        <xdr:cNvPr id="8" name="CommandButton1"/>
        <xdr:cNvPicPr preferRelativeResize="1">
          <a:picLocks noChangeAspect="1"/>
        </xdr:cNvPicPr>
      </xdr:nvPicPr>
      <xdr:blipFill>
        <a:blip r:embed="rId8"/>
        <a:stretch>
          <a:fillRect/>
        </a:stretch>
      </xdr:blipFill>
      <xdr:spPr>
        <a:xfrm>
          <a:off x="752475" y="10515600"/>
          <a:ext cx="1752600" cy="685800"/>
        </a:xfrm>
        <a:prstGeom prst="rect">
          <a:avLst/>
        </a:prstGeom>
        <a:noFill/>
        <a:ln w="9525" cmpd="sng">
          <a:noFill/>
        </a:ln>
      </xdr:spPr>
    </xdr:pic>
    <xdr:clientData/>
  </xdr:twoCellAnchor>
  <xdr:twoCellAnchor editAs="oneCell">
    <xdr:from>
      <xdr:col>0</xdr:col>
      <xdr:colOff>752475</xdr:colOff>
      <xdr:row>7</xdr:row>
      <xdr:rowOff>38100</xdr:rowOff>
    </xdr:from>
    <xdr:to>
      <xdr:col>0</xdr:col>
      <xdr:colOff>1762125</xdr:colOff>
      <xdr:row>10</xdr:row>
      <xdr:rowOff>0</xdr:rowOff>
    </xdr:to>
    <xdr:pic>
      <xdr:nvPicPr>
        <xdr:cNvPr id="9" name="CommandButton10"/>
        <xdr:cNvPicPr preferRelativeResize="1">
          <a:picLocks noChangeAspect="1"/>
        </xdr:cNvPicPr>
      </xdr:nvPicPr>
      <xdr:blipFill>
        <a:blip r:embed="rId9"/>
        <a:stretch>
          <a:fillRect/>
        </a:stretch>
      </xdr:blipFill>
      <xdr:spPr>
        <a:xfrm>
          <a:off x="752475" y="1171575"/>
          <a:ext cx="1009650" cy="514350"/>
        </a:xfrm>
        <a:prstGeom prst="rect">
          <a:avLst/>
        </a:prstGeom>
        <a:noFill/>
        <a:ln w="9525" cmpd="sng">
          <a:noFill/>
        </a:ln>
      </xdr:spPr>
    </xdr:pic>
    <xdr:clientData/>
  </xdr:twoCellAnchor>
  <xdr:twoCellAnchor editAs="oneCell">
    <xdr:from>
      <xdr:col>0</xdr:col>
      <xdr:colOff>752475</xdr:colOff>
      <xdr:row>22</xdr:row>
      <xdr:rowOff>38100</xdr:rowOff>
    </xdr:from>
    <xdr:to>
      <xdr:col>0</xdr:col>
      <xdr:colOff>1762125</xdr:colOff>
      <xdr:row>25</xdr:row>
      <xdr:rowOff>66675</xdr:rowOff>
    </xdr:to>
    <xdr:pic>
      <xdr:nvPicPr>
        <xdr:cNvPr id="10" name="CommandButton11"/>
        <xdr:cNvPicPr preferRelativeResize="1">
          <a:picLocks noChangeAspect="1"/>
        </xdr:cNvPicPr>
      </xdr:nvPicPr>
      <xdr:blipFill>
        <a:blip r:embed="rId10"/>
        <a:stretch>
          <a:fillRect/>
        </a:stretch>
      </xdr:blipFill>
      <xdr:spPr>
        <a:xfrm>
          <a:off x="752475" y="3667125"/>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1849100"/>
          <a:ext cx="1009650" cy="514350"/>
        </a:xfrm>
        <a:prstGeom prst="rect">
          <a:avLst/>
        </a:prstGeom>
        <a:noFill/>
        <a:ln w="9525" cmpd="sng">
          <a:noFill/>
        </a:ln>
      </xdr:spPr>
    </xdr:pic>
    <xdr:clientData/>
  </xdr:twoCellAnchor>
  <xdr:twoCellAnchor editAs="oneCell">
    <xdr:from>
      <xdr:col>0</xdr:col>
      <xdr:colOff>752475</xdr:colOff>
      <xdr:row>84</xdr:row>
      <xdr:rowOff>38100</xdr:rowOff>
    </xdr:from>
    <xdr:to>
      <xdr:col>0</xdr:col>
      <xdr:colOff>1762125</xdr:colOff>
      <xdr:row>87</xdr:row>
      <xdr:rowOff>66675</xdr:rowOff>
    </xdr:to>
    <xdr:pic>
      <xdr:nvPicPr>
        <xdr:cNvPr id="12" name="CommandButton13"/>
        <xdr:cNvPicPr preferRelativeResize="1">
          <a:picLocks noChangeAspect="1"/>
        </xdr:cNvPicPr>
      </xdr:nvPicPr>
      <xdr:blipFill>
        <a:blip r:embed="rId12"/>
        <a:stretch>
          <a:fillRect/>
        </a:stretch>
      </xdr:blipFill>
      <xdr:spPr>
        <a:xfrm>
          <a:off x="752475" y="14601825"/>
          <a:ext cx="1009650" cy="514350"/>
        </a:xfrm>
        <a:prstGeom prst="rect">
          <a:avLst/>
        </a:prstGeom>
        <a:noFill/>
        <a:ln w="9525" cmpd="sng">
          <a:noFill/>
        </a:ln>
      </xdr:spPr>
    </xdr:pic>
    <xdr:clientData/>
  </xdr:twoCellAnchor>
  <xdr:twoCellAnchor editAs="oneCell">
    <xdr:from>
      <xdr:col>0</xdr:col>
      <xdr:colOff>1009650</xdr:colOff>
      <xdr:row>96</xdr:row>
      <xdr:rowOff>57150</xdr:rowOff>
    </xdr:from>
    <xdr:to>
      <xdr:col>0</xdr:col>
      <xdr:colOff>2019300</xdr:colOff>
      <xdr:row>101</xdr:row>
      <xdr:rowOff>66675</xdr:rowOff>
    </xdr:to>
    <xdr:pic>
      <xdr:nvPicPr>
        <xdr:cNvPr id="13" name="CommandButton14"/>
        <xdr:cNvPicPr preferRelativeResize="1">
          <a:picLocks noChangeAspect="1"/>
        </xdr:cNvPicPr>
      </xdr:nvPicPr>
      <xdr:blipFill>
        <a:blip r:embed="rId13"/>
        <a:stretch>
          <a:fillRect/>
        </a:stretch>
      </xdr:blipFill>
      <xdr:spPr>
        <a:xfrm>
          <a:off x="1009650" y="16563975"/>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7343775" y="9620250"/>
          <a:ext cx="2638425" cy="447675"/>
        </a:xfrm>
        <a:prstGeom prst="rect">
          <a:avLst/>
        </a:prstGeom>
        <a:noFill/>
        <a:ln w="9525" cmpd="sng">
          <a:noFill/>
        </a:ln>
      </xdr:spPr>
    </xdr:pic>
    <xdr:clientData/>
  </xdr:twoCellAnchor>
  <xdr:twoCellAnchor editAs="oneCell">
    <xdr:from>
      <xdr:col>0</xdr:col>
      <xdr:colOff>1009650</xdr:colOff>
      <xdr:row>43</xdr:row>
      <xdr:rowOff>9525</xdr:rowOff>
    </xdr:from>
    <xdr:to>
      <xdr:col>0</xdr:col>
      <xdr:colOff>1895475</xdr:colOff>
      <xdr:row>43</xdr:row>
      <xdr:rowOff>161925</xdr:rowOff>
    </xdr:to>
    <xdr:pic>
      <xdr:nvPicPr>
        <xdr:cNvPr id="15" name="SpinButton1"/>
        <xdr:cNvPicPr preferRelativeResize="1">
          <a:picLocks noChangeAspect="1"/>
        </xdr:cNvPicPr>
      </xdr:nvPicPr>
      <xdr:blipFill>
        <a:blip r:embed="rId15"/>
        <a:stretch>
          <a:fillRect/>
        </a:stretch>
      </xdr:blipFill>
      <xdr:spPr>
        <a:xfrm>
          <a:off x="1009650" y="7934325"/>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41</xdr:row>
      <xdr:rowOff>647700</xdr:rowOff>
    </xdr:to>
    <xdr:pic>
      <xdr:nvPicPr>
        <xdr:cNvPr id="16" name="CommandButton16"/>
        <xdr:cNvPicPr preferRelativeResize="1">
          <a:picLocks noChangeAspect="1"/>
        </xdr:cNvPicPr>
      </xdr:nvPicPr>
      <xdr:blipFill>
        <a:blip r:embed="rId16"/>
        <a:stretch>
          <a:fillRect/>
        </a:stretch>
      </xdr:blipFill>
      <xdr:spPr>
        <a:xfrm>
          <a:off x="6524625" y="6229350"/>
          <a:ext cx="762000" cy="1123950"/>
        </a:xfrm>
        <a:prstGeom prst="rect">
          <a:avLst/>
        </a:prstGeom>
        <a:noFill/>
        <a:ln w="9525" cmpd="sng">
          <a:noFill/>
        </a:ln>
      </xdr:spPr>
    </xdr:pic>
    <xdr:clientData/>
  </xdr:twoCellAnchor>
  <xdr:twoCellAnchor editAs="oneCell">
    <xdr:from>
      <xdr:col>0</xdr:col>
      <xdr:colOff>1009650</xdr:colOff>
      <xdr:row>38</xdr:row>
      <xdr:rowOff>9525</xdr:rowOff>
    </xdr:from>
    <xdr:to>
      <xdr:col>0</xdr:col>
      <xdr:colOff>1895475</xdr:colOff>
      <xdr:row>38</xdr:row>
      <xdr:rowOff>161925</xdr:rowOff>
    </xdr:to>
    <xdr:pic>
      <xdr:nvPicPr>
        <xdr:cNvPr id="17" name="SpinButton2"/>
        <xdr:cNvPicPr preferRelativeResize="1">
          <a:picLocks noChangeAspect="1"/>
        </xdr:cNvPicPr>
      </xdr:nvPicPr>
      <xdr:blipFill>
        <a:blip r:embed="rId15"/>
        <a:stretch>
          <a:fillRect/>
        </a:stretch>
      </xdr:blipFill>
      <xdr:spPr>
        <a:xfrm>
          <a:off x="1009650" y="6229350"/>
          <a:ext cx="885825" cy="152400"/>
        </a:xfrm>
        <a:prstGeom prst="rect">
          <a:avLst/>
        </a:prstGeom>
        <a:noFill/>
        <a:ln w="9525" cmpd="sng">
          <a:noFill/>
        </a:ln>
      </xdr:spPr>
    </xdr:pic>
    <xdr:clientData/>
  </xdr:twoCellAnchor>
  <xdr:twoCellAnchor editAs="oneCell">
    <xdr:from>
      <xdr:col>0</xdr:col>
      <xdr:colOff>1009650</xdr:colOff>
      <xdr:row>39</xdr:row>
      <xdr:rowOff>9525</xdr:rowOff>
    </xdr:from>
    <xdr:to>
      <xdr:col>0</xdr:col>
      <xdr:colOff>1895475</xdr:colOff>
      <xdr:row>39</xdr:row>
      <xdr:rowOff>161925</xdr:rowOff>
    </xdr:to>
    <xdr:pic>
      <xdr:nvPicPr>
        <xdr:cNvPr id="18" name="SpinButton3"/>
        <xdr:cNvPicPr preferRelativeResize="1">
          <a:picLocks noChangeAspect="1"/>
        </xdr:cNvPicPr>
      </xdr:nvPicPr>
      <xdr:blipFill>
        <a:blip r:embed="rId15"/>
        <a:stretch>
          <a:fillRect/>
        </a:stretch>
      </xdr:blipFill>
      <xdr:spPr>
        <a:xfrm>
          <a:off x="1009650" y="6391275"/>
          <a:ext cx="885825" cy="152400"/>
        </a:xfrm>
        <a:prstGeom prst="rect">
          <a:avLst/>
        </a:prstGeom>
        <a:noFill/>
        <a:ln w="9525" cmpd="sng">
          <a:noFill/>
        </a:ln>
      </xdr:spPr>
    </xdr:pic>
    <xdr:clientData/>
  </xdr:twoCellAnchor>
  <xdr:twoCellAnchor editAs="oneCell">
    <xdr:from>
      <xdr:col>0</xdr:col>
      <xdr:colOff>1009650</xdr:colOff>
      <xdr:row>40</xdr:row>
      <xdr:rowOff>9525</xdr:rowOff>
    </xdr:from>
    <xdr:to>
      <xdr:col>0</xdr:col>
      <xdr:colOff>1895475</xdr:colOff>
      <xdr:row>40</xdr:row>
      <xdr:rowOff>161925</xdr:rowOff>
    </xdr:to>
    <xdr:pic>
      <xdr:nvPicPr>
        <xdr:cNvPr id="19" name="SpinButton4"/>
        <xdr:cNvPicPr preferRelativeResize="1">
          <a:picLocks noChangeAspect="1"/>
        </xdr:cNvPicPr>
      </xdr:nvPicPr>
      <xdr:blipFill>
        <a:blip r:embed="rId15"/>
        <a:stretch>
          <a:fillRect/>
        </a:stretch>
      </xdr:blipFill>
      <xdr:spPr>
        <a:xfrm>
          <a:off x="1009650" y="6553200"/>
          <a:ext cx="885825" cy="152400"/>
        </a:xfrm>
        <a:prstGeom prst="rect">
          <a:avLst/>
        </a:prstGeom>
        <a:noFill/>
        <a:ln w="9525" cmpd="sng">
          <a:noFill/>
        </a:ln>
      </xdr:spPr>
    </xdr:pic>
    <xdr:clientData/>
  </xdr:twoCellAnchor>
  <xdr:twoCellAnchor editAs="oneCell">
    <xdr:from>
      <xdr:col>0</xdr:col>
      <xdr:colOff>1009650</xdr:colOff>
      <xdr:row>41</xdr:row>
      <xdr:rowOff>9525</xdr:rowOff>
    </xdr:from>
    <xdr:to>
      <xdr:col>0</xdr:col>
      <xdr:colOff>1895475</xdr:colOff>
      <xdr:row>41</xdr:row>
      <xdr:rowOff>161925</xdr:rowOff>
    </xdr:to>
    <xdr:pic>
      <xdr:nvPicPr>
        <xdr:cNvPr id="20" name="SpinButton5"/>
        <xdr:cNvPicPr preferRelativeResize="1">
          <a:picLocks noChangeAspect="1"/>
        </xdr:cNvPicPr>
      </xdr:nvPicPr>
      <xdr:blipFill>
        <a:blip r:embed="rId15"/>
        <a:stretch>
          <a:fillRect/>
        </a:stretch>
      </xdr:blipFill>
      <xdr:spPr>
        <a:xfrm>
          <a:off x="1009650" y="6715125"/>
          <a:ext cx="885825" cy="152400"/>
        </a:xfrm>
        <a:prstGeom prst="rect">
          <a:avLst/>
        </a:prstGeom>
        <a:noFill/>
        <a:ln w="9525" cmpd="sng">
          <a:noFill/>
        </a:ln>
      </xdr:spPr>
    </xdr:pic>
    <xdr:clientData/>
  </xdr:twoCellAnchor>
  <xdr:twoCellAnchor editAs="oneCell">
    <xdr:from>
      <xdr:col>0</xdr:col>
      <xdr:colOff>1009650</xdr:colOff>
      <xdr:row>42</xdr:row>
      <xdr:rowOff>9525</xdr:rowOff>
    </xdr:from>
    <xdr:to>
      <xdr:col>0</xdr:col>
      <xdr:colOff>1895475</xdr:colOff>
      <xdr:row>42</xdr:row>
      <xdr:rowOff>161925</xdr:rowOff>
    </xdr:to>
    <xdr:pic>
      <xdr:nvPicPr>
        <xdr:cNvPr id="21" name="SpinButton"/>
        <xdr:cNvPicPr preferRelativeResize="1">
          <a:picLocks noChangeAspect="1"/>
        </xdr:cNvPicPr>
      </xdr:nvPicPr>
      <xdr:blipFill>
        <a:blip r:embed="rId15"/>
        <a:stretch>
          <a:fillRect/>
        </a:stretch>
      </xdr:blipFill>
      <xdr:spPr>
        <a:xfrm>
          <a:off x="1009650" y="7686675"/>
          <a:ext cx="885825" cy="152400"/>
        </a:xfrm>
        <a:prstGeom prst="rect">
          <a:avLst/>
        </a:prstGeom>
        <a:noFill/>
        <a:ln w="9525" cmpd="sng">
          <a:noFill/>
        </a:ln>
      </xdr:spPr>
    </xdr:pic>
    <xdr:clientData/>
  </xdr:twoCellAnchor>
  <xdr:twoCellAnchor editAs="oneCell">
    <xdr:from>
      <xdr:col>0</xdr:col>
      <xdr:colOff>838200</xdr:colOff>
      <xdr:row>47</xdr:row>
      <xdr:rowOff>9525</xdr:rowOff>
    </xdr:from>
    <xdr:to>
      <xdr:col>0</xdr:col>
      <xdr:colOff>1600200</xdr:colOff>
      <xdr:row>54</xdr:row>
      <xdr:rowOff>0</xdr:rowOff>
    </xdr:to>
    <xdr:pic>
      <xdr:nvPicPr>
        <xdr:cNvPr id="22" name="CommandButton17"/>
        <xdr:cNvPicPr preferRelativeResize="1">
          <a:picLocks noChangeAspect="1"/>
        </xdr:cNvPicPr>
      </xdr:nvPicPr>
      <xdr:blipFill>
        <a:blip r:embed="rId17"/>
        <a:stretch>
          <a:fillRect/>
        </a:stretch>
      </xdr:blipFill>
      <xdr:spPr>
        <a:xfrm>
          <a:off x="838200" y="8582025"/>
          <a:ext cx="762000" cy="1123950"/>
        </a:xfrm>
        <a:prstGeom prst="rect">
          <a:avLst/>
        </a:prstGeom>
        <a:noFill/>
        <a:ln w="9525" cmpd="sng">
          <a:noFill/>
        </a:ln>
      </xdr:spPr>
    </xdr:pic>
    <xdr:clientData/>
  </xdr:twoCellAnchor>
  <xdr:twoCellAnchor editAs="oneCell">
    <xdr:from>
      <xdr:col>0</xdr:col>
      <xdr:colOff>1009650</xdr:colOff>
      <xdr:row>52</xdr:row>
      <xdr:rowOff>9525</xdr:rowOff>
    </xdr:from>
    <xdr:to>
      <xdr:col>0</xdr:col>
      <xdr:colOff>1895475</xdr:colOff>
      <xdr:row>52</xdr:row>
      <xdr:rowOff>161925</xdr:rowOff>
    </xdr:to>
    <xdr:pic>
      <xdr:nvPicPr>
        <xdr:cNvPr id="23" name="SpinButton6"/>
        <xdr:cNvPicPr preferRelativeResize="1">
          <a:picLocks noChangeAspect="1"/>
        </xdr:cNvPicPr>
      </xdr:nvPicPr>
      <xdr:blipFill>
        <a:blip r:embed="rId15"/>
        <a:stretch>
          <a:fillRect/>
        </a:stretch>
      </xdr:blipFill>
      <xdr:spPr>
        <a:xfrm>
          <a:off x="1009650" y="9391650"/>
          <a:ext cx="885825" cy="152400"/>
        </a:xfrm>
        <a:prstGeom prst="rect">
          <a:avLst/>
        </a:prstGeom>
        <a:noFill/>
        <a:ln w="9525" cmpd="sng">
          <a:noFill/>
        </a:ln>
      </xdr:spPr>
    </xdr:pic>
    <xdr:clientData/>
  </xdr:twoCellAnchor>
  <xdr:twoCellAnchor editAs="oneCell">
    <xdr:from>
      <xdr:col>0</xdr:col>
      <xdr:colOff>1009650</xdr:colOff>
      <xdr:row>47</xdr:row>
      <xdr:rowOff>9525</xdr:rowOff>
    </xdr:from>
    <xdr:to>
      <xdr:col>0</xdr:col>
      <xdr:colOff>1895475</xdr:colOff>
      <xdr:row>47</xdr:row>
      <xdr:rowOff>161925</xdr:rowOff>
    </xdr:to>
    <xdr:pic>
      <xdr:nvPicPr>
        <xdr:cNvPr id="24" name="SpinButton7"/>
        <xdr:cNvPicPr preferRelativeResize="1">
          <a:picLocks noChangeAspect="1"/>
        </xdr:cNvPicPr>
      </xdr:nvPicPr>
      <xdr:blipFill>
        <a:blip r:embed="rId15"/>
        <a:stretch>
          <a:fillRect/>
        </a:stretch>
      </xdr:blipFill>
      <xdr:spPr>
        <a:xfrm>
          <a:off x="1009650" y="8582025"/>
          <a:ext cx="885825" cy="152400"/>
        </a:xfrm>
        <a:prstGeom prst="rect">
          <a:avLst/>
        </a:prstGeom>
        <a:noFill/>
        <a:ln w="9525" cmpd="sng">
          <a:noFill/>
        </a:ln>
      </xdr:spPr>
    </xdr:pic>
    <xdr:clientData/>
  </xdr:twoCellAnchor>
  <xdr:twoCellAnchor editAs="oneCell">
    <xdr:from>
      <xdr:col>0</xdr:col>
      <xdr:colOff>1009650</xdr:colOff>
      <xdr:row>48</xdr:row>
      <xdr:rowOff>9525</xdr:rowOff>
    </xdr:from>
    <xdr:to>
      <xdr:col>0</xdr:col>
      <xdr:colOff>1895475</xdr:colOff>
      <xdr:row>48</xdr:row>
      <xdr:rowOff>161925</xdr:rowOff>
    </xdr:to>
    <xdr:pic>
      <xdr:nvPicPr>
        <xdr:cNvPr id="25" name="SpinButton8"/>
        <xdr:cNvPicPr preferRelativeResize="1">
          <a:picLocks noChangeAspect="1"/>
        </xdr:cNvPicPr>
      </xdr:nvPicPr>
      <xdr:blipFill>
        <a:blip r:embed="rId15"/>
        <a:stretch>
          <a:fillRect/>
        </a:stretch>
      </xdr:blipFill>
      <xdr:spPr>
        <a:xfrm>
          <a:off x="1009650" y="8743950"/>
          <a:ext cx="885825" cy="152400"/>
        </a:xfrm>
        <a:prstGeom prst="rect">
          <a:avLst/>
        </a:prstGeom>
        <a:noFill/>
        <a:ln w="9525" cmpd="sng">
          <a:noFill/>
        </a:ln>
      </xdr:spPr>
    </xdr:pic>
    <xdr:clientData/>
  </xdr:twoCellAnchor>
  <xdr:twoCellAnchor editAs="oneCell">
    <xdr:from>
      <xdr:col>0</xdr:col>
      <xdr:colOff>1009650</xdr:colOff>
      <xdr:row>49</xdr:row>
      <xdr:rowOff>9525</xdr:rowOff>
    </xdr:from>
    <xdr:to>
      <xdr:col>0</xdr:col>
      <xdr:colOff>1895475</xdr:colOff>
      <xdr:row>49</xdr:row>
      <xdr:rowOff>161925</xdr:rowOff>
    </xdr:to>
    <xdr:pic>
      <xdr:nvPicPr>
        <xdr:cNvPr id="26" name="SpinButton9"/>
        <xdr:cNvPicPr preferRelativeResize="1">
          <a:picLocks noChangeAspect="1"/>
        </xdr:cNvPicPr>
      </xdr:nvPicPr>
      <xdr:blipFill>
        <a:blip r:embed="rId15"/>
        <a:stretch>
          <a:fillRect/>
        </a:stretch>
      </xdr:blipFill>
      <xdr:spPr>
        <a:xfrm>
          <a:off x="1009650" y="8905875"/>
          <a:ext cx="885825" cy="152400"/>
        </a:xfrm>
        <a:prstGeom prst="rect">
          <a:avLst/>
        </a:prstGeom>
        <a:noFill/>
        <a:ln w="9525" cmpd="sng">
          <a:noFill/>
        </a:ln>
      </xdr:spPr>
    </xdr:pic>
    <xdr:clientData/>
  </xdr:twoCellAnchor>
  <xdr:twoCellAnchor editAs="oneCell">
    <xdr:from>
      <xdr:col>0</xdr:col>
      <xdr:colOff>1009650</xdr:colOff>
      <xdr:row>50</xdr:row>
      <xdr:rowOff>9525</xdr:rowOff>
    </xdr:from>
    <xdr:to>
      <xdr:col>0</xdr:col>
      <xdr:colOff>1895475</xdr:colOff>
      <xdr:row>50</xdr:row>
      <xdr:rowOff>161925</xdr:rowOff>
    </xdr:to>
    <xdr:pic>
      <xdr:nvPicPr>
        <xdr:cNvPr id="27" name="SpinButton10"/>
        <xdr:cNvPicPr preferRelativeResize="1">
          <a:picLocks noChangeAspect="1"/>
        </xdr:cNvPicPr>
      </xdr:nvPicPr>
      <xdr:blipFill>
        <a:blip r:embed="rId15"/>
        <a:stretch>
          <a:fillRect/>
        </a:stretch>
      </xdr:blipFill>
      <xdr:spPr>
        <a:xfrm>
          <a:off x="1009650" y="9067800"/>
          <a:ext cx="885825" cy="152400"/>
        </a:xfrm>
        <a:prstGeom prst="rect">
          <a:avLst/>
        </a:prstGeom>
        <a:noFill/>
        <a:ln w="9525" cmpd="sng">
          <a:noFill/>
        </a:ln>
      </xdr:spPr>
    </xdr:pic>
    <xdr:clientData/>
  </xdr:twoCellAnchor>
  <xdr:twoCellAnchor editAs="oneCell">
    <xdr:from>
      <xdr:col>0</xdr:col>
      <xdr:colOff>1009650</xdr:colOff>
      <xdr:row>51</xdr:row>
      <xdr:rowOff>9525</xdr:rowOff>
    </xdr:from>
    <xdr:to>
      <xdr:col>0</xdr:col>
      <xdr:colOff>1895475</xdr:colOff>
      <xdr:row>51</xdr:row>
      <xdr:rowOff>161925</xdr:rowOff>
    </xdr:to>
    <xdr:pic>
      <xdr:nvPicPr>
        <xdr:cNvPr id="28" name="SpinButton11"/>
        <xdr:cNvPicPr preferRelativeResize="1">
          <a:picLocks noChangeAspect="1"/>
        </xdr:cNvPicPr>
      </xdr:nvPicPr>
      <xdr:blipFill>
        <a:blip r:embed="rId15"/>
        <a:stretch>
          <a:fillRect/>
        </a:stretch>
      </xdr:blipFill>
      <xdr:spPr>
        <a:xfrm>
          <a:off x="1009650" y="9229725"/>
          <a:ext cx="885825" cy="152400"/>
        </a:xfrm>
        <a:prstGeom prst="rect">
          <a:avLst/>
        </a:prstGeom>
        <a:noFill/>
        <a:ln w="9525" cmpd="sng">
          <a:noFill/>
        </a:ln>
      </xdr:spPr>
    </xdr:pic>
    <xdr:clientData/>
  </xdr:twoCellAnchor>
  <xdr:twoCellAnchor editAs="oneCell">
    <xdr:from>
      <xdr:col>0</xdr:col>
      <xdr:colOff>885825</xdr:colOff>
      <xdr:row>94</xdr:row>
      <xdr:rowOff>152400</xdr:rowOff>
    </xdr:from>
    <xdr:to>
      <xdr:col>0</xdr:col>
      <xdr:colOff>2314575</xdr:colOff>
      <xdr:row>101</xdr:row>
      <xdr:rowOff>66675</xdr:rowOff>
    </xdr:to>
    <xdr:pic>
      <xdr:nvPicPr>
        <xdr:cNvPr id="29" name="CommandButton18"/>
        <xdr:cNvPicPr preferRelativeResize="1">
          <a:picLocks noChangeAspect="1"/>
        </xdr:cNvPicPr>
      </xdr:nvPicPr>
      <xdr:blipFill>
        <a:blip r:embed="rId18"/>
        <a:stretch>
          <a:fillRect/>
        </a:stretch>
      </xdr:blipFill>
      <xdr:spPr>
        <a:xfrm>
          <a:off x="885825" y="16335375"/>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0.88075</cdr:y>
    </cdr:from>
    <cdr:to>
      <cdr:x>1</cdr:x>
      <cdr:y>0.99075</cdr:y>
    </cdr:to>
    <cdr:sp>
      <cdr:nvSpPr>
        <cdr:cNvPr id="1" name="Text Box 1"/>
        <cdr:cNvSpPr txBox="1">
          <a:spLocks noChangeArrowheads="1"/>
        </cdr:cNvSpPr>
      </cdr:nvSpPr>
      <cdr:spPr>
        <a:xfrm>
          <a:off x="0" y="3848100"/>
          <a:ext cx="6143625" cy="47625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0.9245</cdr:y>
    </cdr:from>
    <cdr:to>
      <cdr:x>0.31875</cdr:x>
      <cdr:y>0.99325</cdr:y>
    </cdr:to>
    <cdr:sp>
      <cdr:nvSpPr>
        <cdr:cNvPr id="2" name="Text Box 2"/>
        <cdr:cNvSpPr txBox="1">
          <a:spLocks noChangeArrowheads="1"/>
        </cdr:cNvSpPr>
      </cdr:nvSpPr>
      <cdr:spPr>
        <a:xfrm>
          <a:off x="0" y="4038600"/>
          <a:ext cx="1952625" cy="3048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0.87275</cdr:y>
    </cdr:from>
    <cdr:to>
      <cdr:x>1</cdr:x>
      <cdr:y>0.99125</cdr:y>
    </cdr:to>
    <cdr:sp>
      <cdr:nvSpPr>
        <cdr:cNvPr id="1" name="Text Box 1"/>
        <cdr:cNvSpPr txBox="1">
          <a:spLocks noChangeArrowheads="1"/>
        </cdr:cNvSpPr>
      </cdr:nvSpPr>
      <cdr:spPr>
        <a:xfrm>
          <a:off x="0" y="3771900"/>
          <a:ext cx="6134100" cy="51435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0.9285</cdr:y>
    </cdr:from>
    <cdr:to>
      <cdr:x>0.322</cdr:x>
      <cdr:y>0.99325</cdr:y>
    </cdr:to>
    <cdr:sp>
      <cdr:nvSpPr>
        <cdr:cNvPr id="2" name="Text Box 2"/>
        <cdr:cNvSpPr txBox="1">
          <a:spLocks noChangeArrowheads="1"/>
        </cdr:cNvSpPr>
      </cdr:nvSpPr>
      <cdr:spPr>
        <a:xfrm>
          <a:off x="0" y="4010025"/>
          <a:ext cx="1971675" cy="27622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0.02175</cdr:x>
      <cdr:y>0.524</cdr:y>
    </cdr:from>
    <cdr:to>
      <cdr:x>0.96725</cdr:x>
      <cdr:y>0.9975</cdr:y>
    </cdr:to>
    <cdr:graphicFrame>
      <cdr:nvGraphicFramePr>
        <cdr:cNvPr id="1" name="Chart 475"/>
        <cdr:cNvGraphicFramePr/>
      </cdr:nvGraphicFramePr>
      <cdr:xfrm>
        <a:off x="133350" y="4829175"/>
        <a:ext cx="6115050" cy="4371975"/>
      </cdr:xfrm>
      <a:graphic>
        <a:graphicData uri="http://schemas.openxmlformats.org/drawingml/2006/chart">
          <c:chart r:id="rId1"/>
        </a:graphicData>
      </a:graphic>
    </cdr:graphicFrame>
  </cdr:relSizeAnchor>
  <cdr:relSizeAnchor xmlns:cdr="http://schemas.openxmlformats.org/drawingml/2006/chartDrawing">
    <cdr:from>
      <cdr:x>0.023</cdr:x>
      <cdr:y>0.00625</cdr:y>
    </cdr:from>
    <cdr:to>
      <cdr:x>0.96725</cdr:x>
      <cdr:y>0.47475</cdr:y>
    </cdr:to>
    <cdr:graphicFrame>
      <cdr:nvGraphicFramePr>
        <cdr:cNvPr id="2" name="Chart 476"/>
        <cdr:cNvGraphicFramePr/>
      </cdr:nvGraphicFramePr>
      <cdr:xfrm>
        <a:off x="142875" y="57150"/>
        <a:ext cx="6105525" cy="4324350"/>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cdr:x>
      <cdr:y>0.01525</cdr:y>
    </cdr:from>
    <cdr:to>
      <cdr:x>0.97375</cdr:x>
      <cdr:y>0.99275</cdr:y>
    </cdr:to>
    <cdr:graphicFrame>
      <cdr:nvGraphicFramePr>
        <cdr:cNvPr id="1" name="Chart 712"/>
        <cdr:cNvGraphicFramePr/>
      </cdr:nvGraphicFramePr>
      <cdr:xfrm>
        <a:off x="190500" y="133350"/>
        <a:ext cx="6105525" cy="9020175"/>
      </cdr:xfrm>
      <a:graphic>
        <a:graphicData uri="http://schemas.openxmlformats.org/drawingml/2006/chart">
          <c:chart r:id="rId1"/>
        </a:graphicData>
      </a:graphic>
    </cdr:graphicFrame>
  </cdr:relSizeAnchor>
  <cdr:relSizeAnchor xmlns:cdr="http://schemas.openxmlformats.org/drawingml/2006/chartDrawing">
    <cdr:from>
      <cdr:x>0.03125</cdr:x>
      <cdr:y>0.9565</cdr:y>
    </cdr:from>
    <cdr:to>
      <cdr:x>0.33975</cdr:x>
      <cdr:y>0.99775</cdr:y>
    </cdr:to>
    <cdr:sp>
      <cdr:nvSpPr>
        <cdr:cNvPr id="2" name="Text Box 2053"/>
        <cdr:cNvSpPr txBox="1">
          <a:spLocks noChangeArrowheads="1"/>
        </cdr:cNvSpPr>
      </cdr:nvSpPr>
      <cdr:spPr>
        <a:xfrm>
          <a:off x="200025" y="8820150"/>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0.43375</cdr:x>
      <cdr:y>0.91125</cdr:y>
    </cdr:from>
    <cdr:to>
      <cdr:x>0.74175</cdr:x>
      <cdr:y>0.95175</cdr:y>
    </cdr:to>
    <cdr:sp>
      <cdr:nvSpPr>
        <cdr:cNvPr id="3" name="Text Box 2054"/>
        <cdr:cNvSpPr txBox="1">
          <a:spLocks noChangeArrowheads="1"/>
        </cdr:cNvSpPr>
      </cdr:nvSpPr>
      <cdr:spPr>
        <a:xfrm>
          <a:off x="2800350" y="8410575"/>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0.01525</cdr:y>
    </cdr:from>
    <cdr:to>
      <cdr:x>0.3095</cdr:x>
      <cdr:y>0.215</cdr:y>
    </cdr:to>
    <cdr:sp>
      <cdr:nvSpPr>
        <cdr:cNvPr id="1" name="Text Box 1"/>
        <cdr:cNvSpPr txBox="1">
          <a:spLocks noChangeArrowheads="1"/>
        </cdr:cNvSpPr>
      </cdr:nvSpPr>
      <cdr:spPr>
        <a:xfrm>
          <a:off x="19050" y="57150"/>
          <a:ext cx="1885950" cy="86677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0.9345</cdr:y>
    </cdr:from>
    <cdr:to>
      <cdr:x>0.3345</cdr:x>
      <cdr:y>0.9995</cdr:y>
    </cdr:to>
    <cdr:sp>
      <cdr:nvSpPr>
        <cdr:cNvPr id="2" name="Text Box 2"/>
        <cdr:cNvSpPr txBox="1">
          <a:spLocks noChangeArrowheads="1"/>
        </cdr:cNvSpPr>
      </cdr:nvSpPr>
      <cdr:spPr>
        <a:xfrm>
          <a:off x="0" y="4057650"/>
          <a:ext cx="2066925"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cdr:y>
    </cdr:from>
    <cdr:to>
      <cdr:x>0.3045</cdr:x>
      <cdr:y>0.2155</cdr:y>
    </cdr:to>
    <cdr:sp>
      <cdr:nvSpPr>
        <cdr:cNvPr id="1" name="Text Box 1"/>
        <cdr:cNvSpPr txBox="1">
          <a:spLocks noChangeArrowheads="1"/>
        </cdr:cNvSpPr>
      </cdr:nvSpPr>
      <cdr:spPr>
        <a:xfrm>
          <a:off x="0" y="0"/>
          <a:ext cx="1876425" cy="99060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0.92875</cdr:y>
    </cdr:from>
    <cdr:to>
      <cdr:x>0.3435</cdr:x>
      <cdr:y>0.999</cdr:y>
    </cdr:to>
    <cdr:sp>
      <cdr:nvSpPr>
        <cdr:cNvPr id="2" name="Text Box 2"/>
        <cdr:cNvSpPr txBox="1">
          <a:spLocks noChangeArrowheads="1"/>
        </cdr:cNvSpPr>
      </cdr:nvSpPr>
      <cdr:spPr>
        <a:xfrm>
          <a:off x="0" y="4276725"/>
          <a:ext cx="2114550" cy="3238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0.02475</cdr:x>
      <cdr:y>0.00025</cdr:y>
    </cdr:from>
    <cdr:to>
      <cdr:x>0.9775</cdr:x>
      <cdr:y>0.45975</cdr:y>
    </cdr:to>
    <cdr:graphicFrame>
      <cdr:nvGraphicFramePr>
        <cdr:cNvPr id="1" name="Chart 475"/>
        <cdr:cNvGraphicFramePr/>
      </cdr:nvGraphicFramePr>
      <cdr:xfrm>
        <a:off x="152400" y="0"/>
        <a:ext cx="6162675" cy="4343400"/>
      </cdr:xfrm>
      <a:graphic>
        <a:graphicData uri="http://schemas.openxmlformats.org/drawingml/2006/chart">
          <c:chart r:id="rId1"/>
        </a:graphicData>
      </a:graphic>
    </cdr:graphicFrame>
  </cdr:relSizeAnchor>
  <cdr:relSizeAnchor xmlns:cdr="http://schemas.openxmlformats.org/drawingml/2006/chartDrawing">
    <cdr:from>
      <cdr:x>0.02775</cdr:x>
      <cdr:y>0.50425</cdr:y>
    </cdr:from>
    <cdr:to>
      <cdr:x>0.9795</cdr:x>
      <cdr:y>0.99225</cdr:y>
    </cdr:to>
    <cdr:graphicFrame>
      <cdr:nvGraphicFramePr>
        <cdr:cNvPr id="2" name="Chart 476"/>
        <cdr:cNvGraphicFramePr/>
      </cdr:nvGraphicFramePr>
      <cdr:xfrm>
        <a:off x="171450" y="4762500"/>
        <a:ext cx="6153150" cy="4610100"/>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488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0.91075</cdr:y>
    </cdr:from>
    <cdr:to>
      <cdr:x>0.32125</cdr:x>
      <cdr:y>1</cdr:y>
    </cdr:to>
    <cdr:sp>
      <cdr:nvSpPr>
        <cdr:cNvPr id="1" name="Text Box 1"/>
        <cdr:cNvSpPr txBox="1">
          <a:spLocks noChangeArrowheads="1"/>
        </cdr:cNvSpPr>
      </cdr:nvSpPr>
      <cdr:spPr>
        <a:xfrm>
          <a:off x="0" y="3990975"/>
          <a:ext cx="1990725" cy="4286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0.925</cdr:y>
    </cdr:from>
    <cdr:to>
      <cdr:x>0.3185</cdr:x>
      <cdr:y>0.998</cdr:y>
    </cdr:to>
    <cdr:sp>
      <cdr:nvSpPr>
        <cdr:cNvPr id="1" name="Text Box 1"/>
        <cdr:cNvSpPr txBox="1">
          <a:spLocks noChangeArrowheads="1"/>
        </cdr:cNvSpPr>
      </cdr:nvSpPr>
      <cdr:spPr>
        <a:xfrm>
          <a:off x="0" y="4219575"/>
          <a:ext cx="1962150" cy="3333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0.0005</cdr:y>
    </cdr:from>
    <cdr:to>
      <cdr:x>0.9775</cdr:x>
      <cdr:y>0.4655</cdr:y>
    </cdr:to>
    <cdr:graphicFrame>
      <cdr:nvGraphicFramePr>
        <cdr:cNvPr id="1" name="Chart 475"/>
        <cdr:cNvGraphicFramePr/>
      </cdr:nvGraphicFramePr>
      <cdr:xfrm>
        <a:off x="133350" y="0"/>
        <a:ext cx="6181725" cy="4391025"/>
      </cdr:xfrm>
      <a:graphic>
        <a:graphicData uri="http://schemas.openxmlformats.org/drawingml/2006/chart">
          <c:chart r:id="rId1"/>
        </a:graphicData>
      </a:graphic>
    </cdr:graphicFrame>
  </cdr:relSizeAnchor>
  <cdr:relSizeAnchor xmlns:cdr="http://schemas.openxmlformats.org/drawingml/2006/chartDrawing">
    <cdr:from>
      <cdr:x>0.02275</cdr:x>
      <cdr:y>0.51475</cdr:y>
    </cdr:from>
    <cdr:to>
      <cdr:x>0.97475</cdr:x>
      <cdr:y>0.998</cdr:y>
    </cdr:to>
    <cdr:graphicFrame>
      <cdr:nvGraphicFramePr>
        <cdr:cNvPr id="2" name="Chart 476"/>
        <cdr:cNvGraphicFramePr/>
      </cdr:nvGraphicFramePr>
      <cdr:xfrm>
        <a:off x="142875" y="4857750"/>
        <a:ext cx="6153150" cy="456247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488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71" customWidth="1"/>
  </cols>
  <sheetData>
    <row r="1" spans="1:2" ht="15.75">
      <c r="A1" s="470" t="s">
        <v>1294</v>
      </c>
      <c r="B1" s="470"/>
    </row>
    <row r="4" spans="1:2" ht="12.75">
      <c r="A4" s="17" t="s">
        <v>1307</v>
      </c>
      <c r="B4" s="17"/>
    </row>
    <row r="5" spans="1:2" ht="14.25">
      <c r="A5" s="472"/>
      <c r="B5" s="472"/>
    </row>
    <row r="6" spans="1:2" ht="14.25">
      <c r="A6" s="472"/>
      <c r="B6" s="472"/>
    </row>
    <row r="7" spans="1:2" ht="12.75">
      <c r="A7" s="471" t="s">
        <v>1295</v>
      </c>
      <c r="B7" s="473"/>
    </row>
    <row r="10" spans="1:2" ht="12.75">
      <c r="A10" s="473" t="s">
        <v>1308</v>
      </c>
      <c r="B10" s="473"/>
    </row>
    <row r="11" ht="12.75">
      <c r="A11" s="471" t="s">
        <v>1296</v>
      </c>
    </row>
    <row r="14" ht="12.75">
      <c r="A14" s="471" t="s">
        <v>1297</v>
      </c>
    </row>
    <row r="17" ht="12.75">
      <c r="A17" s="471" t="s">
        <v>1298</v>
      </c>
    </row>
    <row r="18" ht="12.75">
      <c r="A18" s="471" t="s">
        <v>1299</v>
      </c>
    </row>
    <row r="19" ht="12.75">
      <c r="A19" s="471" t="s">
        <v>1300</v>
      </c>
    </row>
    <row r="20" ht="12.75">
      <c r="A20" s="471" t="s">
        <v>1301</v>
      </c>
    </row>
    <row r="21" ht="12.75">
      <c r="A21" s="471" t="s">
        <v>1302</v>
      </c>
    </row>
    <row r="24" spans="1:2" ht="12.75">
      <c r="A24" s="474" t="s">
        <v>1303</v>
      </c>
      <c r="B24" s="474"/>
    </row>
    <row r="25" spans="1:2" ht="38.25">
      <c r="A25" s="475" t="s">
        <v>1304</v>
      </c>
      <c r="B25" s="475"/>
    </row>
    <row r="28" spans="1:2" ht="12.75">
      <c r="A28" s="474" t="s">
        <v>1330</v>
      </c>
      <c r="B28" s="474"/>
    </row>
    <row r="29" spans="1:2" ht="51">
      <c r="A29" s="475" t="s">
        <v>1305</v>
      </c>
      <c r="B29" s="475"/>
    </row>
    <row r="30" ht="12.75">
      <c r="A30" s="471" t="s">
        <v>1306</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7"/>
  <dimension ref="A1:S578"/>
  <sheetViews>
    <sheetView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7" customWidth="1"/>
  </cols>
  <sheetData>
    <row r="1" spans="1:16" ht="17.25">
      <c r="A1" s="51"/>
      <c r="B1" s="51"/>
      <c r="C1" s="52"/>
      <c r="D1" s="52"/>
      <c r="E1" s="52"/>
      <c r="F1" s="52"/>
      <c r="G1" s="53"/>
      <c r="H1" s="54" t="s">
        <v>1222</v>
      </c>
      <c r="I1" s="55" t="s">
        <v>752</v>
      </c>
      <c r="J1" s="56"/>
      <c r="K1" s="56"/>
      <c r="L1" s="52"/>
      <c r="P1" s="57"/>
    </row>
    <row r="2" spans="1:16" ht="15">
      <c r="A2" s="58"/>
      <c r="B2" s="58"/>
      <c r="C2" s="58"/>
      <c r="D2" s="58"/>
      <c r="E2" s="58"/>
      <c r="F2" s="59"/>
      <c r="G2" s="59"/>
      <c r="H2" s="59"/>
      <c r="I2" s="59"/>
      <c r="J2" s="59"/>
      <c r="P2" s="60"/>
    </row>
    <row r="3" spans="1:16" ht="12.75" customHeight="1">
      <c r="A3" s="535" t="s">
        <v>1128</v>
      </c>
      <c r="B3" s="531" t="s">
        <v>750</v>
      </c>
      <c r="C3" s="532"/>
      <c r="D3" s="532"/>
      <c r="E3" s="501"/>
      <c r="F3" s="509" t="s">
        <v>917</v>
      </c>
      <c r="G3" s="510"/>
      <c r="H3" s="520" t="s">
        <v>474</v>
      </c>
      <c r="I3" s="521"/>
      <c r="J3" s="521"/>
      <c r="K3" s="521"/>
      <c r="L3" s="521"/>
      <c r="M3" s="521"/>
      <c r="N3" s="521"/>
      <c r="O3" s="530"/>
      <c r="P3" s="538" t="s">
        <v>1011</v>
      </c>
    </row>
    <row r="4" spans="1:16" ht="12.75" customHeight="1">
      <c r="A4" s="529"/>
      <c r="B4" s="533"/>
      <c r="C4" s="532"/>
      <c r="D4" s="532"/>
      <c r="E4" s="501"/>
      <c r="F4" s="511"/>
      <c r="G4" s="512"/>
      <c r="H4" s="522" t="s">
        <v>205</v>
      </c>
      <c r="I4" s="525" t="s">
        <v>475</v>
      </c>
      <c r="J4" s="526"/>
      <c r="K4" s="529" t="s">
        <v>207</v>
      </c>
      <c r="L4" s="537" t="s">
        <v>208</v>
      </c>
      <c r="M4" s="537" t="s">
        <v>209</v>
      </c>
      <c r="N4" s="541" t="s">
        <v>1097</v>
      </c>
      <c r="O4" s="537" t="s">
        <v>210</v>
      </c>
      <c r="P4" s="539"/>
    </row>
    <row r="5" spans="1:16" ht="12.75" customHeight="1">
      <c r="A5" s="529"/>
      <c r="B5" s="533"/>
      <c r="C5" s="532"/>
      <c r="D5" s="532"/>
      <c r="E5" s="501"/>
      <c r="F5" s="513"/>
      <c r="G5" s="514"/>
      <c r="H5" s="523"/>
      <c r="I5" s="527" t="s">
        <v>1288</v>
      </c>
      <c r="J5" s="518" t="s">
        <v>751</v>
      </c>
      <c r="K5" s="529"/>
      <c r="L5" s="537"/>
      <c r="M5" s="537"/>
      <c r="N5" s="537"/>
      <c r="O5" s="537"/>
      <c r="P5" s="539"/>
    </row>
    <row r="6" spans="1:16" ht="17.25" customHeight="1">
      <c r="A6" s="529"/>
      <c r="B6" s="533"/>
      <c r="C6" s="532"/>
      <c r="D6" s="532"/>
      <c r="E6" s="501"/>
      <c r="F6" s="61" t="s">
        <v>472</v>
      </c>
      <c r="G6" s="62" t="s">
        <v>918</v>
      </c>
      <c r="H6" s="524"/>
      <c r="I6" s="528"/>
      <c r="J6" s="519"/>
      <c r="K6" s="514"/>
      <c r="L6" s="519"/>
      <c r="M6" s="519"/>
      <c r="N6" s="519"/>
      <c r="O6" s="519"/>
      <c r="P6" s="539"/>
    </row>
    <row r="7" spans="1:16" ht="12.75">
      <c r="A7" s="536"/>
      <c r="B7" s="534"/>
      <c r="C7" s="534"/>
      <c r="D7" s="534"/>
      <c r="E7" s="502"/>
      <c r="F7" s="63" t="s">
        <v>473</v>
      </c>
      <c r="G7" s="64" t="s">
        <v>852</v>
      </c>
      <c r="H7" s="515" t="s">
        <v>473</v>
      </c>
      <c r="I7" s="516"/>
      <c r="J7" s="516"/>
      <c r="K7" s="516"/>
      <c r="L7" s="516"/>
      <c r="M7" s="516"/>
      <c r="N7" s="516"/>
      <c r="O7" s="517"/>
      <c r="P7" s="540"/>
    </row>
    <row r="8" spans="1:19" s="17" customFormat="1" ht="20.25" customHeight="1">
      <c r="A8" s="199" t="s">
        <v>211</v>
      </c>
      <c r="B8" s="145"/>
      <c r="C8" s="145" t="s">
        <v>488</v>
      </c>
      <c r="D8" s="145"/>
      <c r="E8" s="49"/>
      <c r="F8" s="66">
        <v>204353</v>
      </c>
      <c r="G8" s="67">
        <v>6.8</v>
      </c>
      <c r="H8" s="66">
        <v>178677</v>
      </c>
      <c r="I8" s="66">
        <v>167505</v>
      </c>
      <c r="J8" s="66">
        <v>120231</v>
      </c>
      <c r="K8" s="66">
        <v>2774</v>
      </c>
      <c r="L8" s="66">
        <v>12627</v>
      </c>
      <c r="M8" s="66">
        <v>8571</v>
      </c>
      <c r="N8" s="66">
        <v>1618</v>
      </c>
      <c r="O8" s="66">
        <v>86</v>
      </c>
      <c r="P8" s="146" t="s">
        <v>211</v>
      </c>
      <c r="R8" s="185"/>
      <c r="S8" s="185"/>
    </row>
    <row r="9" spans="1:19" ht="20.25" customHeight="1">
      <c r="A9" s="200">
        <v>315</v>
      </c>
      <c r="B9" s="142"/>
      <c r="C9" s="142"/>
      <c r="D9" s="269" t="s">
        <v>1279</v>
      </c>
      <c r="E9" s="42"/>
      <c r="F9" s="66">
        <v>65346</v>
      </c>
      <c r="G9" s="67">
        <v>2.2</v>
      </c>
      <c r="H9" s="66">
        <v>54199</v>
      </c>
      <c r="I9" s="66">
        <v>50396</v>
      </c>
      <c r="J9" s="66">
        <v>35639</v>
      </c>
      <c r="K9" s="66">
        <v>78</v>
      </c>
      <c r="L9" s="66">
        <v>9704</v>
      </c>
      <c r="M9" s="66">
        <v>1272</v>
      </c>
      <c r="N9" s="66">
        <v>93</v>
      </c>
      <c r="O9" s="66">
        <v>1</v>
      </c>
      <c r="P9" s="147">
        <v>315</v>
      </c>
      <c r="R9" s="185"/>
      <c r="S9" s="185"/>
    </row>
    <row r="10" spans="1:19" ht="12.75">
      <c r="A10" s="200">
        <v>377</v>
      </c>
      <c r="B10" s="142"/>
      <c r="C10" s="142"/>
      <c r="D10" s="32" t="s">
        <v>1012</v>
      </c>
      <c r="E10" s="42"/>
      <c r="F10" s="66">
        <v>31634</v>
      </c>
      <c r="G10" s="67">
        <v>1.1</v>
      </c>
      <c r="H10" s="66">
        <v>26725</v>
      </c>
      <c r="I10" s="66">
        <v>22648</v>
      </c>
      <c r="J10" s="66">
        <v>15855</v>
      </c>
      <c r="K10" s="66">
        <v>13</v>
      </c>
      <c r="L10" s="66">
        <v>1881</v>
      </c>
      <c r="M10" s="66">
        <v>2093</v>
      </c>
      <c r="N10" s="66">
        <v>922</v>
      </c>
      <c r="O10" s="66" t="s">
        <v>698</v>
      </c>
      <c r="P10" s="147">
        <v>377</v>
      </c>
      <c r="R10" s="185"/>
      <c r="S10" s="185"/>
    </row>
    <row r="11" spans="1:19" ht="12.75">
      <c r="A11" s="200">
        <v>204</v>
      </c>
      <c r="B11" s="142"/>
      <c r="C11" s="142"/>
      <c r="D11" s="269" t="s">
        <v>1013</v>
      </c>
      <c r="E11" s="42"/>
      <c r="F11" s="66">
        <v>26587</v>
      </c>
      <c r="G11" s="67">
        <v>0.9</v>
      </c>
      <c r="H11" s="66">
        <v>26577</v>
      </c>
      <c r="I11" s="66">
        <v>26489</v>
      </c>
      <c r="J11" s="66">
        <v>20057</v>
      </c>
      <c r="K11" s="66" t="s">
        <v>698</v>
      </c>
      <c r="L11" s="66">
        <v>1</v>
      </c>
      <c r="M11" s="66">
        <v>4</v>
      </c>
      <c r="N11" s="66" t="s">
        <v>698</v>
      </c>
      <c r="O11" s="66">
        <v>6</v>
      </c>
      <c r="P11" s="147">
        <v>204</v>
      </c>
      <c r="R11" s="185"/>
      <c r="S11" s="185"/>
    </row>
    <row r="12" spans="1:19" s="17" customFormat="1" ht="20.25" customHeight="1">
      <c r="A12" s="199" t="s">
        <v>244</v>
      </c>
      <c r="B12" s="65"/>
      <c r="C12" s="65" t="s">
        <v>699</v>
      </c>
      <c r="D12" s="65"/>
      <c r="E12" s="49"/>
      <c r="F12" s="66">
        <v>2626416</v>
      </c>
      <c r="G12" s="67">
        <v>87.9</v>
      </c>
      <c r="H12" s="66">
        <v>1818995</v>
      </c>
      <c r="I12" s="66">
        <v>1527524</v>
      </c>
      <c r="J12" s="66">
        <v>800246</v>
      </c>
      <c r="K12" s="66">
        <v>45485</v>
      </c>
      <c r="L12" s="66">
        <v>303248</v>
      </c>
      <c r="M12" s="66">
        <v>446615</v>
      </c>
      <c r="N12" s="66">
        <v>11999</v>
      </c>
      <c r="O12" s="66">
        <v>75</v>
      </c>
      <c r="P12" s="148" t="s">
        <v>244</v>
      </c>
      <c r="R12" s="185"/>
      <c r="S12" s="185"/>
    </row>
    <row r="13" spans="1:19" s="17" customFormat="1" ht="20.25" customHeight="1">
      <c r="A13" s="154" t="s">
        <v>700</v>
      </c>
      <c r="B13" s="149"/>
      <c r="C13" s="65" t="s">
        <v>701</v>
      </c>
      <c r="D13" s="65"/>
      <c r="E13" s="49"/>
      <c r="F13" s="66">
        <v>30295</v>
      </c>
      <c r="G13" s="67">
        <v>1</v>
      </c>
      <c r="H13" s="66">
        <v>18088</v>
      </c>
      <c r="I13" s="66">
        <v>9567</v>
      </c>
      <c r="J13" s="66">
        <v>6145</v>
      </c>
      <c r="K13" s="66">
        <v>8437</v>
      </c>
      <c r="L13" s="66">
        <v>2145</v>
      </c>
      <c r="M13" s="66">
        <v>1624</v>
      </c>
      <c r="N13" s="66" t="s">
        <v>698</v>
      </c>
      <c r="O13" s="66" t="s">
        <v>698</v>
      </c>
      <c r="P13" s="148" t="s">
        <v>700</v>
      </c>
      <c r="R13" s="185"/>
      <c r="S13" s="185"/>
    </row>
    <row r="14" spans="1:19" ht="20.25" customHeight="1">
      <c r="A14" s="200">
        <v>513</v>
      </c>
      <c r="B14" s="142"/>
      <c r="C14" s="142"/>
      <c r="D14" s="269" t="s">
        <v>1014</v>
      </c>
      <c r="E14" s="42"/>
      <c r="F14" s="66">
        <v>14317</v>
      </c>
      <c r="G14" s="67">
        <v>0.5</v>
      </c>
      <c r="H14" s="66">
        <v>11707</v>
      </c>
      <c r="I14" s="66">
        <v>5354</v>
      </c>
      <c r="J14" s="66">
        <v>3118</v>
      </c>
      <c r="K14" s="66" t="s">
        <v>698</v>
      </c>
      <c r="L14" s="66">
        <v>2108</v>
      </c>
      <c r="M14" s="66">
        <v>502</v>
      </c>
      <c r="N14" s="66" t="s">
        <v>698</v>
      </c>
      <c r="O14" s="66" t="s">
        <v>698</v>
      </c>
      <c r="P14" s="147">
        <v>513</v>
      </c>
      <c r="R14" s="185"/>
      <c r="S14" s="185"/>
    </row>
    <row r="15" spans="1:19" ht="12.75">
      <c r="A15" s="200">
        <v>506</v>
      </c>
      <c r="B15" s="142"/>
      <c r="C15" s="142"/>
      <c r="D15" s="269" t="s">
        <v>1280</v>
      </c>
      <c r="E15" s="42"/>
      <c r="F15" s="66">
        <v>11860</v>
      </c>
      <c r="G15" s="67">
        <v>0.4</v>
      </c>
      <c r="H15" s="66">
        <v>2360</v>
      </c>
      <c r="I15" s="66">
        <v>914</v>
      </c>
      <c r="J15" s="66">
        <v>548</v>
      </c>
      <c r="K15" s="66">
        <v>8434</v>
      </c>
      <c r="L15" s="66">
        <v>7</v>
      </c>
      <c r="M15" s="66">
        <v>1058</v>
      </c>
      <c r="N15" s="66" t="s">
        <v>698</v>
      </c>
      <c r="O15" s="66" t="s">
        <v>698</v>
      </c>
      <c r="P15" s="147">
        <v>506</v>
      </c>
      <c r="R15" s="185"/>
      <c r="S15" s="185"/>
    </row>
    <row r="16" spans="1:19" ht="12.75">
      <c r="A16" s="200">
        <v>511</v>
      </c>
      <c r="B16" s="142"/>
      <c r="C16" s="142"/>
      <c r="D16" s="32" t="s">
        <v>1125</v>
      </c>
      <c r="E16" s="42"/>
      <c r="F16" s="66">
        <v>1613</v>
      </c>
      <c r="G16" s="67">
        <v>0.1</v>
      </c>
      <c r="H16" s="66">
        <v>1574</v>
      </c>
      <c r="I16" s="66">
        <v>1547</v>
      </c>
      <c r="J16" s="66">
        <v>1317</v>
      </c>
      <c r="K16" s="66" t="s">
        <v>698</v>
      </c>
      <c r="L16" s="66" t="s">
        <v>698</v>
      </c>
      <c r="M16" s="66">
        <v>39</v>
      </c>
      <c r="N16" s="66" t="s">
        <v>698</v>
      </c>
      <c r="O16" s="66" t="s">
        <v>698</v>
      </c>
      <c r="P16" s="147">
        <v>511</v>
      </c>
      <c r="R16" s="185"/>
      <c r="S16" s="185"/>
    </row>
    <row r="17" spans="1:19" s="17" customFormat="1" ht="20.25" customHeight="1">
      <c r="A17" s="154" t="s">
        <v>702</v>
      </c>
      <c r="B17" s="149"/>
      <c r="C17" s="65" t="s">
        <v>703</v>
      </c>
      <c r="D17" s="65"/>
      <c r="E17" s="49"/>
      <c r="F17" s="66">
        <v>143798</v>
      </c>
      <c r="G17" s="67">
        <v>4.8</v>
      </c>
      <c r="H17" s="66">
        <v>104418</v>
      </c>
      <c r="I17" s="66">
        <v>93365</v>
      </c>
      <c r="J17" s="66">
        <v>68581</v>
      </c>
      <c r="K17" s="66">
        <v>3530</v>
      </c>
      <c r="L17" s="66">
        <v>9092</v>
      </c>
      <c r="M17" s="66">
        <v>26177</v>
      </c>
      <c r="N17" s="66">
        <v>580</v>
      </c>
      <c r="O17" s="66" t="s">
        <v>698</v>
      </c>
      <c r="P17" s="148" t="s">
        <v>702</v>
      </c>
      <c r="R17" s="185"/>
      <c r="S17" s="185"/>
    </row>
    <row r="18" spans="1:19" ht="20.25" customHeight="1">
      <c r="A18" s="200">
        <v>607</v>
      </c>
      <c r="B18" s="142"/>
      <c r="C18" s="142"/>
      <c r="D18" s="32" t="s">
        <v>1015</v>
      </c>
      <c r="E18" s="42"/>
      <c r="F18" s="66">
        <v>42695</v>
      </c>
      <c r="G18" s="67">
        <v>1.4</v>
      </c>
      <c r="H18" s="66">
        <v>23481</v>
      </c>
      <c r="I18" s="66">
        <v>22653</v>
      </c>
      <c r="J18" s="66">
        <v>15778</v>
      </c>
      <c r="K18" s="66">
        <v>3108</v>
      </c>
      <c r="L18" s="66">
        <v>3722</v>
      </c>
      <c r="M18" s="66">
        <v>12384</v>
      </c>
      <c r="N18" s="66" t="s">
        <v>698</v>
      </c>
      <c r="O18" s="66" t="s">
        <v>698</v>
      </c>
      <c r="P18" s="147">
        <v>607</v>
      </c>
      <c r="R18" s="185"/>
      <c r="S18" s="185"/>
    </row>
    <row r="19" spans="1:19" ht="12.75">
      <c r="A19" s="200">
        <v>608</v>
      </c>
      <c r="B19" s="142"/>
      <c r="C19" s="142"/>
      <c r="D19" s="269" t="s">
        <v>1281</v>
      </c>
      <c r="E19" s="42"/>
      <c r="F19" s="66">
        <v>28418</v>
      </c>
      <c r="G19" s="67">
        <v>1</v>
      </c>
      <c r="H19" s="66">
        <v>26136</v>
      </c>
      <c r="I19" s="66">
        <v>24545</v>
      </c>
      <c r="J19" s="66">
        <v>23681</v>
      </c>
      <c r="K19" s="66">
        <v>16</v>
      </c>
      <c r="L19" s="66">
        <v>404</v>
      </c>
      <c r="M19" s="66">
        <v>1702</v>
      </c>
      <c r="N19" s="66">
        <v>160</v>
      </c>
      <c r="O19" s="66" t="s">
        <v>698</v>
      </c>
      <c r="P19" s="147">
        <v>608</v>
      </c>
      <c r="R19" s="185"/>
      <c r="S19" s="185"/>
    </row>
    <row r="20" spans="1:19" ht="12.75">
      <c r="A20" s="200">
        <v>609</v>
      </c>
      <c r="B20" s="142"/>
      <c r="C20" s="142"/>
      <c r="D20" s="32" t="s">
        <v>1016</v>
      </c>
      <c r="E20" s="42"/>
      <c r="F20" s="66">
        <v>21388</v>
      </c>
      <c r="G20" s="67">
        <v>0.7</v>
      </c>
      <c r="H20" s="66">
        <v>15360</v>
      </c>
      <c r="I20" s="66">
        <v>11601</v>
      </c>
      <c r="J20" s="66">
        <v>8515</v>
      </c>
      <c r="K20" s="66">
        <v>43</v>
      </c>
      <c r="L20" s="66">
        <v>1347</v>
      </c>
      <c r="M20" s="66">
        <v>4355</v>
      </c>
      <c r="N20" s="66">
        <v>282</v>
      </c>
      <c r="O20" s="66" t="s">
        <v>698</v>
      </c>
      <c r="P20" s="147">
        <v>609</v>
      </c>
      <c r="R20" s="185"/>
      <c r="S20" s="185"/>
    </row>
    <row r="21" spans="1:19" s="17" customFormat="1" ht="20.25" customHeight="1">
      <c r="A21" s="202" t="s">
        <v>285</v>
      </c>
      <c r="B21" s="65"/>
      <c r="C21" s="65" t="s">
        <v>704</v>
      </c>
      <c r="D21" s="65"/>
      <c r="E21" s="49"/>
      <c r="F21" s="66">
        <v>2452324</v>
      </c>
      <c r="G21" s="67">
        <v>82.1</v>
      </c>
      <c r="H21" s="66">
        <v>1696488</v>
      </c>
      <c r="I21" s="66">
        <v>1424592</v>
      </c>
      <c r="J21" s="66">
        <v>725519</v>
      </c>
      <c r="K21" s="66">
        <v>33517</v>
      </c>
      <c r="L21" s="66">
        <v>292011</v>
      </c>
      <c r="M21" s="66">
        <v>418813</v>
      </c>
      <c r="N21" s="66">
        <v>11419</v>
      </c>
      <c r="O21" s="66">
        <v>75</v>
      </c>
      <c r="P21" s="148" t="s">
        <v>285</v>
      </c>
      <c r="R21" s="185"/>
      <c r="S21" s="185"/>
    </row>
    <row r="22" spans="1:19" s="17" customFormat="1" ht="20.25" customHeight="1">
      <c r="A22" s="154" t="s">
        <v>705</v>
      </c>
      <c r="B22" s="149"/>
      <c r="C22" s="65" t="s">
        <v>706</v>
      </c>
      <c r="D22" s="149"/>
      <c r="E22" s="49"/>
      <c r="F22" s="66">
        <v>242616</v>
      </c>
      <c r="G22" s="67">
        <v>8.1</v>
      </c>
      <c r="H22" s="66">
        <v>195501</v>
      </c>
      <c r="I22" s="66">
        <v>173582</v>
      </c>
      <c r="J22" s="66">
        <v>93756</v>
      </c>
      <c r="K22" s="66">
        <v>1280</v>
      </c>
      <c r="L22" s="66">
        <v>23235</v>
      </c>
      <c r="M22" s="66">
        <v>22343</v>
      </c>
      <c r="N22" s="66">
        <v>256</v>
      </c>
      <c r="O22" s="66" t="s">
        <v>698</v>
      </c>
      <c r="P22" s="148" t="s">
        <v>705</v>
      </c>
      <c r="R22" s="185"/>
      <c r="S22" s="185"/>
    </row>
    <row r="23" spans="1:19" ht="20.25" customHeight="1">
      <c r="A23" s="200">
        <v>753</v>
      </c>
      <c r="B23" s="142"/>
      <c r="C23" s="142"/>
      <c r="D23" s="32" t="s">
        <v>1017</v>
      </c>
      <c r="E23" s="42"/>
      <c r="F23" s="66">
        <v>69811</v>
      </c>
      <c r="G23" s="67">
        <v>2.3</v>
      </c>
      <c r="H23" s="66">
        <v>61212</v>
      </c>
      <c r="I23" s="66">
        <v>55625</v>
      </c>
      <c r="J23" s="66">
        <v>27203</v>
      </c>
      <c r="K23" s="66">
        <v>219</v>
      </c>
      <c r="L23" s="66">
        <v>8032</v>
      </c>
      <c r="M23" s="66">
        <v>348</v>
      </c>
      <c r="N23" s="66" t="s">
        <v>698</v>
      </c>
      <c r="O23" s="66" t="s">
        <v>698</v>
      </c>
      <c r="P23" s="147">
        <v>753</v>
      </c>
      <c r="R23" s="185"/>
      <c r="S23" s="185"/>
    </row>
    <row r="24" spans="1:19" ht="12.75">
      <c r="A24" s="200">
        <v>708</v>
      </c>
      <c r="B24" s="142"/>
      <c r="C24" s="142"/>
      <c r="D24" s="32" t="s">
        <v>1018</v>
      </c>
      <c r="E24" s="42"/>
      <c r="F24" s="66">
        <v>37925</v>
      </c>
      <c r="G24" s="67">
        <v>1.3</v>
      </c>
      <c r="H24" s="66">
        <v>34735</v>
      </c>
      <c r="I24" s="66">
        <v>33586</v>
      </c>
      <c r="J24" s="66">
        <v>17363</v>
      </c>
      <c r="K24" s="66">
        <v>341</v>
      </c>
      <c r="L24" s="66">
        <v>1495</v>
      </c>
      <c r="M24" s="66">
        <v>1355</v>
      </c>
      <c r="N24" s="66" t="s">
        <v>698</v>
      </c>
      <c r="O24" s="66" t="s">
        <v>698</v>
      </c>
      <c r="P24" s="147">
        <v>708</v>
      </c>
      <c r="R24" s="185"/>
      <c r="S24" s="185"/>
    </row>
    <row r="25" spans="1:19" ht="12.75">
      <c r="A25" s="200">
        <v>732</v>
      </c>
      <c r="B25" s="142"/>
      <c r="C25" s="142"/>
      <c r="D25" s="269" t="s">
        <v>1019</v>
      </c>
      <c r="E25" s="42"/>
      <c r="F25" s="66">
        <v>31943</v>
      </c>
      <c r="G25" s="67">
        <v>1.1</v>
      </c>
      <c r="H25" s="66">
        <v>26108</v>
      </c>
      <c r="I25" s="66">
        <v>24229</v>
      </c>
      <c r="J25" s="66">
        <v>13191</v>
      </c>
      <c r="K25" s="66">
        <v>42</v>
      </c>
      <c r="L25" s="66">
        <v>1418</v>
      </c>
      <c r="M25" s="66">
        <v>4361</v>
      </c>
      <c r="N25" s="66">
        <v>14</v>
      </c>
      <c r="O25" s="66" t="s">
        <v>698</v>
      </c>
      <c r="P25" s="147">
        <v>732</v>
      </c>
      <c r="R25" s="185"/>
      <c r="S25" s="185"/>
    </row>
    <row r="26" spans="1:19" s="17" customFormat="1" ht="20.25" customHeight="1">
      <c r="A26" s="154" t="s">
        <v>707</v>
      </c>
      <c r="B26" s="149"/>
      <c r="C26" s="65" t="s">
        <v>708</v>
      </c>
      <c r="D26" s="65"/>
      <c r="E26" s="49"/>
      <c r="F26" s="66">
        <v>2209708</v>
      </c>
      <c r="G26" s="67">
        <v>73.9</v>
      </c>
      <c r="H26" s="66">
        <v>1500986</v>
      </c>
      <c r="I26" s="66">
        <v>1251010</v>
      </c>
      <c r="J26" s="66">
        <v>631763</v>
      </c>
      <c r="K26" s="66">
        <v>32237</v>
      </c>
      <c r="L26" s="66">
        <v>268776</v>
      </c>
      <c r="M26" s="66">
        <v>396470</v>
      </c>
      <c r="N26" s="66">
        <v>11164</v>
      </c>
      <c r="O26" s="66">
        <v>75</v>
      </c>
      <c r="P26" s="148" t="s">
        <v>707</v>
      </c>
      <c r="R26" s="185"/>
      <c r="S26" s="185"/>
    </row>
    <row r="27" spans="1:19" ht="20.25" customHeight="1">
      <c r="A27" s="200">
        <v>884</v>
      </c>
      <c r="B27" s="142"/>
      <c r="C27" s="142"/>
      <c r="D27" s="269" t="s">
        <v>1274</v>
      </c>
      <c r="E27" s="42"/>
      <c r="F27" s="68">
        <v>436483</v>
      </c>
      <c r="G27" s="69">
        <v>14.6</v>
      </c>
      <c r="H27" s="68">
        <v>345179</v>
      </c>
      <c r="I27" s="68">
        <v>336946</v>
      </c>
      <c r="J27" s="68">
        <v>138498</v>
      </c>
      <c r="K27" s="68">
        <v>3182</v>
      </c>
      <c r="L27" s="68">
        <v>43571</v>
      </c>
      <c r="M27" s="68">
        <v>44458</v>
      </c>
      <c r="N27" s="68">
        <v>93</v>
      </c>
      <c r="O27" s="66" t="s">
        <v>698</v>
      </c>
      <c r="P27" s="147">
        <v>884</v>
      </c>
      <c r="R27" s="185"/>
      <c r="S27" s="185"/>
    </row>
    <row r="28" spans="1:19" ht="12.75">
      <c r="A28" s="200">
        <v>832</v>
      </c>
      <c r="B28" s="142"/>
      <c r="C28" s="142"/>
      <c r="D28" s="269" t="s">
        <v>1140</v>
      </c>
      <c r="E28" s="42"/>
      <c r="F28" s="68">
        <v>176457</v>
      </c>
      <c r="G28" s="69">
        <v>5.9</v>
      </c>
      <c r="H28" s="68">
        <v>155285</v>
      </c>
      <c r="I28" s="68">
        <v>133841</v>
      </c>
      <c r="J28" s="68">
        <v>78654</v>
      </c>
      <c r="K28" s="68">
        <v>2311</v>
      </c>
      <c r="L28" s="68">
        <v>6893</v>
      </c>
      <c r="M28" s="68">
        <v>11241</v>
      </c>
      <c r="N28" s="68">
        <v>728</v>
      </c>
      <c r="O28" s="66" t="s">
        <v>698</v>
      </c>
      <c r="P28" s="147">
        <v>832</v>
      </c>
      <c r="R28" s="185"/>
      <c r="S28" s="185"/>
    </row>
    <row r="29" spans="1:19" ht="12.75">
      <c r="A29" s="200">
        <v>834</v>
      </c>
      <c r="B29" s="142"/>
      <c r="C29" s="142"/>
      <c r="D29" s="269" t="s">
        <v>1282</v>
      </c>
      <c r="E29" s="42"/>
      <c r="F29" s="68">
        <v>133805</v>
      </c>
      <c r="G29" s="69">
        <v>4.5</v>
      </c>
      <c r="H29" s="68">
        <v>79918</v>
      </c>
      <c r="I29" s="68">
        <v>56816</v>
      </c>
      <c r="J29" s="68">
        <v>39173</v>
      </c>
      <c r="K29" s="68">
        <v>4801</v>
      </c>
      <c r="L29" s="68">
        <v>15456</v>
      </c>
      <c r="M29" s="68">
        <v>30455</v>
      </c>
      <c r="N29" s="68">
        <v>3174</v>
      </c>
      <c r="O29" s="66" t="s">
        <v>698</v>
      </c>
      <c r="P29" s="147">
        <v>834</v>
      </c>
      <c r="R29" s="185"/>
      <c r="S29" s="185"/>
    </row>
    <row r="30" spans="1:19" s="17" customFormat="1" ht="20.25" customHeight="1">
      <c r="A30" s="71"/>
      <c r="B30" s="72"/>
      <c r="C30" s="65" t="s">
        <v>709</v>
      </c>
      <c r="D30" s="65"/>
      <c r="E30" s="49"/>
      <c r="F30" s="73">
        <v>2988520</v>
      </c>
      <c r="G30" s="74">
        <v>100</v>
      </c>
      <c r="H30" s="73">
        <v>2155185</v>
      </c>
      <c r="I30" s="73">
        <v>1852463</v>
      </c>
      <c r="J30" s="73">
        <v>1017613</v>
      </c>
      <c r="K30" s="73">
        <v>48260</v>
      </c>
      <c r="L30" s="73">
        <v>316030</v>
      </c>
      <c r="M30" s="73">
        <v>455232</v>
      </c>
      <c r="N30" s="73">
        <v>13652</v>
      </c>
      <c r="O30" s="73">
        <v>161</v>
      </c>
      <c r="P30" s="147"/>
      <c r="R30" s="185"/>
      <c r="S30" s="185"/>
    </row>
    <row r="31" spans="1:19" s="17" customFormat="1" ht="4.5" customHeight="1">
      <c r="A31" s="72"/>
      <c r="B31" s="72"/>
      <c r="C31" s="65"/>
      <c r="D31" s="65"/>
      <c r="E31" s="72"/>
      <c r="F31" s="75"/>
      <c r="G31" s="76"/>
      <c r="H31" s="75"/>
      <c r="I31" s="75"/>
      <c r="J31" s="75"/>
      <c r="K31" s="75"/>
      <c r="L31" s="75"/>
      <c r="M31" s="75"/>
      <c r="N31" s="75"/>
      <c r="O31" s="77"/>
      <c r="P31" s="78"/>
      <c r="S31" s="185"/>
    </row>
    <row r="32" spans="1:19" s="17" customFormat="1" ht="4.5" customHeight="1">
      <c r="A32" s="72"/>
      <c r="B32" s="72"/>
      <c r="C32" s="65"/>
      <c r="D32" s="65"/>
      <c r="E32" s="72"/>
      <c r="F32" s="75"/>
      <c r="G32" s="76"/>
      <c r="H32" s="75"/>
      <c r="I32" s="75"/>
      <c r="J32" s="75"/>
      <c r="K32" s="75"/>
      <c r="L32" s="75"/>
      <c r="M32" s="75"/>
      <c r="N32" s="75"/>
      <c r="O32" s="77"/>
      <c r="P32" s="78"/>
      <c r="S32" s="185"/>
    </row>
    <row r="33" spans="1:19" s="17" customFormat="1" ht="4.5" customHeight="1">
      <c r="A33" s="72"/>
      <c r="B33" s="72"/>
      <c r="C33" s="65"/>
      <c r="D33" s="65"/>
      <c r="E33" s="72"/>
      <c r="F33" s="75"/>
      <c r="G33" s="76"/>
      <c r="H33" s="75"/>
      <c r="I33" s="75"/>
      <c r="J33" s="75"/>
      <c r="K33" s="75"/>
      <c r="L33" s="75"/>
      <c r="M33" s="75"/>
      <c r="N33" s="75"/>
      <c r="O33" s="77"/>
      <c r="P33" s="78"/>
      <c r="S33" s="185"/>
    </row>
    <row r="34" spans="1:19" ht="17.25">
      <c r="A34" s="51"/>
      <c r="B34" s="51"/>
      <c r="C34" s="52"/>
      <c r="D34" s="52"/>
      <c r="E34" s="52"/>
      <c r="F34" s="52"/>
      <c r="G34" s="53"/>
      <c r="H34" s="54" t="s">
        <v>1223</v>
      </c>
      <c r="I34" s="55" t="s">
        <v>4</v>
      </c>
      <c r="J34" s="56"/>
      <c r="K34" s="56"/>
      <c r="L34" s="52"/>
      <c r="P34" s="57"/>
      <c r="S34" s="185"/>
    </row>
    <row r="35" spans="1:19" ht="12.75">
      <c r="A35" s="14"/>
      <c r="B35" s="14"/>
      <c r="C35" s="14"/>
      <c r="D35" s="14"/>
      <c r="E35" s="14"/>
      <c r="P35" s="60"/>
      <c r="S35" s="185"/>
    </row>
    <row r="36" spans="1:19" ht="12.75" customHeight="1">
      <c r="A36" s="535" t="s">
        <v>1128</v>
      </c>
      <c r="B36" s="531" t="s">
        <v>750</v>
      </c>
      <c r="C36" s="532"/>
      <c r="D36" s="532"/>
      <c r="E36" s="501"/>
      <c r="F36" s="509" t="s">
        <v>978</v>
      </c>
      <c r="G36" s="510"/>
      <c r="H36" s="520" t="s">
        <v>474</v>
      </c>
      <c r="I36" s="521"/>
      <c r="J36" s="521"/>
      <c r="K36" s="521"/>
      <c r="L36" s="521"/>
      <c r="M36" s="521"/>
      <c r="N36" s="521"/>
      <c r="O36" s="521"/>
      <c r="P36" s="538" t="s">
        <v>1011</v>
      </c>
      <c r="R36" s="185"/>
      <c r="S36" s="185"/>
    </row>
    <row r="37" spans="1:19" ht="12.75" customHeight="1">
      <c r="A37" s="529"/>
      <c r="B37" s="533"/>
      <c r="C37" s="532"/>
      <c r="D37" s="532"/>
      <c r="E37" s="501"/>
      <c r="F37" s="511"/>
      <c r="G37" s="512"/>
      <c r="H37" s="522" t="s">
        <v>205</v>
      </c>
      <c r="I37" s="525" t="s">
        <v>475</v>
      </c>
      <c r="J37" s="526"/>
      <c r="K37" s="529" t="s">
        <v>207</v>
      </c>
      <c r="L37" s="537" t="s">
        <v>208</v>
      </c>
      <c r="M37" s="537" t="s">
        <v>209</v>
      </c>
      <c r="N37" s="541" t="s">
        <v>1097</v>
      </c>
      <c r="O37" s="523" t="s">
        <v>210</v>
      </c>
      <c r="P37" s="539"/>
      <c r="R37" s="185"/>
      <c r="S37" s="185"/>
    </row>
    <row r="38" spans="1:19" ht="12.75" customHeight="1">
      <c r="A38" s="529"/>
      <c r="B38" s="533"/>
      <c r="C38" s="532"/>
      <c r="D38" s="532"/>
      <c r="E38" s="501"/>
      <c r="F38" s="513"/>
      <c r="G38" s="514"/>
      <c r="H38" s="523"/>
      <c r="I38" s="527" t="s">
        <v>1288</v>
      </c>
      <c r="J38" s="518" t="s">
        <v>751</v>
      </c>
      <c r="K38" s="529"/>
      <c r="L38" s="537"/>
      <c r="M38" s="537"/>
      <c r="N38" s="537"/>
      <c r="O38" s="523"/>
      <c r="P38" s="539"/>
      <c r="R38" s="185"/>
      <c r="S38" s="185"/>
    </row>
    <row r="39" spans="1:19" ht="17.25" customHeight="1">
      <c r="A39" s="529"/>
      <c r="B39" s="533"/>
      <c r="C39" s="532"/>
      <c r="D39" s="532"/>
      <c r="E39" s="501"/>
      <c r="F39" s="61" t="s">
        <v>472</v>
      </c>
      <c r="G39" s="62" t="s">
        <v>918</v>
      </c>
      <c r="H39" s="524"/>
      <c r="I39" s="528"/>
      <c r="J39" s="519"/>
      <c r="K39" s="514"/>
      <c r="L39" s="519"/>
      <c r="M39" s="519"/>
      <c r="N39" s="519"/>
      <c r="O39" s="524"/>
      <c r="P39" s="539"/>
      <c r="R39" s="185"/>
      <c r="S39" s="185"/>
    </row>
    <row r="40" spans="1:19" ht="12.75">
      <c r="A40" s="536"/>
      <c r="B40" s="534"/>
      <c r="C40" s="534"/>
      <c r="D40" s="534"/>
      <c r="E40" s="502"/>
      <c r="F40" s="63" t="s">
        <v>473</v>
      </c>
      <c r="G40" s="64" t="s">
        <v>852</v>
      </c>
      <c r="H40" s="515" t="s">
        <v>473</v>
      </c>
      <c r="I40" s="516"/>
      <c r="J40" s="516"/>
      <c r="K40" s="516"/>
      <c r="L40" s="516"/>
      <c r="M40" s="516"/>
      <c r="N40" s="516"/>
      <c r="O40" s="517"/>
      <c r="P40" s="540"/>
      <c r="R40" s="185"/>
      <c r="S40" s="185"/>
    </row>
    <row r="41" spans="1:19" s="17" customFormat="1" ht="20.25" customHeight="1">
      <c r="A41" s="201" t="s">
        <v>211</v>
      </c>
      <c r="B41" s="203"/>
      <c r="C41" s="145" t="s">
        <v>488</v>
      </c>
      <c r="D41" s="145"/>
      <c r="E41" s="49"/>
      <c r="F41" s="66">
        <v>233972</v>
      </c>
      <c r="G41" s="150">
        <v>11</v>
      </c>
      <c r="H41" s="66">
        <v>222236</v>
      </c>
      <c r="I41" s="66">
        <v>214612</v>
      </c>
      <c r="J41" s="66">
        <v>186944</v>
      </c>
      <c r="K41" s="66">
        <v>828</v>
      </c>
      <c r="L41" s="66">
        <v>5048</v>
      </c>
      <c r="M41" s="66">
        <v>5733</v>
      </c>
      <c r="N41" s="66">
        <v>127</v>
      </c>
      <c r="O41" s="66" t="s">
        <v>698</v>
      </c>
      <c r="P41" s="146" t="s">
        <v>211</v>
      </c>
      <c r="R41" s="185"/>
      <c r="S41" s="185"/>
    </row>
    <row r="42" spans="1:19" ht="20.25" customHeight="1">
      <c r="A42" s="200">
        <v>350</v>
      </c>
      <c r="B42" s="142"/>
      <c r="C42" s="142"/>
      <c r="D42" s="269" t="s">
        <v>1159</v>
      </c>
      <c r="E42" s="42"/>
      <c r="F42" s="66">
        <v>29357</v>
      </c>
      <c r="G42" s="150">
        <v>1.4</v>
      </c>
      <c r="H42" s="66">
        <v>29228</v>
      </c>
      <c r="I42" s="66">
        <v>29137</v>
      </c>
      <c r="J42" s="66">
        <v>27844</v>
      </c>
      <c r="K42" s="66">
        <v>50</v>
      </c>
      <c r="L42" s="66">
        <v>46</v>
      </c>
      <c r="M42" s="66">
        <v>32</v>
      </c>
      <c r="N42" s="66">
        <v>1</v>
      </c>
      <c r="O42" s="66" t="s">
        <v>698</v>
      </c>
      <c r="P42" s="147">
        <v>350</v>
      </c>
      <c r="R42" s="185"/>
      <c r="S42" s="185"/>
    </row>
    <row r="43" spans="1:19" ht="12.75">
      <c r="A43" s="200">
        <v>345</v>
      </c>
      <c r="B43" s="142"/>
      <c r="C43" s="142"/>
      <c r="D43" s="269" t="s">
        <v>1283</v>
      </c>
      <c r="E43" s="42"/>
      <c r="F43" s="66">
        <v>28688</v>
      </c>
      <c r="G43" s="150">
        <v>1.3</v>
      </c>
      <c r="H43" s="66">
        <v>28457</v>
      </c>
      <c r="I43" s="66">
        <v>28456</v>
      </c>
      <c r="J43" s="66">
        <v>27903</v>
      </c>
      <c r="K43" s="66">
        <v>91</v>
      </c>
      <c r="L43" s="66">
        <v>7</v>
      </c>
      <c r="M43" s="66">
        <v>34</v>
      </c>
      <c r="N43" s="66">
        <v>99</v>
      </c>
      <c r="O43" s="66" t="s">
        <v>698</v>
      </c>
      <c r="P43" s="147">
        <v>345</v>
      </c>
      <c r="R43" s="185"/>
      <c r="S43" s="185"/>
    </row>
    <row r="44" spans="1:19" ht="12.75">
      <c r="A44" s="200">
        <v>204</v>
      </c>
      <c r="B44" s="142"/>
      <c r="C44" s="142"/>
      <c r="D44" s="32" t="s">
        <v>1013</v>
      </c>
      <c r="E44" s="42"/>
      <c r="F44" s="66">
        <v>22736</v>
      </c>
      <c r="G44" s="150">
        <v>1.1</v>
      </c>
      <c r="H44" s="66">
        <v>22729</v>
      </c>
      <c r="I44" s="66">
        <v>22729</v>
      </c>
      <c r="J44" s="66">
        <v>22216</v>
      </c>
      <c r="K44" s="66" t="s">
        <v>698</v>
      </c>
      <c r="L44" s="66">
        <v>7</v>
      </c>
      <c r="M44" s="66" t="s">
        <v>698</v>
      </c>
      <c r="N44" s="66" t="s">
        <v>698</v>
      </c>
      <c r="O44" s="66" t="s">
        <v>698</v>
      </c>
      <c r="P44" s="147">
        <v>204</v>
      </c>
      <c r="R44" s="185"/>
      <c r="S44" s="185"/>
    </row>
    <row r="45" spans="1:19" s="17" customFormat="1" ht="20.25" customHeight="1">
      <c r="A45" s="201" t="s">
        <v>244</v>
      </c>
      <c r="B45" s="79"/>
      <c r="C45" s="65" t="s">
        <v>699</v>
      </c>
      <c r="D45" s="65"/>
      <c r="E45" s="49"/>
      <c r="F45" s="66">
        <v>1711002</v>
      </c>
      <c r="G45" s="150">
        <v>80.4</v>
      </c>
      <c r="H45" s="66">
        <v>1263674</v>
      </c>
      <c r="I45" s="66">
        <v>1167823</v>
      </c>
      <c r="J45" s="66">
        <v>604493</v>
      </c>
      <c r="K45" s="66">
        <v>20952</v>
      </c>
      <c r="L45" s="66">
        <v>73497</v>
      </c>
      <c r="M45" s="66">
        <v>352212</v>
      </c>
      <c r="N45" s="66">
        <v>666</v>
      </c>
      <c r="O45" s="66" t="s">
        <v>698</v>
      </c>
      <c r="P45" s="146" t="s">
        <v>244</v>
      </c>
      <c r="R45" s="185"/>
      <c r="S45" s="185"/>
    </row>
    <row r="46" spans="1:19" s="17" customFormat="1" ht="20.25" customHeight="1">
      <c r="A46" s="154" t="s">
        <v>700</v>
      </c>
      <c r="B46" s="149"/>
      <c r="C46" s="65" t="s">
        <v>701</v>
      </c>
      <c r="D46" s="65"/>
      <c r="E46" s="49"/>
      <c r="F46" s="66">
        <v>18207</v>
      </c>
      <c r="G46" s="150">
        <v>0.9</v>
      </c>
      <c r="H46" s="66">
        <v>14100</v>
      </c>
      <c r="I46" s="66">
        <v>12530</v>
      </c>
      <c r="J46" s="66">
        <v>3561</v>
      </c>
      <c r="K46" s="66">
        <v>815</v>
      </c>
      <c r="L46" s="66">
        <v>331</v>
      </c>
      <c r="M46" s="66">
        <v>2958</v>
      </c>
      <c r="N46" s="66">
        <v>3</v>
      </c>
      <c r="O46" s="66" t="s">
        <v>698</v>
      </c>
      <c r="P46" s="148" t="s">
        <v>700</v>
      </c>
      <c r="R46" s="185"/>
      <c r="S46" s="185"/>
    </row>
    <row r="47" spans="1:19" ht="20.25" customHeight="1">
      <c r="A47" s="200">
        <v>511</v>
      </c>
      <c r="B47" s="142"/>
      <c r="C47" s="142"/>
      <c r="D47" s="32" t="s">
        <v>1125</v>
      </c>
      <c r="E47" s="42"/>
      <c r="F47" s="66">
        <v>6523</v>
      </c>
      <c r="G47" s="150">
        <v>0.3</v>
      </c>
      <c r="H47" s="66">
        <v>6523</v>
      </c>
      <c r="I47" s="66">
        <v>6523</v>
      </c>
      <c r="J47" s="66">
        <v>967</v>
      </c>
      <c r="K47" s="66" t="s">
        <v>698</v>
      </c>
      <c r="L47" s="66" t="s">
        <v>698</v>
      </c>
      <c r="M47" s="66" t="s">
        <v>698</v>
      </c>
      <c r="N47" s="66" t="s">
        <v>698</v>
      </c>
      <c r="O47" s="66" t="s">
        <v>698</v>
      </c>
      <c r="P47" s="147">
        <v>511</v>
      </c>
      <c r="R47" s="185"/>
      <c r="S47" s="185"/>
    </row>
    <row r="48" spans="1:19" ht="12.75">
      <c r="A48" s="200">
        <v>513</v>
      </c>
      <c r="B48" s="142"/>
      <c r="C48" s="142"/>
      <c r="D48" s="32" t="s">
        <v>1014</v>
      </c>
      <c r="E48" s="42"/>
      <c r="F48" s="66">
        <v>5100</v>
      </c>
      <c r="G48" s="150">
        <v>0.2</v>
      </c>
      <c r="H48" s="66">
        <v>1650</v>
      </c>
      <c r="I48" s="66">
        <v>1251</v>
      </c>
      <c r="J48" s="66">
        <v>759</v>
      </c>
      <c r="K48" s="66">
        <v>798</v>
      </c>
      <c r="L48" s="66">
        <v>106</v>
      </c>
      <c r="M48" s="66">
        <v>2545</v>
      </c>
      <c r="N48" s="66" t="s">
        <v>698</v>
      </c>
      <c r="O48" s="66" t="s">
        <v>698</v>
      </c>
      <c r="P48" s="147">
        <v>513</v>
      </c>
      <c r="R48" s="185"/>
      <c r="S48" s="185"/>
    </row>
    <row r="49" spans="1:19" ht="12.75">
      <c r="A49" s="200">
        <v>532</v>
      </c>
      <c r="B49" s="142"/>
      <c r="C49" s="142"/>
      <c r="D49" s="32" t="s">
        <v>1139</v>
      </c>
      <c r="E49" s="42"/>
      <c r="F49" s="66">
        <v>1432</v>
      </c>
      <c r="G49" s="150">
        <v>0.1</v>
      </c>
      <c r="H49" s="66">
        <v>1189</v>
      </c>
      <c r="I49" s="66">
        <v>911</v>
      </c>
      <c r="J49" s="66">
        <v>542</v>
      </c>
      <c r="K49" s="66" t="s">
        <v>698</v>
      </c>
      <c r="L49" s="66">
        <v>156</v>
      </c>
      <c r="M49" s="66">
        <v>85</v>
      </c>
      <c r="N49" s="66">
        <v>3</v>
      </c>
      <c r="O49" s="66" t="s">
        <v>698</v>
      </c>
      <c r="P49" s="147">
        <v>532</v>
      </c>
      <c r="R49" s="185"/>
      <c r="S49" s="185"/>
    </row>
    <row r="50" spans="1:19" s="17" customFormat="1" ht="20.25" customHeight="1">
      <c r="A50" s="154" t="s">
        <v>702</v>
      </c>
      <c r="B50" s="149"/>
      <c r="C50" s="65" t="s">
        <v>703</v>
      </c>
      <c r="D50" s="65"/>
      <c r="E50" s="49"/>
      <c r="F50" s="66">
        <v>91388</v>
      </c>
      <c r="G50" s="150">
        <v>4.3</v>
      </c>
      <c r="H50" s="66">
        <v>74326</v>
      </c>
      <c r="I50" s="66">
        <v>49630</v>
      </c>
      <c r="J50" s="66">
        <v>23955</v>
      </c>
      <c r="K50" s="66">
        <v>1871</v>
      </c>
      <c r="L50" s="66">
        <v>3541</v>
      </c>
      <c r="M50" s="66">
        <v>11647</v>
      </c>
      <c r="N50" s="66">
        <v>4</v>
      </c>
      <c r="O50" s="66" t="s">
        <v>698</v>
      </c>
      <c r="P50" s="148" t="s">
        <v>702</v>
      </c>
      <c r="R50" s="185"/>
      <c r="S50" s="185"/>
    </row>
    <row r="51" spans="1:19" ht="20.25" customHeight="1">
      <c r="A51" s="200">
        <v>645</v>
      </c>
      <c r="B51" s="142"/>
      <c r="C51" s="142"/>
      <c r="D51" s="184" t="s">
        <v>274</v>
      </c>
      <c r="E51" s="42"/>
      <c r="F51" s="66">
        <v>29045</v>
      </c>
      <c r="G51" s="150">
        <v>1.4</v>
      </c>
      <c r="H51" s="66">
        <v>20139</v>
      </c>
      <c r="I51" s="66">
        <v>5111</v>
      </c>
      <c r="J51" s="66">
        <v>3650</v>
      </c>
      <c r="K51" s="66">
        <v>1870</v>
      </c>
      <c r="L51" s="66" t="s">
        <v>698</v>
      </c>
      <c r="M51" s="66">
        <v>7035</v>
      </c>
      <c r="N51" s="66" t="s">
        <v>698</v>
      </c>
      <c r="O51" s="66" t="s">
        <v>698</v>
      </c>
      <c r="P51" s="147">
        <v>645</v>
      </c>
      <c r="R51" s="185"/>
      <c r="S51" s="185"/>
    </row>
    <row r="52" spans="1:19" ht="12.75">
      <c r="A52" s="200">
        <v>646</v>
      </c>
      <c r="B52" s="142"/>
      <c r="C52" s="142"/>
      <c r="D52" s="269" t="s">
        <v>275</v>
      </c>
      <c r="E52" s="42"/>
      <c r="F52" s="66">
        <v>6774</v>
      </c>
      <c r="G52" s="150">
        <v>0.3</v>
      </c>
      <c r="H52" s="66">
        <v>6265</v>
      </c>
      <c r="I52" s="66">
        <v>5651</v>
      </c>
      <c r="J52" s="66">
        <v>1179</v>
      </c>
      <c r="K52" s="66" t="s">
        <v>698</v>
      </c>
      <c r="L52" s="66" t="s">
        <v>698</v>
      </c>
      <c r="M52" s="66">
        <v>509</v>
      </c>
      <c r="N52" s="66" t="s">
        <v>698</v>
      </c>
      <c r="O52" s="66" t="s">
        <v>698</v>
      </c>
      <c r="P52" s="147">
        <v>646</v>
      </c>
      <c r="R52" s="185"/>
      <c r="S52" s="185"/>
    </row>
    <row r="53" spans="1:19" ht="12.75">
      <c r="A53" s="200">
        <v>679</v>
      </c>
      <c r="B53" s="142"/>
      <c r="C53" s="142"/>
      <c r="D53" s="269" t="s">
        <v>1284</v>
      </c>
      <c r="E53" s="42"/>
      <c r="F53" s="66">
        <v>6511</v>
      </c>
      <c r="G53" s="150">
        <v>0.3</v>
      </c>
      <c r="H53" s="66">
        <v>6006</v>
      </c>
      <c r="I53" s="66">
        <v>2866</v>
      </c>
      <c r="J53" s="66">
        <v>2081</v>
      </c>
      <c r="K53" s="66" t="s">
        <v>698</v>
      </c>
      <c r="L53" s="66">
        <v>67</v>
      </c>
      <c r="M53" s="66">
        <v>437</v>
      </c>
      <c r="N53" s="66" t="s">
        <v>698</v>
      </c>
      <c r="O53" s="66" t="s">
        <v>698</v>
      </c>
      <c r="P53" s="147">
        <v>679</v>
      </c>
      <c r="R53" s="185"/>
      <c r="S53" s="185"/>
    </row>
    <row r="54" spans="1:19" s="17" customFormat="1" ht="20.25" customHeight="1">
      <c r="A54" s="202" t="s">
        <v>285</v>
      </c>
      <c r="B54" s="65"/>
      <c r="C54" s="65" t="s">
        <v>704</v>
      </c>
      <c r="D54" s="65"/>
      <c r="E54" s="49"/>
      <c r="F54" s="66">
        <v>1601407</v>
      </c>
      <c r="G54" s="150">
        <v>75.3</v>
      </c>
      <c r="H54" s="66">
        <v>1175249</v>
      </c>
      <c r="I54" s="66">
        <v>1105663</v>
      </c>
      <c r="J54" s="66">
        <v>576977</v>
      </c>
      <c r="K54" s="66">
        <v>18266</v>
      </c>
      <c r="L54" s="66">
        <v>69625</v>
      </c>
      <c r="M54" s="66">
        <v>337607</v>
      </c>
      <c r="N54" s="66">
        <v>659</v>
      </c>
      <c r="O54" s="66" t="s">
        <v>698</v>
      </c>
      <c r="P54" s="146" t="s">
        <v>285</v>
      </c>
      <c r="R54" s="185"/>
      <c r="S54" s="185"/>
    </row>
    <row r="55" spans="1:19" s="17" customFormat="1" ht="20.25" customHeight="1">
      <c r="A55" s="154" t="s">
        <v>705</v>
      </c>
      <c r="B55" s="149"/>
      <c r="C55" s="65" t="s">
        <v>706</v>
      </c>
      <c r="D55" s="65"/>
      <c r="E55" s="49"/>
      <c r="F55" s="66">
        <v>301497</v>
      </c>
      <c r="G55" s="150">
        <v>14.2</v>
      </c>
      <c r="H55" s="66">
        <v>259011</v>
      </c>
      <c r="I55" s="66">
        <v>238659</v>
      </c>
      <c r="J55" s="66">
        <v>172760</v>
      </c>
      <c r="K55" s="66">
        <v>1082</v>
      </c>
      <c r="L55" s="66">
        <v>18428</v>
      </c>
      <c r="M55" s="66">
        <v>22975</v>
      </c>
      <c r="N55" s="66">
        <v>0</v>
      </c>
      <c r="O55" s="66" t="s">
        <v>698</v>
      </c>
      <c r="P55" s="148" t="s">
        <v>705</v>
      </c>
      <c r="R55" s="185"/>
      <c r="S55" s="185"/>
    </row>
    <row r="56" spans="1:19" ht="20.25" customHeight="1">
      <c r="A56" s="200">
        <v>732</v>
      </c>
      <c r="B56" s="142"/>
      <c r="C56" s="142"/>
      <c r="D56" s="269" t="s">
        <v>1019</v>
      </c>
      <c r="E56" s="42"/>
      <c r="F56" s="66">
        <v>78291</v>
      </c>
      <c r="G56" s="150">
        <v>3.7</v>
      </c>
      <c r="H56" s="66">
        <v>73244</v>
      </c>
      <c r="I56" s="66">
        <v>71690</v>
      </c>
      <c r="J56" s="66">
        <v>47690</v>
      </c>
      <c r="K56" s="66" t="s">
        <v>698</v>
      </c>
      <c r="L56" s="66">
        <v>951</v>
      </c>
      <c r="M56" s="66">
        <v>4095</v>
      </c>
      <c r="N56" s="66" t="s">
        <v>698</v>
      </c>
      <c r="O56" s="66" t="s">
        <v>698</v>
      </c>
      <c r="P56" s="147">
        <v>732</v>
      </c>
      <c r="R56" s="185"/>
      <c r="S56" s="185"/>
    </row>
    <row r="57" spans="1:19" ht="12.75">
      <c r="A57" s="200">
        <v>708</v>
      </c>
      <c r="B57" s="142"/>
      <c r="C57" s="142"/>
      <c r="D57" s="32" t="s">
        <v>1018</v>
      </c>
      <c r="E57" s="42"/>
      <c r="F57" s="66">
        <v>50160</v>
      </c>
      <c r="G57" s="150">
        <v>2.4</v>
      </c>
      <c r="H57" s="66">
        <v>49716</v>
      </c>
      <c r="I57" s="66">
        <v>48951</v>
      </c>
      <c r="J57" s="66">
        <v>33457</v>
      </c>
      <c r="K57" s="66">
        <v>35</v>
      </c>
      <c r="L57" s="66">
        <v>253</v>
      </c>
      <c r="M57" s="66">
        <v>157</v>
      </c>
      <c r="N57" s="66" t="s">
        <v>698</v>
      </c>
      <c r="O57" s="66" t="s">
        <v>698</v>
      </c>
      <c r="P57" s="147">
        <v>708</v>
      </c>
      <c r="R57" s="185"/>
      <c r="S57" s="185"/>
    </row>
    <row r="58" spans="1:19" ht="12.75">
      <c r="A58" s="200">
        <v>755</v>
      </c>
      <c r="B58" s="142"/>
      <c r="C58" s="142"/>
      <c r="D58" s="269" t="s">
        <v>1142</v>
      </c>
      <c r="E58" s="42"/>
      <c r="F58" s="66">
        <v>38989</v>
      </c>
      <c r="G58" s="150">
        <v>1.8</v>
      </c>
      <c r="H58" s="66">
        <v>37288</v>
      </c>
      <c r="I58" s="66">
        <v>37174</v>
      </c>
      <c r="J58" s="66">
        <v>30256</v>
      </c>
      <c r="K58" s="66" t="s">
        <v>698</v>
      </c>
      <c r="L58" s="66">
        <v>831</v>
      </c>
      <c r="M58" s="66">
        <v>870</v>
      </c>
      <c r="N58" s="66" t="s">
        <v>698</v>
      </c>
      <c r="O58" s="66" t="s">
        <v>698</v>
      </c>
      <c r="P58" s="147">
        <v>755</v>
      </c>
      <c r="R58" s="185"/>
      <c r="S58" s="185"/>
    </row>
    <row r="59" spans="1:19" s="17" customFormat="1" ht="20.25" customHeight="1">
      <c r="A59" s="154" t="s">
        <v>707</v>
      </c>
      <c r="B59" s="149"/>
      <c r="C59" s="65" t="s">
        <v>708</v>
      </c>
      <c r="D59" s="65"/>
      <c r="E59" s="49"/>
      <c r="F59" s="66">
        <v>1299910</v>
      </c>
      <c r="G59" s="150">
        <v>61.1</v>
      </c>
      <c r="H59" s="66">
        <v>916238</v>
      </c>
      <c r="I59" s="66">
        <v>867005</v>
      </c>
      <c r="J59" s="66">
        <v>404217</v>
      </c>
      <c r="K59" s="66">
        <v>17183</v>
      </c>
      <c r="L59" s="66">
        <v>51197</v>
      </c>
      <c r="M59" s="66">
        <v>314633</v>
      </c>
      <c r="N59" s="66">
        <v>659</v>
      </c>
      <c r="O59" s="66" t="s">
        <v>698</v>
      </c>
      <c r="P59" s="148" t="s">
        <v>707</v>
      </c>
      <c r="R59" s="185"/>
      <c r="S59" s="185"/>
    </row>
    <row r="60" spans="1:19" ht="20.25" customHeight="1">
      <c r="A60" s="200">
        <v>884</v>
      </c>
      <c r="B60" s="142"/>
      <c r="C60" s="142"/>
      <c r="D60" s="269" t="s">
        <v>1274</v>
      </c>
      <c r="E60" s="42"/>
      <c r="F60" s="68">
        <v>171941</v>
      </c>
      <c r="G60" s="135">
        <v>8.1</v>
      </c>
      <c r="H60" s="68">
        <v>164872</v>
      </c>
      <c r="I60" s="68">
        <v>160183</v>
      </c>
      <c r="J60" s="68">
        <v>104504</v>
      </c>
      <c r="K60" s="68">
        <v>1339</v>
      </c>
      <c r="L60" s="68">
        <v>2273</v>
      </c>
      <c r="M60" s="68">
        <v>3455</v>
      </c>
      <c r="N60" s="68">
        <v>3</v>
      </c>
      <c r="O60" s="66" t="s">
        <v>698</v>
      </c>
      <c r="P60" s="147">
        <v>884</v>
      </c>
      <c r="R60" s="185"/>
      <c r="S60" s="185"/>
    </row>
    <row r="61" spans="1:19" ht="12.75">
      <c r="A61" s="200">
        <v>883</v>
      </c>
      <c r="B61" s="142"/>
      <c r="C61" s="142"/>
      <c r="D61" s="32" t="s">
        <v>1143</v>
      </c>
      <c r="E61" s="42"/>
      <c r="F61" s="68">
        <v>163996</v>
      </c>
      <c r="G61" s="135">
        <v>7.7</v>
      </c>
      <c r="H61" s="68">
        <v>161426</v>
      </c>
      <c r="I61" s="68">
        <v>161408</v>
      </c>
      <c r="J61" s="68">
        <v>141</v>
      </c>
      <c r="K61" s="68" t="s">
        <v>698</v>
      </c>
      <c r="L61" s="68">
        <v>1235</v>
      </c>
      <c r="M61" s="68">
        <v>1335</v>
      </c>
      <c r="N61" s="68" t="s">
        <v>698</v>
      </c>
      <c r="O61" s="66" t="s">
        <v>698</v>
      </c>
      <c r="P61" s="147">
        <v>883</v>
      </c>
      <c r="R61" s="185"/>
      <c r="S61" s="185"/>
    </row>
    <row r="62" spans="1:19" ht="12.75">
      <c r="A62" s="200">
        <v>875</v>
      </c>
      <c r="B62" s="142"/>
      <c r="C62" s="142"/>
      <c r="D62" s="184" t="s">
        <v>1224</v>
      </c>
      <c r="E62" s="42"/>
      <c r="F62" s="68">
        <v>85859</v>
      </c>
      <c r="G62" s="135">
        <v>4</v>
      </c>
      <c r="H62" s="68">
        <v>59121</v>
      </c>
      <c r="I62" s="68">
        <v>56801</v>
      </c>
      <c r="J62" s="68">
        <v>22317</v>
      </c>
      <c r="K62" s="68">
        <v>1</v>
      </c>
      <c r="L62" s="68">
        <v>51</v>
      </c>
      <c r="M62" s="68">
        <v>26686</v>
      </c>
      <c r="N62" s="68" t="s">
        <v>698</v>
      </c>
      <c r="O62" s="66" t="s">
        <v>698</v>
      </c>
      <c r="P62" s="147">
        <v>875</v>
      </c>
      <c r="R62" s="185"/>
      <c r="S62" s="185"/>
    </row>
    <row r="63" spans="1:19" s="17" customFormat="1" ht="20.25" customHeight="1">
      <c r="A63" s="71"/>
      <c r="B63" s="72"/>
      <c r="C63" s="65" t="s">
        <v>709</v>
      </c>
      <c r="D63" s="65"/>
      <c r="E63" s="49"/>
      <c r="F63" s="73">
        <v>2127315</v>
      </c>
      <c r="G63" s="74">
        <v>100</v>
      </c>
      <c r="H63" s="73">
        <v>1653156</v>
      </c>
      <c r="I63" s="73">
        <v>1539552</v>
      </c>
      <c r="J63" s="73">
        <v>894207</v>
      </c>
      <c r="K63" s="73">
        <v>22034</v>
      </c>
      <c r="L63" s="73">
        <v>84627</v>
      </c>
      <c r="M63" s="73">
        <v>366484</v>
      </c>
      <c r="N63" s="73">
        <v>1014</v>
      </c>
      <c r="O63" s="73" t="s">
        <v>698</v>
      </c>
      <c r="P63" s="151"/>
      <c r="R63" s="185"/>
      <c r="S63" s="185"/>
    </row>
    <row r="64" spans="1:18" s="17" customFormat="1" ht="7.5" customHeight="1">
      <c r="A64" s="72"/>
      <c r="B64" s="72"/>
      <c r="C64" s="65"/>
      <c r="D64" s="65"/>
      <c r="E64" s="72"/>
      <c r="F64" s="75"/>
      <c r="G64" s="182"/>
      <c r="H64" s="75"/>
      <c r="I64" s="75"/>
      <c r="J64" s="75"/>
      <c r="K64" s="75"/>
      <c r="L64" s="75"/>
      <c r="M64" s="75"/>
      <c r="N64" s="75"/>
      <c r="O64" s="75"/>
      <c r="P64" s="65"/>
      <c r="R64" s="185"/>
    </row>
    <row r="65" spans="1:16" ht="7.5" customHeight="1">
      <c r="A65" t="s">
        <v>859</v>
      </c>
      <c r="P65" s="78"/>
    </row>
    <row r="66" spans="1:16" ht="28.5" customHeight="1">
      <c r="A66" s="496" t="s">
        <v>679</v>
      </c>
      <c r="B66" s="496"/>
      <c r="C66" s="496"/>
      <c r="D66" s="496"/>
      <c r="E66" s="496"/>
      <c r="F66" s="496"/>
      <c r="G66" s="496"/>
      <c r="P66" s="78"/>
    </row>
    <row r="67" ht="12.75">
      <c r="P67" s="78"/>
    </row>
    <row r="68" ht="12.75">
      <c r="P68" s="78"/>
    </row>
    <row r="69" ht="12.75">
      <c r="P69" s="78"/>
    </row>
    <row r="70" ht="12.75">
      <c r="P70" s="78"/>
    </row>
    <row r="71" ht="12.75">
      <c r="P71" s="78"/>
    </row>
    <row r="72" ht="12.75">
      <c r="P72" s="78"/>
    </row>
    <row r="73" ht="12.75">
      <c r="P73" s="78"/>
    </row>
    <row r="74" ht="12.75">
      <c r="P74" s="78"/>
    </row>
    <row r="75" ht="12.75">
      <c r="P75" s="78"/>
    </row>
    <row r="76" ht="12.75">
      <c r="P76" s="78"/>
    </row>
    <row r="77" ht="12.75">
      <c r="P77" s="78"/>
    </row>
    <row r="78" ht="12.75">
      <c r="P78" s="78"/>
    </row>
    <row r="79" ht="12.75">
      <c r="P79" s="78"/>
    </row>
    <row r="80" ht="12.75">
      <c r="P80" s="78"/>
    </row>
    <row r="81" ht="12.75">
      <c r="P81" s="78"/>
    </row>
    <row r="82" ht="12.75">
      <c r="P82" s="78"/>
    </row>
    <row r="83" ht="12.75">
      <c r="P83" s="78"/>
    </row>
    <row r="84" ht="12.75">
      <c r="P84" s="78"/>
    </row>
    <row r="85" ht="12.75">
      <c r="P85" s="78"/>
    </row>
    <row r="86" ht="12.75">
      <c r="P86" s="78"/>
    </row>
    <row r="87" ht="12.75">
      <c r="P87" s="78"/>
    </row>
    <row r="88" ht="12.75">
      <c r="P88" s="78"/>
    </row>
    <row r="89" ht="12.75">
      <c r="P89" s="78"/>
    </row>
    <row r="90" ht="12.75">
      <c r="P90" s="78"/>
    </row>
    <row r="91" ht="12.75">
      <c r="P91" s="78"/>
    </row>
    <row r="92" ht="12.75">
      <c r="P92" s="78"/>
    </row>
    <row r="93" ht="12.75">
      <c r="P93" s="78"/>
    </row>
    <row r="94" ht="12.75">
      <c r="P94" s="78"/>
    </row>
    <row r="95" ht="12.75">
      <c r="P95" s="78"/>
    </row>
    <row r="96" ht="12.75">
      <c r="P96" s="78"/>
    </row>
    <row r="97" ht="12.75">
      <c r="P97" s="78"/>
    </row>
    <row r="98" ht="12.75">
      <c r="P98" s="78"/>
    </row>
    <row r="99" ht="12.75">
      <c r="P99" s="78"/>
    </row>
    <row r="100" ht="12.75">
      <c r="P100" s="78"/>
    </row>
    <row r="101" ht="12.75">
      <c r="P101" s="78"/>
    </row>
    <row r="102" ht="12.75">
      <c r="P102" s="78"/>
    </row>
    <row r="103" ht="12.75">
      <c r="P103" s="78"/>
    </row>
    <row r="104" ht="12.75">
      <c r="P104" s="78"/>
    </row>
    <row r="105" ht="12.75">
      <c r="P105" s="78"/>
    </row>
    <row r="106" ht="12.75">
      <c r="P106" s="78"/>
    </row>
    <row r="107" ht="12.75">
      <c r="P107" s="78"/>
    </row>
    <row r="108" ht="12.75">
      <c r="P108" s="78"/>
    </row>
    <row r="109" ht="12.75">
      <c r="P109" s="78"/>
    </row>
    <row r="110" ht="12.75">
      <c r="P110" s="78"/>
    </row>
    <row r="111" ht="12.75">
      <c r="P111" s="78"/>
    </row>
    <row r="112" ht="12.75">
      <c r="P112" s="78"/>
    </row>
    <row r="113" ht="12.75">
      <c r="P113" s="78"/>
    </row>
    <row r="114" ht="12.75">
      <c r="P114" s="78"/>
    </row>
    <row r="115" ht="12.75">
      <c r="P115" s="78"/>
    </row>
    <row r="116" ht="12.75">
      <c r="P116" s="78"/>
    </row>
    <row r="117" ht="12.75">
      <c r="P117" s="78"/>
    </row>
    <row r="118" ht="12.75">
      <c r="P118" s="78"/>
    </row>
    <row r="119" ht="12.75">
      <c r="P119" s="78"/>
    </row>
    <row r="120" ht="12.75">
      <c r="P120" s="78"/>
    </row>
    <row r="121" ht="12.75">
      <c r="P121" s="78"/>
    </row>
    <row r="122" ht="12.75">
      <c r="P122" s="78"/>
    </row>
    <row r="123" ht="12.75">
      <c r="P123" s="78"/>
    </row>
    <row r="124" ht="12.75">
      <c r="P124" s="78"/>
    </row>
    <row r="125" ht="12.75">
      <c r="P125" s="78"/>
    </row>
    <row r="126" ht="12.75">
      <c r="P126" s="78"/>
    </row>
    <row r="127" ht="12.75">
      <c r="P127" s="78"/>
    </row>
    <row r="128" ht="12.75">
      <c r="P128" s="78"/>
    </row>
    <row r="129" ht="12.75">
      <c r="P129" s="78"/>
    </row>
    <row r="130" ht="12.75">
      <c r="P130" s="78"/>
    </row>
    <row r="131" ht="12.75">
      <c r="P131" s="78"/>
    </row>
    <row r="132" ht="12.75">
      <c r="P132" s="78"/>
    </row>
    <row r="133" ht="12.75">
      <c r="P133" s="78"/>
    </row>
    <row r="134" ht="12.75">
      <c r="P134" s="78"/>
    </row>
    <row r="135" ht="12.75">
      <c r="P135" s="78"/>
    </row>
    <row r="136" ht="12.75">
      <c r="P136" s="78"/>
    </row>
    <row r="137" ht="12.75">
      <c r="P137" s="78"/>
    </row>
    <row r="138" ht="12.75">
      <c r="P138" s="78"/>
    </row>
    <row r="139" ht="12.75">
      <c r="P139" s="78"/>
    </row>
    <row r="140" ht="12.75">
      <c r="P140" s="78"/>
    </row>
    <row r="141" ht="12.75">
      <c r="P141" s="78"/>
    </row>
    <row r="142" ht="12.75">
      <c r="P142" s="78"/>
    </row>
    <row r="143" ht="12.75">
      <c r="P143" s="78"/>
    </row>
    <row r="144" ht="12.75">
      <c r="P144" s="78"/>
    </row>
    <row r="145" ht="12.75">
      <c r="P145" s="78"/>
    </row>
    <row r="146" ht="12.75">
      <c r="P146" s="78"/>
    </row>
    <row r="147" ht="12.75">
      <c r="P147" s="78"/>
    </row>
    <row r="148" ht="12.75">
      <c r="P148" s="78"/>
    </row>
    <row r="149" ht="12.75">
      <c r="P149" s="78"/>
    </row>
    <row r="150" ht="12.75">
      <c r="P150" s="78"/>
    </row>
    <row r="151" ht="12.75">
      <c r="P151" s="78"/>
    </row>
    <row r="152" ht="12.75">
      <c r="P152" s="78"/>
    </row>
    <row r="153" ht="12.75">
      <c r="P153" s="78"/>
    </row>
    <row r="154" ht="12.75">
      <c r="P154" s="78"/>
    </row>
    <row r="155" ht="12.75">
      <c r="P155" s="78"/>
    </row>
    <row r="156" ht="12.75">
      <c r="P156" s="78"/>
    </row>
    <row r="157" ht="12.75">
      <c r="P157" s="78"/>
    </row>
    <row r="158" ht="12.75">
      <c r="P158" s="78"/>
    </row>
    <row r="159" ht="12.75">
      <c r="P159" s="78"/>
    </row>
    <row r="160" ht="12.75">
      <c r="P160" s="78"/>
    </row>
    <row r="161" ht="12.75">
      <c r="P161" s="78"/>
    </row>
    <row r="162" ht="12.75">
      <c r="P162" s="78"/>
    </row>
    <row r="163" ht="12.75">
      <c r="P163" s="78"/>
    </row>
    <row r="164" ht="12.75">
      <c r="P164" s="78"/>
    </row>
    <row r="165" ht="12.75">
      <c r="P165" s="78"/>
    </row>
    <row r="166" ht="12.75">
      <c r="P166" s="78"/>
    </row>
    <row r="167" ht="12.75">
      <c r="P167" s="78"/>
    </row>
    <row r="168" ht="12.75">
      <c r="P168" s="78"/>
    </row>
    <row r="169" ht="12.75">
      <c r="P169" s="78"/>
    </row>
    <row r="170" ht="12.75">
      <c r="P170" s="78"/>
    </row>
    <row r="171" ht="12.75">
      <c r="P171" s="78"/>
    </row>
    <row r="172" ht="12.75">
      <c r="P172" s="78"/>
    </row>
    <row r="173" ht="12.75">
      <c r="P173" s="78"/>
    </row>
    <row r="174" ht="12.75">
      <c r="P174" s="78"/>
    </row>
    <row r="175" ht="12.75">
      <c r="P175" s="78"/>
    </row>
    <row r="176" ht="12.75">
      <c r="P176" s="78"/>
    </row>
    <row r="177" ht="12.75">
      <c r="P177" s="78"/>
    </row>
    <row r="178" ht="12.75">
      <c r="P178" s="78"/>
    </row>
    <row r="179" ht="12.75">
      <c r="P179" s="78"/>
    </row>
    <row r="180" ht="12.75">
      <c r="P180" s="78"/>
    </row>
    <row r="181" ht="12.75">
      <c r="P181" s="78"/>
    </row>
    <row r="182" ht="12.75">
      <c r="P182" s="78"/>
    </row>
    <row r="183" ht="12.75">
      <c r="P183" s="78"/>
    </row>
    <row r="184" ht="12.75">
      <c r="P184" s="78"/>
    </row>
    <row r="185" ht="12.75">
      <c r="P185" s="78"/>
    </row>
    <row r="186" ht="12.75">
      <c r="P186" s="78"/>
    </row>
    <row r="187" ht="12.75">
      <c r="P187" s="78"/>
    </row>
    <row r="188" ht="12.75">
      <c r="P188" s="78"/>
    </row>
    <row r="189" ht="12.75">
      <c r="P189" s="78"/>
    </row>
    <row r="190" ht="12.75">
      <c r="P190" s="78"/>
    </row>
    <row r="191" ht="12.75">
      <c r="P191" s="78"/>
    </row>
    <row r="192" ht="12.75">
      <c r="P192" s="78"/>
    </row>
    <row r="193" ht="12.75">
      <c r="P193" s="78"/>
    </row>
    <row r="194" ht="12.75">
      <c r="P194" s="78"/>
    </row>
    <row r="195" ht="12.75">
      <c r="P195" s="78"/>
    </row>
    <row r="196" ht="12.75">
      <c r="P196" s="78"/>
    </row>
    <row r="197" ht="12.75">
      <c r="P197" s="78"/>
    </row>
    <row r="198" ht="12.75">
      <c r="P198" s="78"/>
    </row>
    <row r="199" ht="12.75">
      <c r="P199" s="78"/>
    </row>
    <row r="200" ht="12.75">
      <c r="P200" s="78"/>
    </row>
    <row r="201" ht="12.75">
      <c r="P201" s="78"/>
    </row>
    <row r="202" ht="12.75">
      <c r="P202" s="78"/>
    </row>
    <row r="203" ht="12.75">
      <c r="P203" s="78"/>
    </row>
    <row r="204" ht="12.75">
      <c r="P204" s="78"/>
    </row>
    <row r="205" ht="12.75">
      <c r="P205" s="78"/>
    </row>
    <row r="206" ht="12.75">
      <c r="P206" s="78"/>
    </row>
    <row r="207" ht="12.75">
      <c r="P207" s="78"/>
    </row>
    <row r="208" ht="12.75">
      <c r="P208" s="78"/>
    </row>
    <row r="209" ht="12.75">
      <c r="P209" s="78"/>
    </row>
    <row r="210" ht="12.75">
      <c r="P210" s="78"/>
    </row>
    <row r="211" ht="12.75">
      <c r="P211" s="78"/>
    </row>
    <row r="212" ht="12.75">
      <c r="P212" s="78"/>
    </row>
    <row r="213" ht="12.75">
      <c r="P213" s="78"/>
    </row>
    <row r="214" ht="12.75">
      <c r="P214" s="78"/>
    </row>
    <row r="215" ht="12.75">
      <c r="P215" s="78"/>
    </row>
    <row r="216" ht="12.75">
      <c r="P216" s="78"/>
    </row>
    <row r="217" ht="12.75">
      <c r="P217" s="78"/>
    </row>
    <row r="218" ht="12.75">
      <c r="P218" s="78"/>
    </row>
    <row r="219" ht="12.75">
      <c r="P219" s="78"/>
    </row>
    <row r="220" ht="12.75">
      <c r="P220" s="78"/>
    </row>
    <row r="221" ht="12.75">
      <c r="P221" s="78"/>
    </row>
    <row r="222" ht="12.75">
      <c r="P222" s="78"/>
    </row>
    <row r="223" ht="12.75">
      <c r="P223" s="78"/>
    </row>
    <row r="224" ht="12.75">
      <c r="P224" s="78"/>
    </row>
    <row r="225" ht="12.75">
      <c r="P225" s="78"/>
    </row>
    <row r="226" ht="12.75">
      <c r="P226" s="78"/>
    </row>
    <row r="227" ht="12.75">
      <c r="P227" s="78"/>
    </row>
    <row r="228" ht="12.75">
      <c r="P228" s="78"/>
    </row>
    <row r="229" ht="12.75">
      <c r="P229" s="78"/>
    </row>
    <row r="230" ht="12.75">
      <c r="P230" s="78"/>
    </row>
    <row r="231" ht="12.75">
      <c r="P231" s="78"/>
    </row>
    <row r="232" ht="12.75">
      <c r="P232" s="78"/>
    </row>
    <row r="233" ht="12.75">
      <c r="P233" s="78"/>
    </row>
    <row r="234" ht="12.75">
      <c r="P234" s="78"/>
    </row>
    <row r="235" ht="12.75">
      <c r="P235" s="78"/>
    </row>
    <row r="236" ht="12.75">
      <c r="P236" s="78"/>
    </row>
    <row r="237" ht="12.75">
      <c r="P237" s="78"/>
    </row>
    <row r="238" ht="12.75">
      <c r="P238" s="78"/>
    </row>
    <row r="239" ht="12.75">
      <c r="P239" s="78"/>
    </row>
    <row r="240" ht="12.75">
      <c r="P240" s="78"/>
    </row>
    <row r="241" ht="12.75">
      <c r="P241" s="78"/>
    </row>
    <row r="242" ht="12.75">
      <c r="P242" s="78"/>
    </row>
    <row r="243" ht="12.75">
      <c r="P243" s="78"/>
    </row>
    <row r="244" ht="12.75">
      <c r="P244" s="78"/>
    </row>
    <row r="245" ht="12.75">
      <c r="P245" s="78"/>
    </row>
    <row r="246" ht="12.75">
      <c r="P246" s="78"/>
    </row>
    <row r="247" ht="12.75">
      <c r="P247" s="78"/>
    </row>
    <row r="248" ht="12.75">
      <c r="P248" s="78"/>
    </row>
    <row r="249" ht="12.75">
      <c r="P249" s="78"/>
    </row>
    <row r="250" ht="12.75">
      <c r="P250" s="78"/>
    </row>
    <row r="251" ht="12.75">
      <c r="P251" s="78"/>
    </row>
    <row r="252" ht="12.75">
      <c r="P252" s="78"/>
    </row>
    <row r="253" ht="12.75">
      <c r="P253" s="78"/>
    </row>
    <row r="254" ht="12.75">
      <c r="P254" s="78"/>
    </row>
    <row r="255" ht="12.75">
      <c r="P255" s="78"/>
    </row>
    <row r="256" ht="12.75">
      <c r="P256" s="78"/>
    </row>
    <row r="257" ht="12.75">
      <c r="P257" s="78"/>
    </row>
    <row r="258" ht="12.75">
      <c r="P258" s="78"/>
    </row>
    <row r="259" ht="12.75">
      <c r="P259" s="78"/>
    </row>
    <row r="260" ht="12.75">
      <c r="P260" s="78"/>
    </row>
    <row r="261" ht="12.75">
      <c r="P261" s="78"/>
    </row>
    <row r="262" ht="12.75">
      <c r="P262" s="78"/>
    </row>
    <row r="263" ht="12.75">
      <c r="P263" s="78"/>
    </row>
    <row r="264" ht="12.75">
      <c r="P264" s="78"/>
    </row>
    <row r="265" ht="12.75">
      <c r="P265" s="78"/>
    </row>
    <row r="266" ht="12.75">
      <c r="P266" s="78"/>
    </row>
    <row r="267" ht="12.75">
      <c r="P267" s="78"/>
    </row>
    <row r="268" ht="12.75">
      <c r="P268" s="78"/>
    </row>
    <row r="269" ht="12.75">
      <c r="P269" s="78"/>
    </row>
    <row r="270" ht="12.75">
      <c r="P270" s="78"/>
    </row>
    <row r="271" ht="12.75">
      <c r="P271" s="78"/>
    </row>
    <row r="272" ht="12.75">
      <c r="P272" s="78"/>
    </row>
    <row r="273" ht="12.75">
      <c r="P273" s="78"/>
    </row>
    <row r="274" ht="12.75">
      <c r="P274" s="78"/>
    </row>
    <row r="275" ht="12.75">
      <c r="P275" s="78"/>
    </row>
    <row r="276" ht="12.75">
      <c r="P276" s="78"/>
    </row>
    <row r="277" ht="12.75">
      <c r="P277" s="78"/>
    </row>
    <row r="278" ht="12.75">
      <c r="P278" s="78"/>
    </row>
    <row r="279" ht="12.75">
      <c r="P279" s="78"/>
    </row>
    <row r="280" ht="12.75">
      <c r="P280" s="78"/>
    </row>
    <row r="281" ht="12.75">
      <c r="P281" s="78"/>
    </row>
    <row r="282" ht="12.75">
      <c r="P282" s="78"/>
    </row>
    <row r="283" ht="12.75">
      <c r="P283" s="78"/>
    </row>
    <row r="284" ht="12.75">
      <c r="P284" s="78"/>
    </row>
    <row r="285" ht="12.75">
      <c r="P285" s="78"/>
    </row>
    <row r="286" ht="12.75">
      <c r="P286" s="78"/>
    </row>
    <row r="287" ht="12.75">
      <c r="P287" s="78"/>
    </row>
    <row r="288" ht="12.75">
      <c r="P288" s="78"/>
    </row>
    <row r="289" ht="12.75">
      <c r="P289" s="78"/>
    </row>
    <row r="290" ht="12.75">
      <c r="P290" s="78"/>
    </row>
    <row r="291" ht="12.75">
      <c r="P291" s="78"/>
    </row>
    <row r="292" ht="12.75">
      <c r="P292" s="78"/>
    </row>
    <row r="293" ht="12.75">
      <c r="P293" s="78"/>
    </row>
    <row r="294" ht="12.75">
      <c r="P294" s="78"/>
    </row>
    <row r="295" ht="12.75">
      <c r="P295" s="78"/>
    </row>
    <row r="296" ht="12.75">
      <c r="P296" s="78"/>
    </row>
    <row r="297" ht="12.75">
      <c r="P297" s="78"/>
    </row>
    <row r="298" ht="12.75">
      <c r="P298" s="78"/>
    </row>
    <row r="299" ht="12.75">
      <c r="P299" s="78"/>
    </row>
    <row r="300" ht="12.75">
      <c r="P300" s="78"/>
    </row>
    <row r="301" ht="12.75">
      <c r="P301" s="78"/>
    </row>
    <row r="302" ht="12.75">
      <c r="P302" s="78"/>
    </row>
    <row r="303" ht="12.75">
      <c r="P303" s="78"/>
    </row>
    <row r="304" ht="12.75">
      <c r="P304" s="78"/>
    </row>
    <row r="305" ht="12.75">
      <c r="P305" s="78"/>
    </row>
    <row r="306" ht="12.75">
      <c r="P306" s="78"/>
    </row>
    <row r="307" ht="12.75">
      <c r="P307" s="78"/>
    </row>
    <row r="308" ht="12.75">
      <c r="P308" s="78"/>
    </row>
    <row r="309" ht="12.75">
      <c r="P309" s="78"/>
    </row>
    <row r="310" ht="12.75">
      <c r="P310" s="78"/>
    </row>
    <row r="311" ht="12.75">
      <c r="P311" s="78"/>
    </row>
    <row r="312" ht="12.75">
      <c r="P312" s="78"/>
    </row>
    <row r="313" ht="12.75">
      <c r="P313" s="78"/>
    </row>
    <row r="314" ht="12.75">
      <c r="P314" s="78"/>
    </row>
    <row r="315" ht="12.75">
      <c r="P315" s="78"/>
    </row>
    <row r="316" ht="12.75">
      <c r="P316" s="78"/>
    </row>
    <row r="317" ht="12.75">
      <c r="P317" s="78"/>
    </row>
    <row r="318" ht="12.75">
      <c r="P318" s="78"/>
    </row>
    <row r="319" ht="12.75">
      <c r="P319" s="78"/>
    </row>
    <row r="320" ht="12.75">
      <c r="P320" s="78"/>
    </row>
    <row r="321" ht="12.75">
      <c r="P321" s="78"/>
    </row>
    <row r="322" ht="12.75">
      <c r="P322" s="78"/>
    </row>
    <row r="323" ht="12.75">
      <c r="P323" s="78"/>
    </row>
    <row r="324" ht="12.75">
      <c r="P324" s="78"/>
    </row>
    <row r="325" ht="12.75">
      <c r="P325" s="78"/>
    </row>
    <row r="326" ht="12.75">
      <c r="P326" s="78"/>
    </row>
    <row r="327" ht="12.75">
      <c r="P327" s="78"/>
    </row>
    <row r="328" ht="12.75">
      <c r="P328" s="78"/>
    </row>
    <row r="329" ht="12.75">
      <c r="P329" s="78"/>
    </row>
    <row r="330" ht="12.75">
      <c r="P330" s="78"/>
    </row>
    <row r="331" ht="12.75">
      <c r="P331" s="78"/>
    </row>
    <row r="332" ht="12.75">
      <c r="P332" s="78"/>
    </row>
    <row r="333" ht="12.75">
      <c r="P333" s="78"/>
    </row>
    <row r="334" ht="12.75">
      <c r="P334" s="78"/>
    </row>
    <row r="335" ht="12.75">
      <c r="P335" s="78"/>
    </row>
    <row r="336" ht="12.75">
      <c r="P336" s="78"/>
    </row>
    <row r="337" ht="12.75">
      <c r="P337" s="78"/>
    </row>
    <row r="338" ht="12.75">
      <c r="P338" s="78"/>
    </row>
    <row r="339" ht="12.75">
      <c r="P339" s="78"/>
    </row>
    <row r="340" ht="12.75">
      <c r="P340" s="78"/>
    </row>
    <row r="341" ht="12.75">
      <c r="P341" s="78"/>
    </row>
    <row r="342" ht="12.75">
      <c r="P342" s="78"/>
    </row>
    <row r="343" ht="12.75">
      <c r="P343" s="78"/>
    </row>
    <row r="344" ht="12.75">
      <c r="P344" s="78"/>
    </row>
    <row r="345" ht="12.75">
      <c r="P345" s="78"/>
    </row>
    <row r="346" ht="12.75">
      <c r="P346" s="78"/>
    </row>
    <row r="347" ht="12.75">
      <c r="P347" s="78"/>
    </row>
    <row r="348" ht="12.75">
      <c r="P348" s="78"/>
    </row>
    <row r="349" ht="12.75">
      <c r="P349" s="78"/>
    </row>
    <row r="350" ht="12.75">
      <c r="P350" s="78"/>
    </row>
    <row r="351" ht="12.75">
      <c r="P351" s="78"/>
    </row>
    <row r="352" ht="12.75">
      <c r="P352" s="78"/>
    </row>
    <row r="353" ht="12.75">
      <c r="P353" s="78"/>
    </row>
    <row r="354" ht="12.75">
      <c r="P354" s="78"/>
    </row>
    <row r="355" ht="12.75">
      <c r="P355" s="78"/>
    </row>
    <row r="356" ht="12.75">
      <c r="P356" s="78"/>
    </row>
    <row r="357" ht="12.75">
      <c r="P357" s="78"/>
    </row>
    <row r="358" ht="12.75">
      <c r="P358" s="78"/>
    </row>
    <row r="359" ht="12.75">
      <c r="P359" s="78"/>
    </row>
    <row r="360" ht="12.75">
      <c r="P360" s="78"/>
    </row>
    <row r="361" ht="12.75">
      <c r="P361" s="78"/>
    </row>
    <row r="362" ht="12.75">
      <c r="P362" s="78"/>
    </row>
    <row r="363" ht="12.75">
      <c r="P363" s="78"/>
    </row>
    <row r="364" ht="12.75">
      <c r="P364" s="78"/>
    </row>
    <row r="365" ht="12.75">
      <c r="P365" s="78"/>
    </row>
    <row r="366" ht="12.75">
      <c r="P366" s="78"/>
    </row>
    <row r="367" ht="12.75">
      <c r="P367" s="78"/>
    </row>
    <row r="368" ht="12.75">
      <c r="P368" s="78"/>
    </row>
    <row r="369" ht="12.75">
      <c r="P369" s="78"/>
    </row>
    <row r="370" ht="12.75">
      <c r="P370" s="78"/>
    </row>
    <row r="371" ht="12.75">
      <c r="P371" s="78"/>
    </row>
    <row r="372" ht="12.75">
      <c r="P372" s="78"/>
    </row>
    <row r="373" ht="12.75">
      <c r="P373" s="78"/>
    </row>
    <row r="374" ht="12.75">
      <c r="P374" s="78"/>
    </row>
    <row r="375" ht="12.75">
      <c r="P375" s="78"/>
    </row>
    <row r="376" ht="12.75">
      <c r="P376" s="78"/>
    </row>
    <row r="377" ht="12.75">
      <c r="P377" s="78"/>
    </row>
    <row r="378" ht="12.75">
      <c r="P378" s="78"/>
    </row>
    <row r="379" ht="12.75">
      <c r="P379" s="78"/>
    </row>
    <row r="380" ht="12.75">
      <c r="P380" s="78"/>
    </row>
    <row r="381" ht="12.75">
      <c r="P381" s="78"/>
    </row>
    <row r="382" ht="12.75">
      <c r="P382" s="78"/>
    </row>
    <row r="383" ht="12.75">
      <c r="P383" s="78"/>
    </row>
    <row r="384" ht="12.75">
      <c r="P384" s="78"/>
    </row>
    <row r="385" ht="12.75">
      <c r="P385" s="78"/>
    </row>
    <row r="386" ht="12.75">
      <c r="P386" s="78"/>
    </row>
    <row r="387" ht="12.75">
      <c r="P387" s="78"/>
    </row>
    <row r="388" ht="12.75">
      <c r="P388" s="78"/>
    </row>
    <row r="389" ht="12.75">
      <c r="P389" s="78"/>
    </row>
    <row r="390" ht="12.75">
      <c r="P390" s="78"/>
    </row>
    <row r="391" ht="12.75">
      <c r="P391" s="78"/>
    </row>
    <row r="392" ht="12.75">
      <c r="P392" s="78"/>
    </row>
    <row r="393" ht="12.75">
      <c r="P393" s="78"/>
    </row>
    <row r="394" ht="12.75">
      <c r="P394" s="78"/>
    </row>
    <row r="395" ht="12.75">
      <c r="P395" s="78"/>
    </row>
    <row r="396" ht="12.75">
      <c r="P396" s="78"/>
    </row>
    <row r="397" ht="12.75">
      <c r="P397" s="78"/>
    </row>
    <row r="398" ht="12.75">
      <c r="P398" s="78"/>
    </row>
    <row r="399" ht="12.75">
      <c r="P399" s="78"/>
    </row>
    <row r="400" ht="12.75">
      <c r="P400" s="78"/>
    </row>
    <row r="401" ht="12.75">
      <c r="P401" s="78"/>
    </row>
    <row r="402" ht="12.75">
      <c r="P402" s="78"/>
    </row>
    <row r="403" ht="12.75">
      <c r="P403" s="78"/>
    </row>
    <row r="404" ht="12.75">
      <c r="P404" s="78"/>
    </row>
    <row r="405" ht="12.75">
      <c r="P405" s="78"/>
    </row>
    <row r="406" ht="12.75">
      <c r="P406" s="78"/>
    </row>
    <row r="407" ht="12.75">
      <c r="P407" s="78"/>
    </row>
    <row r="408" ht="12.75">
      <c r="P408" s="78"/>
    </row>
    <row r="409" ht="12.75">
      <c r="P409" s="78"/>
    </row>
    <row r="410" ht="12.75">
      <c r="P410" s="78"/>
    </row>
    <row r="411" ht="12.75">
      <c r="P411" s="78"/>
    </row>
    <row r="412" ht="12.75">
      <c r="P412" s="78"/>
    </row>
    <row r="413" ht="12.75">
      <c r="P413" s="78"/>
    </row>
    <row r="414" ht="12.75">
      <c r="P414" s="78"/>
    </row>
    <row r="415" ht="12.75">
      <c r="P415" s="78"/>
    </row>
    <row r="416" ht="12.75">
      <c r="P416" s="78"/>
    </row>
    <row r="417" ht="12.75">
      <c r="P417" s="78"/>
    </row>
    <row r="418" ht="12.75">
      <c r="P418" s="78"/>
    </row>
    <row r="419" ht="12.75">
      <c r="P419" s="78"/>
    </row>
    <row r="420" ht="12.75">
      <c r="P420" s="78"/>
    </row>
    <row r="421" ht="12.75">
      <c r="P421" s="78"/>
    </row>
    <row r="422" ht="12.75">
      <c r="P422" s="78"/>
    </row>
    <row r="423" ht="12.75">
      <c r="P423" s="78"/>
    </row>
    <row r="424" ht="12.75">
      <c r="P424" s="78"/>
    </row>
    <row r="425" ht="12.75">
      <c r="P425" s="78"/>
    </row>
    <row r="426" ht="12.75">
      <c r="P426" s="78"/>
    </row>
    <row r="427" ht="12.75">
      <c r="P427" s="78"/>
    </row>
    <row r="428" ht="12.75">
      <c r="P428" s="78"/>
    </row>
    <row r="429" ht="12.75">
      <c r="P429" s="78"/>
    </row>
    <row r="430" ht="12.75">
      <c r="P430" s="78"/>
    </row>
    <row r="431" ht="12.75">
      <c r="P431" s="78"/>
    </row>
    <row r="432" ht="12.75">
      <c r="P432" s="78"/>
    </row>
    <row r="433" ht="12.75">
      <c r="P433" s="78"/>
    </row>
    <row r="434" ht="12.75">
      <c r="P434" s="78"/>
    </row>
    <row r="435" ht="12.75">
      <c r="P435" s="78"/>
    </row>
    <row r="436" ht="12.75">
      <c r="P436" s="78"/>
    </row>
    <row r="437" ht="12.75">
      <c r="P437" s="78"/>
    </row>
    <row r="438" ht="12.75">
      <c r="P438" s="78"/>
    </row>
    <row r="439" ht="12.75">
      <c r="P439" s="78"/>
    </row>
    <row r="440" ht="12.75">
      <c r="P440" s="78"/>
    </row>
    <row r="441" ht="12.75">
      <c r="P441" s="78"/>
    </row>
    <row r="442" ht="12.75">
      <c r="P442" s="78"/>
    </row>
    <row r="443" ht="12.75">
      <c r="P443" s="78"/>
    </row>
    <row r="444" ht="12.75">
      <c r="P444" s="78"/>
    </row>
    <row r="445" ht="12.75">
      <c r="P445" s="78"/>
    </row>
    <row r="446" ht="12.75">
      <c r="P446" s="78"/>
    </row>
    <row r="447" ht="12.75">
      <c r="P447" s="78"/>
    </row>
    <row r="448" ht="12.75">
      <c r="P448" s="78"/>
    </row>
    <row r="449" ht="12.75">
      <c r="P449" s="78"/>
    </row>
    <row r="450" ht="12.75">
      <c r="P450" s="78"/>
    </row>
    <row r="451" ht="12.75">
      <c r="P451" s="78"/>
    </row>
    <row r="452" ht="12.75">
      <c r="P452" s="78"/>
    </row>
    <row r="453" ht="12.75">
      <c r="P453" s="78"/>
    </row>
    <row r="454" ht="12.75">
      <c r="P454" s="78"/>
    </row>
    <row r="455" ht="12.75">
      <c r="P455" s="78"/>
    </row>
    <row r="456" ht="12.75">
      <c r="P456" s="78"/>
    </row>
    <row r="457" ht="12.75">
      <c r="P457" s="78"/>
    </row>
    <row r="458" ht="12.75">
      <c r="P458" s="78"/>
    </row>
    <row r="459" ht="12.75">
      <c r="P459" s="78"/>
    </row>
    <row r="460" ht="12.75">
      <c r="P460" s="78"/>
    </row>
    <row r="461" ht="12.75">
      <c r="P461" s="78"/>
    </row>
    <row r="462" ht="12.75">
      <c r="P462" s="78"/>
    </row>
    <row r="463" ht="12.75">
      <c r="P463" s="78"/>
    </row>
    <row r="464" ht="12.75">
      <c r="P464" s="78"/>
    </row>
    <row r="465" ht="12.75">
      <c r="P465" s="78"/>
    </row>
    <row r="466" ht="12.75">
      <c r="P466" s="78"/>
    </row>
    <row r="467" ht="12.75">
      <c r="P467" s="78"/>
    </row>
    <row r="468" ht="12.75">
      <c r="P468" s="78"/>
    </row>
    <row r="469" ht="12.75">
      <c r="P469" s="78"/>
    </row>
    <row r="470" ht="12.75">
      <c r="P470" s="78"/>
    </row>
    <row r="471" ht="12.75">
      <c r="P471" s="78"/>
    </row>
    <row r="472" ht="12.75">
      <c r="P472" s="78"/>
    </row>
    <row r="473" ht="12.75">
      <c r="P473" s="78"/>
    </row>
    <row r="474" ht="12.75">
      <c r="P474" s="78"/>
    </row>
    <row r="475" ht="12.75">
      <c r="P475" s="78"/>
    </row>
    <row r="476" ht="12.75">
      <c r="P476" s="78"/>
    </row>
    <row r="477" ht="12.75">
      <c r="P477" s="78"/>
    </row>
    <row r="478" ht="12.75">
      <c r="P478" s="78"/>
    </row>
    <row r="479" ht="12.75">
      <c r="P479" s="78"/>
    </row>
    <row r="480" ht="12.75">
      <c r="P480" s="78"/>
    </row>
    <row r="481" ht="12.75">
      <c r="P481" s="78"/>
    </row>
    <row r="482" ht="12.75">
      <c r="P482" s="78"/>
    </row>
    <row r="483" ht="12.75">
      <c r="P483" s="78"/>
    </row>
    <row r="484" ht="12.75">
      <c r="P484" s="78"/>
    </row>
    <row r="485" ht="12.75">
      <c r="P485" s="78"/>
    </row>
    <row r="486" ht="12.75">
      <c r="P486" s="78"/>
    </row>
    <row r="487" ht="12.75">
      <c r="P487" s="78"/>
    </row>
    <row r="488" ht="12.75">
      <c r="P488" s="78"/>
    </row>
    <row r="489" ht="12.75">
      <c r="P489" s="78"/>
    </row>
    <row r="490" ht="12.75">
      <c r="P490" s="78"/>
    </row>
    <row r="491" ht="12.75">
      <c r="P491" s="78"/>
    </row>
    <row r="492" ht="12.75">
      <c r="P492" s="78"/>
    </row>
    <row r="493" ht="12.75">
      <c r="P493" s="78"/>
    </row>
    <row r="494" ht="12.75">
      <c r="P494" s="78"/>
    </row>
    <row r="495" ht="12.75">
      <c r="P495" s="78"/>
    </row>
    <row r="496" ht="12.75">
      <c r="P496" s="78"/>
    </row>
    <row r="497" ht="12.75">
      <c r="P497" s="78"/>
    </row>
    <row r="498" ht="12.75">
      <c r="P498" s="78"/>
    </row>
    <row r="499" ht="12.75">
      <c r="P499" s="78"/>
    </row>
    <row r="500" ht="12.75">
      <c r="P500" s="78"/>
    </row>
    <row r="501" ht="12.75">
      <c r="P501" s="78"/>
    </row>
    <row r="502" ht="12.75">
      <c r="P502" s="78"/>
    </row>
    <row r="503" ht="12.75">
      <c r="P503" s="78"/>
    </row>
    <row r="504" ht="12.75">
      <c r="P504" s="78"/>
    </row>
    <row r="505" ht="12.75">
      <c r="P505" s="78"/>
    </row>
    <row r="506" ht="12.75">
      <c r="P506" s="78"/>
    </row>
    <row r="507" ht="12.75">
      <c r="P507" s="78"/>
    </row>
    <row r="508" ht="12.75">
      <c r="P508" s="78"/>
    </row>
    <row r="509" ht="12.75">
      <c r="P509" s="78"/>
    </row>
    <row r="510" ht="12.75">
      <c r="P510" s="78"/>
    </row>
    <row r="511" ht="12.75">
      <c r="P511" s="78"/>
    </row>
    <row r="512" ht="12.75">
      <c r="P512" s="78"/>
    </row>
    <row r="513" ht="12.75">
      <c r="P513" s="78"/>
    </row>
    <row r="514" ht="12.75">
      <c r="P514" s="78"/>
    </row>
    <row r="515" ht="12.75">
      <c r="P515" s="78"/>
    </row>
    <row r="516" ht="12.75">
      <c r="P516" s="78"/>
    </row>
    <row r="517" ht="12.75">
      <c r="P517" s="78"/>
    </row>
    <row r="518" ht="12.75">
      <c r="P518" s="78"/>
    </row>
    <row r="519" ht="12.75">
      <c r="P519" s="78"/>
    </row>
    <row r="520" ht="12.75">
      <c r="P520" s="78"/>
    </row>
    <row r="521" ht="12.75">
      <c r="P521" s="78"/>
    </row>
    <row r="522" ht="12.75">
      <c r="P522" s="78"/>
    </row>
    <row r="523" ht="12.75">
      <c r="P523" s="78"/>
    </row>
    <row r="524" ht="12.75">
      <c r="P524" s="78"/>
    </row>
    <row r="525" ht="12.75">
      <c r="P525" s="78"/>
    </row>
    <row r="526" ht="12.75">
      <c r="P526" s="78"/>
    </row>
    <row r="527" ht="12.75">
      <c r="P527" s="78"/>
    </row>
    <row r="528" ht="12.75">
      <c r="P528" s="78"/>
    </row>
    <row r="529" ht="12.75">
      <c r="P529" s="78"/>
    </row>
    <row r="530" ht="12.75">
      <c r="P530" s="78"/>
    </row>
    <row r="531" ht="12.75">
      <c r="P531" s="78"/>
    </row>
    <row r="532" ht="12.75">
      <c r="P532" s="78"/>
    </row>
    <row r="533" ht="12.75">
      <c r="P533" s="78"/>
    </row>
    <row r="534" ht="12.75">
      <c r="P534" s="78"/>
    </row>
    <row r="535" ht="12.75">
      <c r="P535" s="78"/>
    </row>
    <row r="536" ht="12.75">
      <c r="P536" s="78"/>
    </row>
    <row r="537" ht="12.75">
      <c r="P537" s="78"/>
    </row>
    <row r="538" ht="12.75">
      <c r="P538" s="78"/>
    </row>
    <row r="539" ht="12.75">
      <c r="P539" s="78"/>
    </row>
    <row r="540" ht="12.75">
      <c r="P540" s="78"/>
    </row>
    <row r="541" ht="12.75">
      <c r="P541" s="78"/>
    </row>
    <row r="542" ht="12.75">
      <c r="P542" s="78"/>
    </row>
    <row r="543" ht="12.75">
      <c r="P543" s="78"/>
    </row>
    <row r="544" ht="12.75">
      <c r="P544" s="78"/>
    </row>
    <row r="545" ht="12.75">
      <c r="P545" s="78"/>
    </row>
    <row r="546" ht="12.75">
      <c r="P546" s="78"/>
    </row>
    <row r="547" ht="12.75">
      <c r="P547" s="78"/>
    </row>
    <row r="548" ht="12.75">
      <c r="P548" s="78"/>
    </row>
    <row r="549" ht="12.75">
      <c r="P549" s="78"/>
    </row>
    <row r="550" ht="12.75">
      <c r="P550" s="78"/>
    </row>
    <row r="551" ht="12.75">
      <c r="P551" s="78"/>
    </row>
    <row r="552" ht="12.75">
      <c r="P552" s="78"/>
    </row>
    <row r="553" ht="12.75">
      <c r="P553" s="78"/>
    </row>
    <row r="554" ht="12.75">
      <c r="P554" s="78"/>
    </row>
    <row r="555" ht="12.75">
      <c r="P555" s="78"/>
    </row>
    <row r="556" ht="12.75">
      <c r="P556" s="78"/>
    </row>
    <row r="557" ht="12.75">
      <c r="P557" s="78"/>
    </row>
    <row r="558" ht="12.75">
      <c r="P558" s="78"/>
    </row>
    <row r="559" ht="12.75">
      <c r="P559" s="78"/>
    </row>
    <row r="560" ht="12.75">
      <c r="P560" s="78"/>
    </row>
    <row r="561" ht="12.75">
      <c r="P561" s="78"/>
    </row>
    <row r="562" ht="12.75">
      <c r="P562" s="78"/>
    </row>
    <row r="563" ht="12.75">
      <c r="P563" s="78"/>
    </row>
    <row r="564" ht="12.75">
      <c r="P564" s="78"/>
    </row>
    <row r="565" ht="12.75">
      <c r="P565" s="78"/>
    </row>
    <row r="566" ht="12.75">
      <c r="P566" s="78"/>
    </row>
    <row r="567" ht="12.75">
      <c r="P567" s="78"/>
    </row>
    <row r="568" ht="12.75">
      <c r="P568" s="78"/>
    </row>
    <row r="569" ht="12.75">
      <c r="P569" s="78"/>
    </row>
    <row r="570" ht="12.75">
      <c r="P570" s="78"/>
    </row>
    <row r="571" ht="12.75">
      <c r="P571" s="78"/>
    </row>
    <row r="572" ht="12.75">
      <c r="P572" s="78"/>
    </row>
    <row r="573" ht="12.75">
      <c r="P573" s="78"/>
    </row>
    <row r="574" ht="12.75">
      <c r="P574" s="78"/>
    </row>
    <row r="575" ht="12.75">
      <c r="P575" s="78"/>
    </row>
    <row r="576" ht="12.75">
      <c r="P576" s="78"/>
    </row>
    <row r="577" ht="12.75">
      <c r="P577" s="78"/>
    </row>
    <row r="578" ht="12.75">
      <c r="P578" s="78"/>
    </row>
  </sheetData>
  <sheetProtection/>
  <mergeCells count="31">
    <mergeCell ref="B36:E40"/>
    <mergeCell ref="I5:I6"/>
    <mergeCell ref="F3:G5"/>
    <mergeCell ref="P3:P7"/>
    <mergeCell ref="O4:O6"/>
    <mergeCell ref="L37:L39"/>
    <mergeCell ref="P36:P40"/>
    <mergeCell ref="N37:N39"/>
    <mergeCell ref="O37:O39"/>
    <mergeCell ref="L4:L6"/>
    <mergeCell ref="N4:N6"/>
    <mergeCell ref="M37:M39"/>
    <mergeCell ref="H3:O3"/>
    <mergeCell ref="A66:G66"/>
    <mergeCell ref="H40:O40"/>
    <mergeCell ref="B3:E7"/>
    <mergeCell ref="A3:A7"/>
    <mergeCell ref="J5:J6"/>
    <mergeCell ref="M4:M6"/>
    <mergeCell ref="I4:J4"/>
    <mergeCell ref="H37:H39"/>
    <mergeCell ref="A36:A40"/>
    <mergeCell ref="F36:G38"/>
    <mergeCell ref="H7:O7"/>
    <mergeCell ref="J38:J39"/>
    <mergeCell ref="H36:O36"/>
    <mergeCell ref="H4:H6"/>
    <mergeCell ref="I37:J37"/>
    <mergeCell ref="I38:I39"/>
    <mergeCell ref="K4:K6"/>
    <mergeCell ref="K37:K39"/>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8"/>
  <dimension ref="A1:P578"/>
  <sheetViews>
    <sheetView zoomScaleSheetLayoutView="50"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7" customWidth="1"/>
  </cols>
  <sheetData>
    <row r="1" spans="1:16" ht="17.25">
      <c r="A1" s="51"/>
      <c r="B1" s="51"/>
      <c r="C1" s="52"/>
      <c r="D1" s="52"/>
      <c r="E1" s="52"/>
      <c r="F1" s="52"/>
      <c r="G1" s="53"/>
      <c r="H1" s="54" t="s">
        <v>1229</v>
      </c>
      <c r="I1" s="55" t="s">
        <v>753</v>
      </c>
      <c r="J1" s="56"/>
      <c r="K1" s="56"/>
      <c r="L1" s="52"/>
      <c r="P1" s="57"/>
    </row>
    <row r="2" spans="1:16" ht="15">
      <c r="A2" s="58"/>
      <c r="B2" s="58"/>
      <c r="C2" s="58"/>
      <c r="D2" s="58"/>
      <c r="E2" s="58"/>
      <c r="F2" s="59"/>
      <c r="G2" s="59"/>
      <c r="H2" s="59"/>
      <c r="I2" s="59"/>
      <c r="J2" s="59"/>
      <c r="P2" s="60"/>
    </row>
    <row r="3" spans="1:16" ht="12.75" customHeight="1">
      <c r="A3" s="535" t="s">
        <v>1129</v>
      </c>
      <c r="B3" s="531" t="s">
        <v>750</v>
      </c>
      <c r="C3" s="532"/>
      <c r="D3" s="532"/>
      <c r="E3" s="501"/>
      <c r="F3" s="509" t="s">
        <v>917</v>
      </c>
      <c r="G3" s="510"/>
      <c r="H3" s="520" t="s">
        <v>474</v>
      </c>
      <c r="I3" s="521"/>
      <c r="J3" s="521"/>
      <c r="K3" s="521"/>
      <c r="L3" s="521"/>
      <c r="M3" s="521"/>
      <c r="N3" s="521"/>
      <c r="O3" s="530"/>
      <c r="P3" s="538" t="s">
        <v>1011</v>
      </c>
    </row>
    <row r="4" spans="1:16" ht="12.75" customHeight="1">
      <c r="A4" s="529"/>
      <c r="B4" s="533"/>
      <c r="C4" s="532"/>
      <c r="D4" s="532"/>
      <c r="E4" s="501"/>
      <c r="F4" s="511"/>
      <c r="G4" s="512"/>
      <c r="H4" s="522" t="s">
        <v>205</v>
      </c>
      <c r="I4" s="525" t="s">
        <v>475</v>
      </c>
      <c r="J4" s="526"/>
      <c r="K4" s="529" t="s">
        <v>207</v>
      </c>
      <c r="L4" s="537" t="s">
        <v>208</v>
      </c>
      <c r="M4" s="537" t="s">
        <v>209</v>
      </c>
      <c r="N4" s="541" t="s">
        <v>1097</v>
      </c>
      <c r="O4" s="537" t="s">
        <v>210</v>
      </c>
      <c r="P4" s="539"/>
    </row>
    <row r="5" spans="1:16" ht="12.75" customHeight="1">
      <c r="A5" s="529"/>
      <c r="B5" s="533"/>
      <c r="C5" s="532"/>
      <c r="D5" s="532"/>
      <c r="E5" s="501"/>
      <c r="F5" s="513"/>
      <c r="G5" s="514"/>
      <c r="H5" s="523"/>
      <c r="I5" s="527" t="s">
        <v>1288</v>
      </c>
      <c r="J5" s="518" t="s">
        <v>751</v>
      </c>
      <c r="K5" s="529"/>
      <c r="L5" s="537"/>
      <c r="M5" s="537"/>
      <c r="N5" s="537"/>
      <c r="O5" s="537"/>
      <c r="P5" s="539"/>
    </row>
    <row r="6" spans="1:16" ht="17.25" customHeight="1">
      <c r="A6" s="529"/>
      <c r="B6" s="533"/>
      <c r="C6" s="532"/>
      <c r="D6" s="532"/>
      <c r="E6" s="501"/>
      <c r="F6" s="61" t="s">
        <v>472</v>
      </c>
      <c r="G6" s="62" t="s">
        <v>918</v>
      </c>
      <c r="H6" s="524"/>
      <c r="I6" s="528"/>
      <c r="J6" s="519"/>
      <c r="K6" s="514"/>
      <c r="L6" s="519"/>
      <c r="M6" s="519"/>
      <c r="N6" s="519"/>
      <c r="O6" s="519"/>
      <c r="P6" s="539"/>
    </row>
    <row r="7" spans="1:16" ht="12.75">
      <c r="A7" s="536"/>
      <c r="B7" s="534"/>
      <c r="C7" s="534"/>
      <c r="D7" s="534"/>
      <c r="E7" s="502"/>
      <c r="F7" s="63" t="s">
        <v>473</v>
      </c>
      <c r="G7" s="64" t="s">
        <v>852</v>
      </c>
      <c r="H7" s="515" t="s">
        <v>473</v>
      </c>
      <c r="I7" s="516"/>
      <c r="J7" s="516"/>
      <c r="K7" s="516"/>
      <c r="L7" s="516"/>
      <c r="M7" s="516"/>
      <c r="N7" s="516"/>
      <c r="O7" s="517"/>
      <c r="P7" s="540"/>
    </row>
    <row r="8" spans="1:16" s="17" customFormat="1" ht="20.25" customHeight="1">
      <c r="A8" s="201" t="s">
        <v>211</v>
      </c>
      <c r="B8" s="145"/>
      <c r="C8" s="145" t="s">
        <v>488</v>
      </c>
      <c r="D8" s="145"/>
      <c r="E8" s="49"/>
      <c r="F8" s="270">
        <v>604190</v>
      </c>
      <c r="G8" s="271">
        <v>6.6</v>
      </c>
      <c r="H8" s="270">
        <v>543891</v>
      </c>
      <c r="I8" s="270">
        <v>512925</v>
      </c>
      <c r="J8" s="270">
        <v>367560</v>
      </c>
      <c r="K8" s="270">
        <v>10161</v>
      </c>
      <c r="L8" s="270">
        <v>22160</v>
      </c>
      <c r="M8" s="270">
        <v>22387</v>
      </c>
      <c r="N8" s="270">
        <v>5454</v>
      </c>
      <c r="O8" s="270">
        <v>137</v>
      </c>
      <c r="P8" s="146" t="s">
        <v>211</v>
      </c>
    </row>
    <row r="9" spans="1:16" ht="20.25" customHeight="1">
      <c r="A9" s="200" t="s">
        <v>710</v>
      </c>
      <c r="B9" s="142"/>
      <c r="C9" s="142"/>
      <c r="D9" s="269" t="s">
        <v>1279</v>
      </c>
      <c r="E9" s="42"/>
      <c r="F9" s="270">
        <v>181305</v>
      </c>
      <c r="G9" s="271">
        <v>2</v>
      </c>
      <c r="H9" s="270">
        <v>165332</v>
      </c>
      <c r="I9" s="270">
        <v>153951</v>
      </c>
      <c r="J9" s="270">
        <v>111938</v>
      </c>
      <c r="K9" s="270">
        <v>181</v>
      </c>
      <c r="L9" s="270">
        <v>13123</v>
      </c>
      <c r="M9" s="270">
        <v>2499</v>
      </c>
      <c r="N9" s="270">
        <v>169</v>
      </c>
      <c r="O9" s="270">
        <v>1</v>
      </c>
      <c r="P9" s="272" t="s">
        <v>710</v>
      </c>
    </row>
    <row r="10" spans="1:16" ht="12.75">
      <c r="A10" s="200" t="s">
        <v>234</v>
      </c>
      <c r="B10" s="142"/>
      <c r="C10" s="142"/>
      <c r="D10" s="32" t="s">
        <v>1012</v>
      </c>
      <c r="E10" s="42"/>
      <c r="F10" s="270">
        <v>84810</v>
      </c>
      <c r="G10" s="271">
        <v>0.9</v>
      </c>
      <c r="H10" s="270">
        <v>70897</v>
      </c>
      <c r="I10" s="270">
        <v>63388</v>
      </c>
      <c r="J10" s="270">
        <v>46288</v>
      </c>
      <c r="K10" s="270">
        <v>106</v>
      </c>
      <c r="L10" s="270">
        <v>5949</v>
      </c>
      <c r="M10" s="270">
        <v>4772</v>
      </c>
      <c r="N10" s="270">
        <v>3086</v>
      </c>
      <c r="O10" s="270" t="s">
        <v>698</v>
      </c>
      <c r="P10" s="272" t="s">
        <v>234</v>
      </c>
    </row>
    <row r="11" spans="1:16" ht="12.75">
      <c r="A11" s="200" t="s">
        <v>220</v>
      </c>
      <c r="B11" s="142"/>
      <c r="C11" s="142"/>
      <c r="D11" s="32" t="s">
        <v>1013</v>
      </c>
      <c r="E11" s="42"/>
      <c r="F11" s="270">
        <v>78915</v>
      </c>
      <c r="G11" s="271">
        <v>0.9</v>
      </c>
      <c r="H11" s="270">
        <v>78866</v>
      </c>
      <c r="I11" s="270">
        <v>78255</v>
      </c>
      <c r="J11" s="270">
        <v>59135</v>
      </c>
      <c r="K11" s="270" t="s">
        <v>698</v>
      </c>
      <c r="L11" s="270">
        <v>3</v>
      </c>
      <c r="M11" s="270">
        <v>36</v>
      </c>
      <c r="N11" s="270" t="s">
        <v>698</v>
      </c>
      <c r="O11" s="270">
        <v>10</v>
      </c>
      <c r="P11" s="272" t="s">
        <v>220</v>
      </c>
    </row>
    <row r="12" spans="1:16" s="17" customFormat="1" ht="20.25" customHeight="1">
      <c r="A12" s="201" t="s">
        <v>244</v>
      </c>
      <c r="B12" s="65"/>
      <c r="C12" s="65" t="s">
        <v>699</v>
      </c>
      <c r="D12" s="65"/>
      <c r="E12" s="49"/>
      <c r="F12" s="270">
        <v>8210808</v>
      </c>
      <c r="G12" s="271">
        <v>89.7</v>
      </c>
      <c r="H12" s="270">
        <v>5732828</v>
      </c>
      <c r="I12" s="270">
        <v>4883005</v>
      </c>
      <c r="J12" s="270">
        <v>2691455</v>
      </c>
      <c r="K12" s="270">
        <v>171896</v>
      </c>
      <c r="L12" s="270">
        <v>906281</v>
      </c>
      <c r="M12" s="270">
        <v>1354460</v>
      </c>
      <c r="N12" s="270">
        <v>45232</v>
      </c>
      <c r="O12" s="270">
        <v>111</v>
      </c>
      <c r="P12" s="146" t="s">
        <v>244</v>
      </c>
    </row>
    <row r="13" spans="1:16" s="17" customFormat="1" ht="20.25" customHeight="1">
      <c r="A13" s="154" t="s">
        <v>700</v>
      </c>
      <c r="B13" s="149"/>
      <c r="C13" s="65" t="s">
        <v>701</v>
      </c>
      <c r="D13" s="65"/>
      <c r="E13" s="49"/>
      <c r="F13" s="270">
        <v>88285</v>
      </c>
      <c r="G13" s="271">
        <v>1</v>
      </c>
      <c r="H13" s="270">
        <v>47573</v>
      </c>
      <c r="I13" s="270">
        <v>26576</v>
      </c>
      <c r="J13" s="270">
        <v>17821</v>
      </c>
      <c r="K13" s="270">
        <v>28942</v>
      </c>
      <c r="L13" s="270">
        <v>5571</v>
      </c>
      <c r="M13" s="270">
        <v>6137</v>
      </c>
      <c r="N13" s="270">
        <v>61</v>
      </c>
      <c r="O13" s="270" t="s">
        <v>698</v>
      </c>
      <c r="P13" s="148" t="s">
        <v>700</v>
      </c>
    </row>
    <row r="14" spans="1:16" ht="20.25" customHeight="1">
      <c r="A14" s="200" t="s">
        <v>712</v>
      </c>
      <c r="B14" s="142"/>
      <c r="C14" s="142"/>
      <c r="D14" s="269" t="s">
        <v>1280</v>
      </c>
      <c r="E14" s="42"/>
      <c r="F14" s="270">
        <v>40482</v>
      </c>
      <c r="G14" s="271">
        <v>0.4</v>
      </c>
      <c r="H14" s="270">
        <v>8144</v>
      </c>
      <c r="I14" s="270">
        <v>3548</v>
      </c>
      <c r="J14" s="270">
        <v>1831</v>
      </c>
      <c r="K14" s="270">
        <v>28929</v>
      </c>
      <c r="L14" s="270">
        <v>15</v>
      </c>
      <c r="M14" s="270">
        <v>3393</v>
      </c>
      <c r="N14" s="270" t="s">
        <v>698</v>
      </c>
      <c r="O14" s="270" t="s">
        <v>698</v>
      </c>
      <c r="P14" s="272" t="s">
        <v>712</v>
      </c>
    </row>
    <row r="15" spans="1:16" ht="12.75">
      <c r="A15" s="200" t="s">
        <v>711</v>
      </c>
      <c r="B15" s="142"/>
      <c r="C15" s="142"/>
      <c r="D15" s="269" t="s">
        <v>1014</v>
      </c>
      <c r="E15" s="42"/>
      <c r="F15" s="270">
        <v>36612</v>
      </c>
      <c r="G15" s="271">
        <v>0.4</v>
      </c>
      <c r="H15" s="270">
        <v>28963</v>
      </c>
      <c r="I15" s="270">
        <v>15120</v>
      </c>
      <c r="J15" s="270">
        <v>10559</v>
      </c>
      <c r="K15" s="270">
        <v>8</v>
      </c>
      <c r="L15" s="270">
        <v>5471</v>
      </c>
      <c r="M15" s="270">
        <v>2109</v>
      </c>
      <c r="N15" s="270">
        <v>61</v>
      </c>
      <c r="O15" s="270" t="s">
        <v>698</v>
      </c>
      <c r="P15" s="272" t="s">
        <v>711</v>
      </c>
    </row>
    <row r="16" spans="1:16" ht="12.75">
      <c r="A16" s="200" t="s">
        <v>1144</v>
      </c>
      <c r="B16" s="142"/>
      <c r="C16" s="142"/>
      <c r="D16" s="32" t="s">
        <v>1139</v>
      </c>
      <c r="E16" s="42"/>
      <c r="F16" s="270">
        <v>3826</v>
      </c>
      <c r="G16" s="271">
        <v>0</v>
      </c>
      <c r="H16" s="270">
        <v>3797</v>
      </c>
      <c r="I16" s="270">
        <v>3283</v>
      </c>
      <c r="J16" s="270">
        <v>2055</v>
      </c>
      <c r="K16" s="270">
        <v>2</v>
      </c>
      <c r="L16" s="270">
        <v>20</v>
      </c>
      <c r="M16" s="270">
        <v>7</v>
      </c>
      <c r="N16" s="270" t="s">
        <v>698</v>
      </c>
      <c r="O16" s="270" t="s">
        <v>698</v>
      </c>
      <c r="P16" s="272" t="s">
        <v>1144</v>
      </c>
    </row>
    <row r="17" spans="1:16" s="17" customFormat="1" ht="20.25" customHeight="1">
      <c r="A17" s="154" t="s">
        <v>702</v>
      </c>
      <c r="B17" s="149"/>
      <c r="C17" s="65" t="s">
        <v>703</v>
      </c>
      <c r="D17" s="65"/>
      <c r="E17" s="49"/>
      <c r="F17" s="270">
        <v>423756</v>
      </c>
      <c r="G17" s="271">
        <v>4.6</v>
      </c>
      <c r="H17" s="270">
        <v>310364</v>
      </c>
      <c r="I17" s="270">
        <v>282352</v>
      </c>
      <c r="J17" s="270">
        <v>210297</v>
      </c>
      <c r="K17" s="270">
        <v>9996</v>
      </c>
      <c r="L17" s="270">
        <v>28632</v>
      </c>
      <c r="M17" s="270">
        <v>72760</v>
      </c>
      <c r="N17" s="270">
        <v>2004</v>
      </c>
      <c r="O17" s="270" t="s">
        <v>698</v>
      </c>
      <c r="P17" s="148" t="s">
        <v>702</v>
      </c>
    </row>
    <row r="18" spans="1:16" ht="20.25" customHeight="1">
      <c r="A18" s="200" t="s">
        <v>713</v>
      </c>
      <c r="B18" s="142"/>
      <c r="C18" s="142"/>
      <c r="D18" s="32" t="s">
        <v>1015</v>
      </c>
      <c r="E18" s="42"/>
      <c r="F18" s="270">
        <v>119924</v>
      </c>
      <c r="G18" s="271">
        <v>1.3</v>
      </c>
      <c r="H18" s="270">
        <v>62402</v>
      </c>
      <c r="I18" s="270">
        <v>60214</v>
      </c>
      <c r="J18" s="270">
        <v>42781</v>
      </c>
      <c r="K18" s="270">
        <v>8577</v>
      </c>
      <c r="L18" s="270">
        <v>14193</v>
      </c>
      <c r="M18" s="270">
        <v>34751</v>
      </c>
      <c r="N18" s="270" t="s">
        <v>698</v>
      </c>
      <c r="O18" s="270" t="s">
        <v>698</v>
      </c>
      <c r="P18" s="272" t="s">
        <v>713</v>
      </c>
    </row>
    <row r="19" spans="1:16" ht="12.75">
      <c r="A19" s="200" t="s">
        <v>266</v>
      </c>
      <c r="B19" s="142"/>
      <c r="C19" s="142"/>
      <c r="D19" s="269" t="s">
        <v>1285</v>
      </c>
      <c r="E19" s="42"/>
      <c r="F19" s="270">
        <v>87266</v>
      </c>
      <c r="G19" s="271">
        <v>1</v>
      </c>
      <c r="H19" s="270">
        <v>80588</v>
      </c>
      <c r="I19" s="270">
        <v>75880</v>
      </c>
      <c r="J19" s="270">
        <v>73530</v>
      </c>
      <c r="K19" s="270">
        <v>73</v>
      </c>
      <c r="L19" s="270">
        <v>1258</v>
      </c>
      <c r="M19" s="270">
        <v>4866</v>
      </c>
      <c r="N19" s="270">
        <v>483</v>
      </c>
      <c r="O19" s="270" t="s">
        <v>698</v>
      </c>
      <c r="P19" s="272" t="s">
        <v>266</v>
      </c>
    </row>
    <row r="20" spans="1:16" ht="12.75">
      <c r="A20" s="200" t="s">
        <v>714</v>
      </c>
      <c r="B20" s="142"/>
      <c r="C20" s="142"/>
      <c r="D20" s="32" t="s">
        <v>1016</v>
      </c>
      <c r="E20" s="42"/>
      <c r="F20" s="270">
        <v>69460</v>
      </c>
      <c r="G20" s="271">
        <v>0.8</v>
      </c>
      <c r="H20" s="270">
        <v>52279</v>
      </c>
      <c r="I20" s="270">
        <v>42140</v>
      </c>
      <c r="J20" s="270">
        <v>30055</v>
      </c>
      <c r="K20" s="270">
        <v>255</v>
      </c>
      <c r="L20" s="270">
        <v>3638</v>
      </c>
      <c r="M20" s="270">
        <v>12067</v>
      </c>
      <c r="N20" s="270">
        <v>1220</v>
      </c>
      <c r="O20" s="270" t="s">
        <v>698</v>
      </c>
      <c r="P20" s="272" t="s">
        <v>714</v>
      </c>
    </row>
    <row r="21" spans="1:16" s="17" customFormat="1" ht="20.25" customHeight="1">
      <c r="A21" s="202" t="s">
        <v>285</v>
      </c>
      <c r="B21" s="65"/>
      <c r="C21" s="65" t="s">
        <v>704</v>
      </c>
      <c r="D21" s="65"/>
      <c r="E21" s="49"/>
      <c r="F21" s="270">
        <v>7698768</v>
      </c>
      <c r="G21" s="271">
        <v>84.1</v>
      </c>
      <c r="H21" s="270">
        <v>5374890</v>
      </c>
      <c r="I21" s="270">
        <v>4574076</v>
      </c>
      <c r="J21" s="270">
        <v>2463336</v>
      </c>
      <c r="K21" s="270">
        <v>132959</v>
      </c>
      <c r="L21" s="270">
        <v>872078</v>
      </c>
      <c r="M21" s="270">
        <v>1275563</v>
      </c>
      <c r="N21" s="270">
        <v>43167</v>
      </c>
      <c r="O21" s="270">
        <v>111</v>
      </c>
      <c r="P21" s="146" t="s">
        <v>285</v>
      </c>
    </row>
    <row r="22" spans="1:16" s="17" customFormat="1" ht="20.25" customHeight="1">
      <c r="A22" s="154" t="s">
        <v>705</v>
      </c>
      <c r="B22" s="149"/>
      <c r="C22" s="65" t="s">
        <v>706</v>
      </c>
      <c r="D22" s="149"/>
      <c r="E22" s="49"/>
      <c r="F22" s="270">
        <v>771907</v>
      </c>
      <c r="G22" s="271">
        <v>8.4</v>
      </c>
      <c r="H22" s="270">
        <v>620443</v>
      </c>
      <c r="I22" s="270">
        <v>555744</v>
      </c>
      <c r="J22" s="270">
        <v>318776</v>
      </c>
      <c r="K22" s="270">
        <v>4785</v>
      </c>
      <c r="L22" s="270">
        <v>63775</v>
      </c>
      <c r="M22" s="270">
        <v>81873</v>
      </c>
      <c r="N22" s="270">
        <v>1031</v>
      </c>
      <c r="O22" s="270" t="s">
        <v>698</v>
      </c>
      <c r="P22" s="148" t="s">
        <v>705</v>
      </c>
    </row>
    <row r="23" spans="1:16" ht="20.25" customHeight="1">
      <c r="A23" s="200" t="s">
        <v>715</v>
      </c>
      <c r="B23" s="142"/>
      <c r="C23" s="142"/>
      <c r="D23" s="32" t="s">
        <v>1017</v>
      </c>
      <c r="E23" s="42"/>
      <c r="F23" s="270">
        <v>221017</v>
      </c>
      <c r="G23" s="271">
        <v>2.4</v>
      </c>
      <c r="H23" s="270">
        <v>197159</v>
      </c>
      <c r="I23" s="270">
        <v>180333</v>
      </c>
      <c r="J23" s="270">
        <v>93538</v>
      </c>
      <c r="K23" s="270">
        <v>1894</v>
      </c>
      <c r="L23" s="270">
        <v>20745</v>
      </c>
      <c r="M23" s="270">
        <v>1174</v>
      </c>
      <c r="N23" s="270">
        <v>45</v>
      </c>
      <c r="O23" s="270" t="s">
        <v>698</v>
      </c>
      <c r="P23" s="272" t="s">
        <v>715</v>
      </c>
    </row>
    <row r="24" spans="1:16" ht="12.75">
      <c r="A24" s="200" t="s">
        <v>288</v>
      </c>
      <c r="B24" s="142"/>
      <c r="C24" s="142"/>
      <c r="D24" s="32" t="s">
        <v>1018</v>
      </c>
      <c r="E24" s="42"/>
      <c r="F24" s="270">
        <v>121984</v>
      </c>
      <c r="G24" s="271">
        <v>1.3</v>
      </c>
      <c r="H24" s="270">
        <v>110395</v>
      </c>
      <c r="I24" s="270">
        <v>104936</v>
      </c>
      <c r="J24" s="270">
        <v>59975</v>
      </c>
      <c r="K24" s="270">
        <v>1037</v>
      </c>
      <c r="L24" s="270">
        <v>4993</v>
      </c>
      <c r="M24" s="270">
        <v>5538</v>
      </c>
      <c r="N24" s="270">
        <v>22</v>
      </c>
      <c r="O24" s="270" t="s">
        <v>698</v>
      </c>
      <c r="P24" s="272" t="s">
        <v>288</v>
      </c>
    </row>
    <row r="25" spans="1:16" ht="12.75">
      <c r="A25" s="200" t="s">
        <v>292</v>
      </c>
      <c r="B25" s="142"/>
      <c r="C25" s="142"/>
      <c r="D25" s="269" t="s">
        <v>1019</v>
      </c>
      <c r="E25" s="42"/>
      <c r="F25" s="270">
        <v>103652</v>
      </c>
      <c r="G25" s="271">
        <v>1.1</v>
      </c>
      <c r="H25" s="270">
        <v>85158</v>
      </c>
      <c r="I25" s="270">
        <v>80576</v>
      </c>
      <c r="J25" s="270">
        <v>47005</v>
      </c>
      <c r="K25" s="270">
        <v>259</v>
      </c>
      <c r="L25" s="270">
        <v>4071</v>
      </c>
      <c r="M25" s="270">
        <v>14123</v>
      </c>
      <c r="N25" s="270">
        <v>41</v>
      </c>
      <c r="O25" s="270" t="s">
        <v>698</v>
      </c>
      <c r="P25" s="272" t="s">
        <v>292</v>
      </c>
    </row>
    <row r="26" spans="1:16" s="17" customFormat="1" ht="20.25" customHeight="1">
      <c r="A26" s="154" t="s">
        <v>707</v>
      </c>
      <c r="B26" s="149"/>
      <c r="C26" s="65" t="s">
        <v>708</v>
      </c>
      <c r="D26" s="65"/>
      <c r="E26" s="49"/>
      <c r="F26" s="270">
        <v>6926861</v>
      </c>
      <c r="G26" s="271">
        <v>75.7</v>
      </c>
      <c r="H26" s="270">
        <v>4754447</v>
      </c>
      <c r="I26" s="270">
        <v>4018332</v>
      </c>
      <c r="J26" s="270">
        <v>2144560</v>
      </c>
      <c r="K26" s="270">
        <v>128174</v>
      </c>
      <c r="L26" s="270">
        <v>808303</v>
      </c>
      <c r="M26" s="270">
        <v>1193690</v>
      </c>
      <c r="N26" s="270">
        <v>42136</v>
      </c>
      <c r="O26" s="270">
        <v>111</v>
      </c>
      <c r="P26" s="148" t="s">
        <v>707</v>
      </c>
    </row>
    <row r="27" spans="1:16" ht="20.25" customHeight="1">
      <c r="A27" s="200" t="s">
        <v>716</v>
      </c>
      <c r="B27" s="142"/>
      <c r="C27" s="142"/>
      <c r="D27" s="269" t="s">
        <v>1274</v>
      </c>
      <c r="E27" s="42"/>
      <c r="F27" s="68">
        <v>1351541</v>
      </c>
      <c r="G27" s="69">
        <v>14.8</v>
      </c>
      <c r="H27" s="68">
        <v>1117375</v>
      </c>
      <c r="I27" s="68">
        <v>1092056</v>
      </c>
      <c r="J27" s="68">
        <v>494264</v>
      </c>
      <c r="K27" s="68">
        <v>10025</v>
      </c>
      <c r="L27" s="68">
        <v>107480</v>
      </c>
      <c r="M27" s="68">
        <v>116470</v>
      </c>
      <c r="N27" s="68">
        <v>191</v>
      </c>
      <c r="O27" s="270" t="s">
        <v>698</v>
      </c>
      <c r="P27" s="272" t="s">
        <v>716</v>
      </c>
    </row>
    <row r="28" spans="1:16" ht="12.75">
      <c r="A28" s="200" t="s">
        <v>1160</v>
      </c>
      <c r="B28" s="142"/>
      <c r="C28" s="142"/>
      <c r="D28" s="32" t="s">
        <v>1140</v>
      </c>
      <c r="E28" s="42"/>
      <c r="F28" s="68">
        <v>531396</v>
      </c>
      <c r="G28" s="69">
        <v>5.8</v>
      </c>
      <c r="H28" s="68">
        <v>470801</v>
      </c>
      <c r="I28" s="68">
        <v>410960</v>
      </c>
      <c r="J28" s="68">
        <v>240727</v>
      </c>
      <c r="K28" s="68">
        <v>5833</v>
      </c>
      <c r="L28" s="68">
        <v>20751</v>
      </c>
      <c r="M28" s="68">
        <v>31854</v>
      </c>
      <c r="N28" s="68">
        <v>2157</v>
      </c>
      <c r="O28" s="270" t="s">
        <v>698</v>
      </c>
      <c r="P28" s="272" t="s">
        <v>1160</v>
      </c>
    </row>
    <row r="29" spans="1:16" ht="12.75">
      <c r="A29" s="200" t="s">
        <v>1126</v>
      </c>
      <c r="B29" s="142"/>
      <c r="C29" s="142"/>
      <c r="D29" s="269" t="s">
        <v>1282</v>
      </c>
      <c r="E29" s="42"/>
      <c r="F29" s="68">
        <v>455152</v>
      </c>
      <c r="G29" s="69">
        <v>5</v>
      </c>
      <c r="H29" s="68">
        <v>253430</v>
      </c>
      <c r="I29" s="68">
        <v>188489</v>
      </c>
      <c r="J29" s="68">
        <v>132650</v>
      </c>
      <c r="K29" s="68">
        <v>20598</v>
      </c>
      <c r="L29" s="68">
        <v>54759</v>
      </c>
      <c r="M29" s="68">
        <v>114999</v>
      </c>
      <c r="N29" s="270">
        <v>11366</v>
      </c>
      <c r="O29" s="270" t="s">
        <v>698</v>
      </c>
      <c r="P29" s="272" t="s">
        <v>1126</v>
      </c>
    </row>
    <row r="30" spans="1:16" s="17" customFormat="1" ht="20.25" customHeight="1">
      <c r="A30" s="71"/>
      <c r="B30" s="72"/>
      <c r="C30" s="65" t="s">
        <v>709</v>
      </c>
      <c r="D30" s="65"/>
      <c r="E30" s="49"/>
      <c r="F30" s="73">
        <v>9153080</v>
      </c>
      <c r="G30" s="74">
        <v>100</v>
      </c>
      <c r="H30" s="73">
        <v>6614279</v>
      </c>
      <c r="I30" s="73">
        <v>5733213</v>
      </c>
      <c r="J30" s="73">
        <v>3266966</v>
      </c>
      <c r="K30" s="73">
        <v>182072</v>
      </c>
      <c r="L30" s="73">
        <v>928810</v>
      </c>
      <c r="M30" s="73">
        <v>1376908</v>
      </c>
      <c r="N30" s="73">
        <v>50763</v>
      </c>
      <c r="O30" s="73">
        <v>248</v>
      </c>
      <c r="P30" s="273"/>
    </row>
    <row r="31" spans="1:16" s="17" customFormat="1" ht="6" customHeight="1">
      <c r="A31" s="72"/>
      <c r="B31" s="72"/>
      <c r="C31" s="65"/>
      <c r="D31" s="65"/>
      <c r="E31" s="72"/>
      <c r="F31" s="75"/>
      <c r="G31" s="76"/>
      <c r="H31" s="75"/>
      <c r="I31" s="75"/>
      <c r="J31" s="75"/>
      <c r="K31" s="75"/>
      <c r="L31" s="75"/>
      <c r="M31" s="75"/>
      <c r="N31" s="75"/>
      <c r="O31" s="77"/>
      <c r="P31" s="78"/>
    </row>
    <row r="32" spans="1:16" s="17" customFormat="1" ht="6" customHeight="1">
      <c r="A32" s="72"/>
      <c r="B32" s="72"/>
      <c r="C32" s="65"/>
      <c r="D32" s="65"/>
      <c r="E32" s="72"/>
      <c r="F32" s="75"/>
      <c r="G32" s="76"/>
      <c r="H32" s="75"/>
      <c r="I32" s="75"/>
      <c r="J32" s="75"/>
      <c r="K32" s="75"/>
      <c r="L32" s="75"/>
      <c r="M32" s="75"/>
      <c r="N32" s="75"/>
      <c r="O32" s="77"/>
      <c r="P32" s="78"/>
    </row>
    <row r="33" spans="1:16" s="17" customFormat="1" ht="6" customHeight="1">
      <c r="A33" s="72"/>
      <c r="B33" s="72"/>
      <c r="C33" s="65"/>
      <c r="D33" s="65"/>
      <c r="E33" s="72"/>
      <c r="F33" s="75"/>
      <c r="G33" s="76"/>
      <c r="H33" s="75"/>
      <c r="I33" s="75"/>
      <c r="J33" s="75"/>
      <c r="K33" s="75"/>
      <c r="L33" s="75"/>
      <c r="M33" s="75"/>
      <c r="N33" s="75"/>
      <c r="O33" s="77"/>
      <c r="P33" s="78"/>
    </row>
    <row r="34" spans="1:16" ht="17.25">
      <c r="A34" s="51"/>
      <c r="B34" s="51"/>
      <c r="C34" s="52"/>
      <c r="D34" s="52"/>
      <c r="E34" s="52"/>
      <c r="F34" s="52"/>
      <c r="G34" s="53"/>
      <c r="H34" s="54" t="s">
        <v>1228</v>
      </c>
      <c r="I34" s="55" t="s">
        <v>5</v>
      </c>
      <c r="J34" s="56"/>
      <c r="K34" s="56"/>
      <c r="L34" s="52"/>
      <c r="P34" s="57"/>
    </row>
    <row r="35" spans="1:16" ht="12.75">
      <c r="A35" s="14"/>
      <c r="B35" s="14"/>
      <c r="C35" s="14"/>
      <c r="D35" s="14"/>
      <c r="E35" s="14"/>
      <c r="P35" s="60"/>
    </row>
    <row r="36" spans="1:16" ht="12.75" customHeight="1">
      <c r="A36" s="535" t="s">
        <v>1129</v>
      </c>
      <c r="B36" s="531" t="s">
        <v>750</v>
      </c>
      <c r="C36" s="532"/>
      <c r="D36" s="532"/>
      <c r="E36" s="501"/>
      <c r="F36" s="509" t="s">
        <v>978</v>
      </c>
      <c r="G36" s="510"/>
      <c r="H36" s="520" t="s">
        <v>474</v>
      </c>
      <c r="I36" s="521"/>
      <c r="J36" s="521"/>
      <c r="K36" s="521"/>
      <c r="L36" s="521"/>
      <c r="M36" s="521"/>
      <c r="N36" s="521"/>
      <c r="O36" s="521"/>
      <c r="P36" s="538" t="s">
        <v>1011</v>
      </c>
    </row>
    <row r="37" spans="1:16" ht="12.75" customHeight="1">
      <c r="A37" s="529"/>
      <c r="B37" s="533"/>
      <c r="C37" s="532"/>
      <c r="D37" s="532"/>
      <c r="E37" s="501"/>
      <c r="F37" s="511"/>
      <c r="G37" s="512"/>
      <c r="H37" s="522" t="s">
        <v>205</v>
      </c>
      <c r="I37" s="525" t="s">
        <v>475</v>
      </c>
      <c r="J37" s="526"/>
      <c r="K37" s="529" t="s">
        <v>207</v>
      </c>
      <c r="L37" s="537" t="s">
        <v>208</v>
      </c>
      <c r="M37" s="537" t="s">
        <v>209</v>
      </c>
      <c r="N37" s="541" t="s">
        <v>1097</v>
      </c>
      <c r="O37" s="523" t="s">
        <v>210</v>
      </c>
      <c r="P37" s="539"/>
    </row>
    <row r="38" spans="1:16" ht="12.75" customHeight="1">
      <c r="A38" s="529"/>
      <c r="B38" s="533"/>
      <c r="C38" s="532"/>
      <c r="D38" s="532"/>
      <c r="E38" s="501"/>
      <c r="F38" s="513"/>
      <c r="G38" s="514"/>
      <c r="H38" s="523"/>
      <c r="I38" s="527" t="s">
        <v>1288</v>
      </c>
      <c r="J38" s="518" t="s">
        <v>751</v>
      </c>
      <c r="K38" s="529"/>
      <c r="L38" s="537"/>
      <c r="M38" s="537"/>
      <c r="N38" s="537"/>
      <c r="O38" s="523"/>
      <c r="P38" s="539"/>
    </row>
    <row r="39" spans="1:16" ht="17.25" customHeight="1">
      <c r="A39" s="529"/>
      <c r="B39" s="533"/>
      <c r="C39" s="532"/>
      <c r="D39" s="532"/>
      <c r="E39" s="501"/>
      <c r="F39" s="61" t="s">
        <v>472</v>
      </c>
      <c r="G39" s="62" t="s">
        <v>918</v>
      </c>
      <c r="H39" s="524"/>
      <c r="I39" s="528"/>
      <c r="J39" s="519"/>
      <c r="K39" s="514"/>
      <c r="L39" s="519"/>
      <c r="M39" s="519"/>
      <c r="N39" s="519"/>
      <c r="O39" s="524"/>
      <c r="P39" s="539"/>
    </row>
    <row r="40" spans="1:16" ht="12.75">
      <c r="A40" s="536"/>
      <c r="B40" s="534"/>
      <c r="C40" s="534"/>
      <c r="D40" s="534"/>
      <c r="E40" s="502"/>
      <c r="F40" s="63" t="s">
        <v>473</v>
      </c>
      <c r="G40" s="64" t="s">
        <v>852</v>
      </c>
      <c r="H40" s="515" t="s">
        <v>473</v>
      </c>
      <c r="I40" s="516"/>
      <c r="J40" s="516"/>
      <c r="K40" s="516"/>
      <c r="L40" s="516"/>
      <c r="M40" s="516"/>
      <c r="N40" s="516"/>
      <c r="O40" s="517"/>
      <c r="P40" s="540"/>
    </row>
    <row r="41" spans="1:16" s="17" customFormat="1" ht="20.25" customHeight="1">
      <c r="A41" s="201" t="s">
        <v>211</v>
      </c>
      <c r="B41" s="203"/>
      <c r="C41" s="65" t="s">
        <v>488</v>
      </c>
      <c r="D41" s="65"/>
      <c r="E41" s="49"/>
      <c r="F41" s="270">
        <v>720292</v>
      </c>
      <c r="G41" s="271">
        <v>11.7</v>
      </c>
      <c r="H41" s="270">
        <v>680664</v>
      </c>
      <c r="I41" s="270">
        <v>659891</v>
      </c>
      <c r="J41" s="270">
        <v>570635</v>
      </c>
      <c r="K41" s="270">
        <v>3719</v>
      </c>
      <c r="L41" s="270">
        <v>16642</v>
      </c>
      <c r="M41" s="270">
        <v>18675</v>
      </c>
      <c r="N41" s="270">
        <v>592</v>
      </c>
      <c r="O41" s="270" t="s">
        <v>698</v>
      </c>
      <c r="P41" s="146" t="s">
        <v>211</v>
      </c>
    </row>
    <row r="42" spans="1:16" ht="20.25" customHeight="1">
      <c r="A42" s="200" t="s">
        <v>1020</v>
      </c>
      <c r="B42" s="142"/>
      <c r="C42" s="142"/>
      <c r="D42" s="277" t="s">
        <v>1283</v>
      </c>
      <c r="E42" s="42"/>
      <c r="F42" s="270">
        <v>118563</v>
      </c>
      <c r="G42" s="271">
        <v>1.9</v>
      </c>
      <c r="H42" s="270">
        <v>116566</v>
      </c>
      <c r="I42" s="270">
        <v>116552</v>
      </c>
      <c r="J42" s="270">
        <v>114278</v>
      </c>
      <c r="K42" s="270">
        <v>1282</v>
      </c>
      <c r="L42" s="270">
        <v>49</v>
      </c>
      <c r="M42" s="270">
        <v>124</v>
      </c>
      <c r="N42" s="270">
        <v>541</v>
      </c>
      <c r="O42" s="270" t="s">
        <v>698</v>
      </c>
      <c r="P42" s="272" t="s">
        <v>1020</v>
      </c>
    </row>
    <row r="43" spans="1:16" ht="12.75">
      <c r="A43" s="200" t="s">
        <v>220</v>
      </c>
      <c r="B43" s="142"/>
      <c r="C43" s="142"/>
      <c r="D43" s="1" t="s">
        <v>1013</v>
      </c>
      <c r="E43" s="42"/>
      <c r="F43" s="270">
        <v>63083</v>
      </c>
      <c r="G43" s="271">
        <v>1</v>
      </c>
      <c r="H43" s="270">
        <v>63077</v>
      </c>
      <c r="I43" s="270">
        <v>63076</v>
      </c>
      <c r="J43" s="270">
        <v>59549</v>
      </c>
      <c r="K43" s="270" t="s">
        <v>698</v>
      </c>
      <c r="L43" s="270">
        <v>7</v>
      </c>
      <c r="M43" s="270" t="s">
        <v>698</v>
      </c>
      <c r="N43" s="270" t="s">
        <v>698</v>
      </c>
      <c r="O43" s="270" t="s">
        <v>698</v>
      </c>
      <c r="P43" s="272" t="s">
        <v>220</v>
      </c>
    </row>
    <row r="44" spans="1:16" ht="12.75">
      <c r="A44" s="200" t="s">
        <v>1225</v>
      </c>
      <c r="B44" s="142"/>
      <c r="C44" s="142"/>
      <c r="D44" s="1" t="s">
        <v>1159</v>
      </c>
      <c r="E44" s="42"/>
      <c r="F44" s="270">
        <v>58812</v>
      </c>
      <c r="G44" s="271">
        <v>1</v>
      </c>
      <c r="H44" s="270">
        <v>58084</v>
      </c>
      <c r="I44" s="270">
        <v>57705</v>
      </c>
      <c r="J44" s="270">
        <v>55887</v>
      </c>
      <c r="K44" s="270">
        <v>364</v>
      </c>
      <c r="L44" s="270">
        <v>278</v>
      </c>
      <c r="M44" s="270">
        <v>82</v>
      </c>
      <c r="N44" s="270">
        <v>4</v>
      </c>
      <c r="O44" s="270" t="s">
        <v>698</v>
      </c>
      <c r="P44" s="272" t="s">
        <v>1225</v>
      </c>
    </row>
    <row r="45" spans="1:16" s="17" customFormat="1" ht="20.25" customHeight="1">
      <c r="A45" s="201" t="s">
        <v>244</v>
      </c>
      <c r="B45" s="79"/>
      <c r="C45" s="65" t="s">
        <v>699</v>
      </c>
      <c r="D45" s="65"/>
      <c r="E45" s="49"/>
      <c r="F45" s="270">
        <v>5027890</v>
      </c>
      <c r="G45" s="271">
        <v>81.6</v>
      </c>
      <c r="H45" s="270">
        <v>3810809</v>
      </c>
      <c r="I45" s="270">
        <v>3528798</v>
      </c>
      <c r="J45" s="270">
        <v>1892442</v>
      </c>
      <c r="K45" s="270">
        <v>53792</v>
      </c>
      <c r="L45" s="270">
        <v>207251</v>
      </c>
      <c r="M45" s="270">
        <v>954197</v>
      </c>
      <c r="N45" s="270">
        <v>1841</v>
      </c>
      <c r="O45" s="270" t="s">
        <v>698</v>
      </c>
      <c r="P45" s="146" t="s">
        <v>244</v>
      </c>
    </row>
    <row r="46" spans="1:16" s="17" customFormat="1" ht="20.25" customHeight="1">
      <c r="A46" s="154" t="s">
        <v>700</v>
      </c>
      <c r="B46" s="149"/>
      <c r="C46" s="65" t="s">
        <v>701</v>
      </c>
      <c r="D46" s="65"/>
      <c r="E46" s="49"/>
      <c r="F46" s="270">
        <v>60458</v>
      </c>
      <c r="G46" s="271">
        <v>1</v>
      </c>
      <c r="H46" s="270">
        <v>39154</v>
      </c>
      <c r="I46" s="270">
        <v>34165</v>
      </c>
      <c r="J46" s="270">
        <v>11999</v>
      </c>
      <c r="K46" s="270">
        <v>2609</v>
      </c>
      <c r="L46" s="270">
        <v>2671</v>
      </c>
      <c r="M46" s="270">
        <v>16017</v>
      </c>
      <c r="N46" s="270">
        <v>8</v>
      </c>
      <c r="O46" s="270" t="s">
        <v>698</v>
      </c>
      <c r="P46" s="148" t="s">
        <v>700</v>
      </c>
    </row>
    <row r="47" spans="1:16" ht="20.25" customHeight="1">
      <c r="A47" s="200" t="s">
        <v>711</v>
      </c>
      <c r="B47" s="142"/>
      <c r="C47" s="142"/>
      <c r="D47" s="32" t="s">
        <v>1014</v>
      </c>
      <c r="E47" s="42"/>
      <c r="F47" s="270">
        <v>26514</v>
      </c>
      <c r="G47" s="271">
        <v>0.4</v>
      </c>
      <c r="H47" s="270">
        <v>7998</v>
      </c>
      <c r="I47" s="270">
        <v>5944</v>
      </c>
      <c r="J47" s="270">
        <v>4235</v>
      </c>
      <c r="K47" s="270">
        <v>2397</v>
      </c>
      <c r="L47" s="270">
        <v>1909</v>
      </c>
      <c r="M47" s="270">
        <v>14210</v>
      </c>
      <c r="N47" s="270" t="s">
        <v>698</v>
      </c>
      <c r="O47" s="270" t="s">
        <v>698</v>
      </c>
      <c r="P47" s="272" t="s">
        <v>711</v>
      </c>
    </row>
    <row r="48" spans="1:16" ht="12.75">
      <c r="A48" s="200" t="s">
        <v>1127</v>
      </c>
      <c r="B48" s="142"/>
      <c r="C48" s="142"/>
      <c r="D48" s="32" t="s">
        <v>1125</v>
      </c>
      <c r="E48" s="42"/>
      <c r="F48" s="270">
        <v>12032</v>
      </c>
      <c r="G48" s="271">
        <v>0.2</v>
      </c>
      <c r="H48" s="270">
        <v>12016</v>
      </c>
      <c r="I48" s="270">
        <v>12008</v>
      </c>
      <c r="J48" s="270">
        <v>988</v>
      </c>
      <c r="K48" s="270" t="s">
        <v>698</v>
      </c>
      <c r="L48" s="270" t="s">
        <v>698</v>
      </c>
      <c r="M48" s="270">
        <v>15</v>
      </c>
      <c r="N48" s="270" t="s">
        <v>698</v>
      </c>
      <c r="O48" s="270" t="s">
        <v>698</v>
      </c>
      <c r="P48" s="272" t="s">
        <v>1127</v>
      </c>
    </row>
    <row r="49" spans="1:16" ht="12.75">
      <c r="A49" s="200" t="s">
        <v>1226</v>
      </c>
      <c r="B49" s="142"/>
      <c r="C49" s="142"/>
      <c r="D49" s="32" t="s">
        <v>1227</v>
      </c>
      <c r="E49" s="42"/>
      <c r="F49" s="270">
        <v>5147</v>
      </c>
      <c r="G49" s="271">
        <v>0.1</v>
      </c>
      <c r="H49" s="270">
        <v>4998</v>
      </c>
      <c r="I49" s="270">
        <v>4623</v>
      </c>
      <c r="J49" s="270">
        <v>320</v>
      </c>
      <c r="K49" s="270">
        <v>10</v>
      </c>
      <c r="L49" s="270">
        <v>30</v>
      </c>
      <c r="M49" s="270">
        <v>109</v>
      </c>
      <c r="N49" s="270" t="s">
        <v>698</v>
      </c>
      <c r="O49" s="270" t="s">
        <v>698</v>
      </c>
      <c r="P49" s="272" t="s">
        <v>1226</v>
      </c>
    </row>
    <row r="50" spans="1:16" s="17" customFormat="1" ht="20.25" customHeight="1">
      <c r="A50" s="154" t="s">
        <v>702</v>
      </c>
      <c r="B50" s="149"/>
      <c r="C50" s="65" t="s">
        <v>703</v>
      </c>
      <c r="D50" s="65"/>
      <c r="E50" s="49"/>
      <c r="F50" s="270">
        <v>304477</v>
      </c>
      <c r="G50" s="271">
        <v>4.9</v>
      </c>
      <c r="H50" s="270">
        <v>253575</v>
      </c>
      <c r="I50" s="270">
        <v>181718</v>
      </c>
      <c r="J50" s="270">
        <v>91456</v>
      </c>
      <c r="K50" s="270">
        <v>4716</v>
      </c>
      <c r="L50" s="270">
        <v>11845</v>
      </c>
      <c r="M50" s="270">
        <v>34336</v>
      </c>
      <c r="N50" s="270">
        <v>5</v>
      </c>
      <c r="O50" s="270" t="s">
        <v>698</v>
      </c>
      <c r="P50" s="148" t="s">
        <v>702</v>
      </c>
    </row>
    <row r="51" spans="1:16" ht="20.25" customHeight="1">
      <c r="A51" s="200" t="s">
        <v>294</v>
      </c>
      <c r="B51" s="142"/>
      <c r="C51" s="142"/>
      <c r="D51" s="184" t="s">
        <v>274</v>
      </c>
      <c r="E51" s="42"/>
      <c r="F51" s="270">
        <v>95052</v>
      </c>
      <c r="G51" s="271">
        <v>1.5</v>
      </c>
      <c r="H51" s="270">
        <v>68402</v>
      </c>
      <c r="I51" s="270">
        <v>27737</v>
      </c>
      <c r="J51" s="270">
        <v>21855</v>
      </c>
      <c r="K51" s="270">
        <v>4705</v>
      </c>
      <c r="L51" s="270">
        <v>1</v>
      </c>
      <c r="M51" s="270">
        <v>21945</v>
      </c>
      <c r="N51" s="270" t="s">
        <v>698</v>
      </c>
      <c r="O51" s="270" t="s">
        <v>698</v>
      </c>
      <c r="P51" s="272" t="s">
        <v>294</v>
      </c>
    </row>
    <row r="52" spans="1:16" ht="12.75">
      <c r="A52" s="200" t="s">
        <v>1145</v>
      </c>
      <c r="B52" s="142"/>
      <c r="C52" s="142"/>
      <c r="D52" s="184" t="s">
        <v>1141</v>
      </c>
      <c r="E52" s="42"/>
      <c r="F52" s="270">
        <v>23742</v>
      </c>
      <c r="G52" s="271">
        <v>0.4</v>
      </c>
      <c r="H52" s="270">
        <v>23618</v>
      </c>
      <c r="I52" s="270">
        <v>22841</v>
      </c>
      <c r="J52" s="270">
        <v>112</v>
      </c>
      <c r="K52" s="270" t="s">
        <v>698</v>
      </c>
      <c r="L52" s="270" t="s">
        <v>698</v>
      </c>
      <c r="M52" s="270">
        <v>124</v>
      </c>
      <c r="N52" s="270" t="s">
        <v>698</v>
      </c>
      <c r="O52" s="270" t="s">
        <v>698</v>
      </c>
      <c r="P52" s="272" t="s">
        <v>1145</v>
      </c>
    </row>
    <row r="53" spans="1:16" ht="12.75">
      <c r="A53" s="200" t="s">
        <v>713</v>
      </c>
      <c r="B53" s="142"/>
      <c r="C53" s="142"/>
      <c r="D53" s="32" t="s">
        <v>1015</v>
      </c>
      <c r="E53" s="42"/>
      <c r="F53" s="270">
        <v>20933</v>
      </c>
      <c r="G53" s="271">
        <v>0.3</v>
      </c>
      <c r="H53" s="270">
        <v>20932</v>
      </c>
      <c r="I53" s="270">
        <v>20182</v>
      </c>
      <c r="J53" s="270">
        <v>10803</v>
      </c>
      <c r="K53" s="270" t="s">
        <v>698</v>
      </c>
      <c r="L53" s="270">
        <v>1</v>
      </c>
      <c r="M53" s="270">
        <v>1</v>
      </c>
      <c r="N53" s="270" t="s">
        <v>698</v>
      </c>
      <c r="O53" s="270" t="s">
        <v>698</v>
      </c>
      <c r="P53" s="272" t="s">
        <v>713</v>
      </c>
    </row>
    <row r="54" spans="1:16" s="17" customFormat="1" ht="20.25" customHeight="1">
      <c r="A54" s="202" t="s">
        <v>285</v>
      </c>
      <c r="B54" s="65"/>
      <c r="C54" s="65" t="s">
        <v>704</v>
      </c>
      <c r="D54" s="65"/>
      <c r="E54" s="49"/>
      <c r="F54" s="270">
        <v>4662954</v>
      </c>
      <c r="G54" s="271">
        <v>75.6</v>
      </c>
      <c r="H54" s="270">
        <v>3518080</v>
      </c>
      <c r="I54" s="270">
        <v>3312915</v>
      </c>
      <c r="J54" s="270">
        <v>1788987</v>
      </c>
      <c r="K54" s="270">
        <v>46467</v>
      </c>
      <c r="L54" s="270">
        <v>192735</v>
      </c>
      <c r="M54" s="270">
        <v>903844</v>
      </c>
      <c r="N54" s="270">
        <v>1828</v>
      </c>
      <c r="O54" s="270" t="s">
        <v>698</v>
      </c>
      <c r="P54" s="146" t="s">
        <v>285</v>
      </c>
    </row>
    <row r="55" spans="1:16" s="17" customFormat="1" ht="20.25" customHeight="1">
      <c r="A55" s="154" t="s">
        <v>705</v>
      </c>
      <c r="B55" s="149"/>
      <c r="C55" s="65" t="s">
        <v>706</v>
      </c>
      <c r="D55" s="65"/>
      <c r="E55" s="49"/>
      <c r="F55" s="270">
        <v>896503</v>
      </c>
      <c r="G55" s="271">
        <v>14.5</v>
      </c>
      <c r="H55" s="270">
        <v>795592</v>
      </c>
      <c r="I55" s="270">
        <v>735002</v>
      </c>
      <c r="J55" s="270">
        <v>533311</v>
      </c>
      <c r="K55" s="270">
        <v>4418</v>
      </c>
      <c r="L55" s="270">
        <v>44749</v>
      </c>
      <c r="M55" s="270">
        <v>51731</v>
      </c>
      <c r="N55" s="270">
        <v>13</v>
      </c>
      <c r="O55" s="270" t="s">
        <v>698</v>
      </c>
      <c r="P55" s="148" t="s">
        <v>705</v>
      </c>
    </row>
    <row r="56" spans="1:16" ht="20.25" customHeight="1">
      <c r="A56" s="200" t="s">
        <v>292</v>
      </c>
      <c r="B56" s="142"/>
      <c r="C56" s="142"/>
      <c r="D56" s="32" t="s">
        <v>1019</v>
      </c>
      <c r="E56" s="42"/>
      <c r="F56" s="270">
        <v>242954</v>
      </c>
      <c r="G56" s="271">
        <v>3.9</v>
      </c>
      <c r="H56" s="270">
        <v>227849</v>
      </c>
      <c r="I56" s="270">
        <v>222412</v>
      </c>
      <c r="J56" s="270">
        <v>149394</v>
      </c>
      <c r="K56" s="270">
        <v>1</v>
      </c>
      <c r="L56" s="270">
        <v>2895</v>
      </c>
      <c r="M56" s="270">
        <v>12209</v>
      </c>
      <c r="N56" s="270" t="s">
        <v>698</v>
      </c>
      <c r="O56" s="270" t="s">
        <v>698</v>
      </c>
      <c r="P56" s="272" t="s">
        <v>292</v>
      </c>
    </row>
    <row r="57" spans="1:16" ht="12.75">
      <c r="A57" s="200" t="s">
        <v>288</v>
      </c>
      <c r="B57" s="142"/>
      <c r="C57" s="142"/>
      <c r="D57" s="269" t="s">
        <v>1018</v>
      </c>
      <c r="E57" s="42"/>
      <c r="F57" s="270">
        <v>148563</v>
      </c>
      <c r="G57" s="271">
        <v>2.4</v>
      </c>
      <c r="H57" s="270">
        <v>146322</v>
      </c>
      <c r="I57" s="270">
        <v>143838</v>
      </c>
      <c r="J57" s="270">
        <v>98711</v>
      </c>
      <c r="K57" s="270">
        <v>758</v>
      </c>
      <c r="L57" s="270">
        <v>945</v>
      </c>
      <c r="M57" s="270">
        <v>537</v>
      </c>
      <c r="N57" s="270" t="s">
        <v>698</v>
      </c>
      <c r="O57" s="270" t="s">
        <v>698</v>
      </c>
      <c r="P57" s="272" t="s">
        <v>288</v>
      </c>
    </row>
    <row r="58" spans="1:16" ht="12.75">
      <c r="A58" s="200" t="s">
        <v>1146</v>
      </c>
      <c r="B58" s="142"/>
      <c r="C58" s="142"/>
      <c r="D58" s="32" t="s">
        <v>1142</v>
      </c>
      <c r="E58" s="42"/>
      <c r="F58" s="270">
        <v>130632</v>
      </c>
      <c r="G58" s="271">
        <v>2.1</v>
      </c>
      <c r="H58" s="270">
        <v>125200</v>
      </c>
      <c r="I58" s="270">
        <v>124836</v>
      </c>
      <c r="J58" s="270">
        <v>102131</v>
      </c>
      <c r="K58" s="270">
        <v>1</v>
      </c>
      <c r="L58" s="270">
        <v>3162</v>
      </c>
      <c r="M58" s="270">
        <v>2269</v>
      </c>
      <c r="N58" s="270" t="s">
        <v>698</v>
      </c>
      <c r="O58" s="270" t="s">
        <v>698</v>
      </c>
      <c r="P58" s="272" t="s">
        <v>1146</v>
      </c>
    </row>
    <row r="59" spans="1:16" s="17" customFormat="1" ht="20.25" customHeight="1">
      <c r="A59" s="154" t="s">
        <v>707</v>
      </c>
      <c r="B59" s="149"/>
      <c r="C59" s="65" t="s">
        <v>708</v>
      </c>
      <c r="D59" s="65"/>
      <c r="E59" s="49"/>
      <c r="F59" s="270">
        <v>3766452</v>
      </c>
      <c r="G59" s="271">
        <v>61.1</v>
      </c>
      <c r="H59" s="270">
        <v>2722488</v>
      </c>
      <c r="I59" s="270">
        <v>2577913</v>
      </c>
      <c r="J59" s="270">
        <v>1255676</v>
      </c>
      <c r="K59" s="270">
        <v>42049</v>
      </c>
      <c r="L59" s="270">
        <v>147986</v>
      </c>
      <c r="M59" s="270">
        <v>852114</v>
      </c>
      <c r="N59" s="270">
        <v>1815</v>
      </c>
      <c r="O59" s="270" t="s">
        <v>698</v>
      </c>
      <c r="P59" s="148" t="s">
        <v>707</v>
      </c>
    </row>
    <row r="60" spans="1:16" ht="20.25" customHeight="1">
      <c r="A60" s="200" t="s">
        <v>716</v>
      </c>
      <c r="B60" s="142"/>
      <c r="C60" s="142"/>
      <c r="D60" s="269" t="s">
        <v>1274</v>
      </c>
      <c r="E60" s="42"/>
      <c r="F60" s="68">
        <v>524696</v>
      </c>
      <c r="G60" s="69">
        <v>8.5</v>
      </c>
      <c r="H60" s="68">
        <v>500432</v>
      </c>
      <c r="I60" s="68">
        <v>489067</v>
      </c>
      <c r="J60" s="68">
        <v>327277</v>
      </c>
      <c r="K60" s="68">
        <v>4501</v>
      </c>
      <c r="L60" s="68">
        <v>7646</v>
      </c>
      <c r="M60" s="68">
        <v>12110</v>
      </c>
      <c r="N60" s="68">
        <v>8</v>
      </c>
      <c r="O60" s="270" t="s">
        <v>698</v>
      </c>
      <c r="P60" s="272" t="s">
        <v>716</v>
      </c>
    </row>
    <row r="61" spans="1:16" ht="12.75">
      <c r="A61" s="200" t="s">
        <v>1147</v>
      </c>
      <c r="B61" s="142"/>
      <c r="C61" s="142"/>
      <c r="D61" s="32" t="s">
        <v>1143</v>
      </c>
      <c r="E61" s="42"/>
      <c r="F61" s="68">
        <v>408363</v>
      </c>
      <c r="G61" s="69">
        <v>6.6</v>
      </c>
      <c r="H61" s="68">
        <v>403996</v>
      </c>
      <c r="I61" s="68">
        <v>403956</v>
      </c>
      <c r="J61" s="68">
        <v>350</v>
      </c>
      <c r="K61" s="68" t="s">
        <v>698</v>
      </c>
      <c r="L61" s="68">
        <v>1719</v>
      </c>
      <c r="M61" s="68">
        <v>2648</v>
      </c>
      <c r="N61" s="68" t="s">
        <v>698</v>
      </c>
      <c r="O61" s="270" t="s">
        <v>698</v>
      </c>
      <c r="P61" s="272" t="s">
        <v>1147</v>
      </c>
    </row>
    <row r="62" spans="1:16" ht="12.75">
      <c r="A62" s="200" t="s">
        <v>1160</v>
      </c>
      <c r="B62" s="142"/>
      <c r="C62" s="142"/>
      <c r="D62" s="30" t="s">
        <v>1140</v>
      </c>
      <c r="E62" s="42"/>
      <c r="F62" s="68">
        <v>243240</v>
      </c>
      <c r="G62" s="69">
        <v>3.9</v>
      </c>
      <c r="H62" s="68">
        <v>225633</v>
      </c>
      <c r="I62" s="68">
        <v>218335</v>
      </c>
      <c r="J62" s="68">
        <v>131752</v>
      </c>
      <c r="K62" s="68">
        <v>143</v>
      </c>
      <c r="L62" s="68">
        <v>3977</v>
      </c>
      <c r="M62" s="68">
        <v>13019</v>
      </c>
      <c r="N62" s="270">
        <v>467</v>
      </c>
      <c r="O62" s="270" t="s">
        <v>698</v>
      </c>
      <c r="P62" s="272" t="s">
        <v>1160</v>
      </c>
    </row>
    <row r="63" spans="1:16" s="17" customFormat="1" ht="20.25" customHeight="1">
      <c r="A63" s="71"/>
      <c r="B63" s="72"/>
      <c r="C63" s="65" t="s">
        <v>709</v>
      </c>
      <c r="D63" s="65"/>
      <c r="E63" s="49"/>
      <c r="F63" s="73">
        <v>6164896</v>
      </c>
      <c r="G63" s="74">
        <v>100</v>
      </c>
      <c r="H63" s="73">
        <v>4866619</v>
      </c>
      <c r="I63" s="73">
        <v>4539463</v>
      </c>
      <c r="J63" s="73">
        <v>2692346</v>
      </c>
      <c r="K63" s="73">
        <v>58317</v>
      </c>
      <c r="L63" s="73">
        <v>240809</v>
      </c>
      <c r="M63" s="73">
        <v>995999</v>
      </c>
      <c r="N63" s="73">
        <v>3152</v>
      </c>
      <c r="O63" s="73" t="s">
        <v>698</v>
      </c>
      <c r="P63" s="273"/>
    </row>
    <row r="64" spans="1:16" ht="12.75" customHeight="1">
      <c r="A64" t="s">
        <v>859</v>
      </c>
      <c r="P64" s="78"/>
    </row>
    <row r="65" spans="1:16" ht="28.5" customHeight="1">
      <c r="A65" s="496" t="s">
        <v>679</v>
      </c>
      <c r="B65" s="496"/>
      <c r="C65" s="496"/>
      <c r="D65" s="496"/>
      <c r="E65" s="496"/>
      <c r="F65" s="496"/>
      <c r="G65" s="496"/>
      <c r="P65" s="78"/>
    </row>
    <row r="66" ht="12.75">
      <c r="P66" s="78"/>
    </row>
    <row r="67" ht="12.75">
      <c r="P67" s="78"/>
    </row>
    <row r="68" ht="12.75">
      <c r="P68" s="78"/>
    </row>
    <row r="69" ht="12.75">
      <c r="P69" s="78"/>
    </row>
    <row r="70" ht="12.75">
      <c r="P70" s="78"/>
    </row>
    <row r="71" ht="12.75">
      <c r="P71" s="78"/>
    </row>
    <row r="72" ht="12.75">
      <c r="P72" s="78"/>
    </row>
    <row r="73" ht="12.75">
      <c r="P73" s="78"/>
    </row>
    <row r="74" ht="12.75">
      <c r="P74" s="78"/>
    </row>
    <row r="75" ht="12.75">
      <c r="P75" s="78"/>
    </row>
    <row r="76" ht="12.75">
      <c r="P76" s="78"/>
    </row>
    <row r="77" ht="12.75">
      <c r="P77" s="78"/>
    </row>
    <row r="78" ht="12.75">
      <c r="P78" s="78"/>
    </row>
    <row r="79" ht="12.75">
      <c r="P79" s="78"/>
    </row>
    <row r="80" ht="12.75">
      <c r="P80" s="78"/>
    </row>
    <row r="81" ht="12.75">
      <c r="P81" s="78"/>
    </row>
    <row r="82" ht="12.75">
      <c r="P82" s="78"/>
    </row>
    <row r="83" ht="12.75">
      <c r="P83" s="78"/>
    </row>
    <row r="84" ht="12.75">
      <c r="P84" s="78"/>
    </row>
    <row r="85" ht="12.75">
      <c r="P85" s="78"/>
    </row>
    <row r="86" ht="12.75">
      <c r="P86" s="78"/>
    </row>
    <row r="87" ht="12.75">
      <c r="P87" s="78"/>
    </row>
    <row r="88" ht="12.75">
      <c r="P88" s="78"/>
    </row>
    <row r="89" ht="12.75">
      <c r="P89" s="78"/>
    </row>
    <row r="90" ht="12.75">
      <c r="P90" s="78"/>
    </row>
    <row r="91" ht="12.75">
      <c r="P91" s="78"/>
    </row>
    <row r="92" ht="12.75">
      <c r="P92" s="78"/>
    </row>
    <row r="93" ht="12.75">
      <c r="P93" s="78"/>
    </row>
    <row r="94" ht="12.75">
      <c r="P94" s="78"/>
    </row>
    <row r="95" ht="12.75">
      <c r="P95" s="78"/>
    </row>
    <row r="96" ht="12.75">
      <c r="P96" s="78"/>
    </row>
    <row r="97" ht="12.75">
      <c r="P97" s="78"/>
    </row>
    <row r="98" ht="12.75">
      <c r="P98" s="78"/>
    </row>
    <row r="99" ht="12.75">
      <c r="P99" s="78"/>
    </row>
    <row r="100" ht="12.75">
      <c r="P100" s="78"/>
    </row>
    <row r="101" ht="12.75">
      <c r="P101" s="78"/>
    </row>
    <row r="102" ht="12.75">
      <c r="P102" s="78"/>
    </row>
    <row r="103" ht="12.75">
      <c r="P103" s="78"/>
    </row>
    <row r="104" ht="12.75">
      <c r="P104" s="78"/>
    </row>
    <row r="105" ht="12.75">
      <c r="P105" s="78"/>
    </row>
    <row r="106" ht="12.75">
      <c r="P106" s="78"/>
    </row>
    <row r="107" ht="12.75">
      <c r="P107" s="78"/>
    </row>
    <row r="108" ht="12.75">
      <c r="P108" s="78"/>
    </row>
    <row r="109" ht="12.75">
      <c r="P109" s="78"/>
    </row>
    <row r="110" ht="12.75">
      <c r="P110" s="78"/>
    </row>
    <row r="111" ht="12.75">
      <c r="P111" s="78"/>
    </row>
    <row r="112" ht="12.75">
      <c r="P112" s="78"/>
    </row>
    <row r="113" ht="12.75">
      <c r="P113" s="78"/>
    </row>
    <row r="114" ht="12.75">
      <c r="P114" s="78"/>
    </row>
    <row r="115" ht="12.75">
      <c r="P115" s="78"/>
    </row>
    <row r="116" ht="12.75">
      <c r="P116" s="78"/>
    </row>
    <row r="117" ht="12.75">
      <c r="P117" s="78"/>
    </row>
    <row r="118" ht="12.75">
      <c r="P118" s="78"/>
    </row>
    <row r="119" ht="12.75">
      <c r="P119" s="78"/>
    </row>
    <row r="120" ht="12.75">
      <c r="P120" s="78"/>
    </row>
    <row r="121" ht="12.75">
      <c r="P121" s="78"/>
    </row>
    <row r="122" ht="12.75">
      <c r="P122" s="78"/>
    </row>
    <row r="123" ht="12.75">
      <c r="P123" s="78"/>
    </row>
    <row r="124" ht="12.75">
      <c r="P124" s="78"/>
    </row>
    <row r="125" ht="12.75">
      <c r="P125" s="78"/>
    </row>
    <row r="126" ht="12.75">
      <c r="P126" s="78"/>
    </row>
    <row r="127" ht="12.75">
      <c r="P127" s="78"/>
    </row>
    <row r="128" ht="12.75">
      <c r="P128" s="78"/>
    </row>
    <row r="129" ht="12.75">
      <c r="P129" s="78"/>
    </row>
    <row r="130" ht="12.75">
      <c r="P130" s="78"/>
    </row>
    <row r="131" ht="12.75">
      <c r="P131" s="78"/>
    </row>
    <row r="132" ht="12.75">
      <c r="P132" s="78"/>
    </row>
    <row r="133" ht="12.75">
      <c r="P133" s="78"/>
    </row>
    <row r="134" ht="12.75">
      <c r="P134" s="78"/>
    </row>
    <row r="135" ht="12.75">
      <c r="P135" s="78"/>
    </row>
    <row r="136" ht="12.75">
      <c r="P136" s="78"/>
    </row>
    <row r="137" ht="12.75">
      <c r="P137" s="78"/>
    </row>
    <row r="138" ht="12.75">
      <c r="P138" s="78"/>
    </row>
    <row r="139" ht="12.75">
      <c r="P139" s="78"/>
    </row>
    <row r="140" ht="12.75">
      <c r="P140" s="78"/>
    </row>
    <row r="141" ht="12.75">
      <c r="P141" s="78"/>
    </row>
    <row r="142" ht="12.75">
      <c r="P142" s="78"/>
    </row>
    <row r="143" ht="12.75">
      <c r="P143" s="78"/>
    </row>
    <row r="144" ht="12.75">
      <c r="P144" s="78"/>
    </row>
    <row r="145" ht="12.75">
      <c r="P145" s="78"/>
    </row>
    <row r="146" ht="12.75">
      <c r="P146" s="78"/>
    </row>
    <row r="147" ht="12.75">
      <c r="P147" s="78"/>
    </row>
    <row r="148" ht="12.75">
      <c r="P148" s="78"/>
    </row>
    <row r="149" ht="12.75">
      <c r="P149" s="78"/>
    </row>
    <row r="150" ht="12.75">
      <c r="P150" s="78"/>
    </row>
    <row r="151" ht="12.75">
      <c r="P151" s="78"/>
    </row>
    <row r="152" ht="12.75">
      <c r="P152" s="78"/>
    </row>
    <row r="153" ht="12.75">
      <c r="P153" s="78"/>
    </row>
    <row r="154" ht="12.75">
      <c r="P154" s="78"/>
    </row>
    <row r="155" ht="12.75">
      <c r="P155" s="78"/>
    </row>
    <row r="156" ht="12.75">
      <c r="P156" s="78"/>
    </row>
    <row r="157" ht="12.75">
      <c r="P157" s="78"/>
    </row>
    <row r="158" ht="12.75">
      <c r="P158" s="78"/>
    </row>
    <row r="159" ht="12.75">
      <c r="P159" s="78"/>
    </row>
    <row r="160" ht="12.75">
      <c r="P160" s="78"/>
    </row>
    <row r="161" ht="12.75">
      <c r="P161" s="78"/>
    </row>
    <row r="162" ht="12.75">
      <c r="P162" s="78"/>
    </row>
    <row r="163" ht="12.75">
      <c r="P163" s="78"/>
    </row>
    <row r="164" ht="12.75">
      <c r="P164" s="78"/>
    </row>
    <row r="165" ht="12.75">
      <c r="P165" s="78"/>
    </row>
    <row r="166" ht="12.75">
      <c r="P166" s="78"/>
    </row>
    <row r="167" ht="12.75">
      <c r="P167" s="78"/>
    </row>
    <row r="168" ht="12.75">
      <c r="P168" s="78"/>
    </row>
    <row r="169" ht="12.75">
      <c r="P169" s="78"/>
    </row>
    <row r="170" ht="12.75">
      <c r="P170" s="78"/>
    </row>
    <row r="171" ht="12.75">
      <c r="P171" s="78"/>
    </row>
    <row r="172" ht="12.75">
      <c r="P172" s="78"/>
    </row>
    <row r="173" ht="12.75">
      <c r="P173" s="78"/>
    </row>
    <row r="174" ht="12.75">
      <c r="P174" s="78"/>
    </row>
    <row r="175" ht="12.75">
      <c r="P175" s="78"/>
    </row>
    <row r="176" ht="12.75">
      <c r="P176" s="78"/>
    </row>
    <row r="177" ht="12.75">
      <c r="P177" s="78"/>
    </row>
    <row r="178" ht="12.75">
      <c r="P178" s="78"/>
    </row>
    <row r="179" ht="12.75">
      <c r="P179" s="78"/>
    </row>
    <row r="180" ht="12.75">
      <c r="P180" s="78"/>
    </row>
    <row r="181" ht="12.75">
      <c r="P181" s="78"/>
    </row>
    <row r="182" ht="12.75">
      <c r="P182" s="78"/>
    </row>
    <row r="183" ht="12.75">
      <c r="P183" s="78"/>
    </row>
    <row r="184" ht="12.75">
      <c r="P184" s="78"/>
    </row>
    <row r="185" ht="12.75">
      <c r="P185" s="78"/>
    </row>
    <row r="186" ht="12.75">
      <c r="P186" s="78"/>
    </row>
    <row r="187" ht="12.75">
      <c r="P187" s="78"/>
    </row>
    <row r="188" ht="12.75">
      <c r="P188" s="78"/>
    </row>
    <row r="189" ht="12.75">
      <c r="P189" s="78"/>
    </row>
    <row r="190" ht="12.75">
      <c r="P190" s="78"/>
    </row>
    <row r="191" ht="12.75">
      <c r="P191" s="78"/>
    </row>
    <row r="192" ht="12.75">
      <c r="P192" s="78"/>
    </row>
    <row r="193" ht="12.75">
      <c r="P193" s="78"/>
    </row>
    <row r="194" ht="12.75">
      <c r="P194" s="78"/>
    </row>
    <row r="195" ht="12.75">
      <c r="P195" s="78"/>
    </row>
    <row r="196" ht="12.75">
      <c r="P196" s="78"/>
    </row>
    <row r="197" ht="12.75">
      <c r="P197" s="78"/>
    </row>
    <row r="198" ht="12.75">
      <c r="P198" s="78"/>
    </row>
    <row r="199" ht="12.75">
      <c r="P199" s="78"/>
    </row>
    <row r="200" ht="12.75">
      <c r="P200" s="78"/>
    </row>
    <row r="201" ht="12.75">
      <c r="P201" s="78"/>
    </row>
    <row r="202" ht="12.75">
      <c r="P202" s="78"/>
    </row>
    <row r="203" ht="12.75">
      <c r="P203" s="78"/>
    </row>
    <row r="204" ht="12.75">
      <c r="P204" s="78"/>
    </row>
    <row r="205" ht="12.75">
      <c r="P205" s="78"/>
    </row>
    <row r="206" ht="12.75">
      <c r="P206" s="78"/>
    </row>
    <row r="207" ht="12.75">
      <c r="P207" s="78"/>
    </row>
    <row r="208" ht="12.75">
      <c r="P208" s="78"/>
    </row>
    <row r="209" ht="12.75">
      <c r="P209" s="78"/>
    </row>
    <row r="210" ht="12.75">
      <c r="P210" s="78"/>
    </row>
    <row r="211" ht="12.75">
      <c r="P211" s="78"/>
    </row>
    <row r="212" ht="12.75">
      <c r="P212" s="78"/>
    </row>
    <row r="213" ht="12.75">
      <c r="P213" s="78"/>
    </row>
    <row r="214" ht="12.75">
      <c r="P214" s="78"/>
    </row>
    <row r="215" ht="12.75">
      <c r="P215" s="78"/>
    </row>
    <row r="216" ht="12.75">
      <c r="P216" s="78"/>
    </row>
    <row r="217" ht="12.75">
      <c r="P217" s="78"/>
    </row>
    <row r="218" ht="12.75">
      <c r="P218" s="78"/>
    </row>
    <row r="219" ht="12.75">
      <c r="P219" s="78"/>
    </row>
    <row r="220" ht="12.75">
      <c r="P220" s="78"/>
    </row>
    <row r="221" ht="12.75">
      <c r="P221" s="78"/>
    </row>
    <row r="222" ht="12.75">
      <c r="P222" s="78"/>
    </row>
    <row r="223" ht="12.75">
      <c r="P223" s="78"/>
    </row>
    <row r="224" ht="12.75">
      <c r="P224" s="78"/>
    </row>
    <row r="225" ht="12.75">
      <c r="P225" s="78"/>
    </row>
    <row r="226" ht="12.75">
      <c r="P226" s="78"/>
    </row>
    <row r="227" ht="12.75">
      <c r="P227" s="78"/>
    </row>
    <row r="228" ht="12.75">
      <c r="P228" s="78"/>
    </row>
    <row r="229" ht="12.75">
      <c r="P229" s="78"/>
    </row>
    <row r="230" ht="12.75">
      <c r="P230" s="78"/>
    </row>
    <row r="231" ht="12.75">
      <c r="P231" s="78"/>
    </row>
    <row r="232" ht="12.75">
      <c r="P232" s="78"/>
    </row>
    <row r="233" ht="12.75">
      <c r="P233" s="78"/>
    </row>
    <row r="234" ht="12.75">
      <c r="P234" s="78"/>
    </row>
    <row r="235" ht="12.75">
      <c r="P235" s="78"/>
    </row>
    <row r="236" ht="12.75">
      <c r="P236" s="78"/>
    </row>
    <row r="237" ht="12.75">
      <c r="P237" s="78"/>
    </row>
    <row r="238" ht="12.75">
      <c r="P238" s="78"/>
    </row>
    <row r="239" ht="12.75">
      <c r="P239" s="78"/>
    </row>
    <row r="240" ht="12.75">
      <c r="P240" s="78"/>
    </row>
    <row r="241" ht="12.75">
      <c r="P241" s="78"/>
    </row>
    <row r="242" ht="12.75">
      <c r="P242" s="78"/>
    </row>
    <row r="243" ht="12.75">
      <c r="P243" s="78"/>
    </row>
    <row r="244" ht="12.75">
      <c r="P244" s="78"/>
    </row>
    <row r="245" ht="12.75">
      <c r="P245" s="78"/>
    </row>
    <row r="246" ht="12.75">
      <c r="P246" s="78"/>
    </row>
    <row r="247" ht="12.75">
      <c r="P247" s="78"/>
    </row>
    <row r="248" ht="12.75">
      <c r="P248" s="78"/>
    </row>
    <row r="249" ht="12.75">
      <c r="P249" s="78"/>
    </row>
    <row r="250" ht="12.75">
      <c r="P250" s="78"/>
    </row>
    <row r="251" ht="12.75">
      <c r="P251" s="78"/>
    </row>
    <row r="252" ht="12.75">
      <c r="P252" s="78"/>
    </row>
    <row r="253" ht="12.75">
      <c r="P253" s="78"/>
    </row>
    <row r="254" ht="12.75">
      <c r="P254" s="78"/>
    </row>
    <row r="255" ht="12.75">
      <c r="P255" s="78"/>
    </row>
    <row r="256" ht="12.75">
      <c r="P256" s="78"/>
    </row>
    <row r="257" ht="12.75">
      <c r="P257" s="78"/>
    </row>
    <row r="258" ht="12.75">
      <c r="P258" s="78"/>
    </row>
    <row r="259" ht="12.75">
      <c r="P259" s="78"/>
    </row>
    <row r="260" ht="12.75">
      <c r="P260" s="78"/>
    </row>
    <row r="261" ht="12.75">
      <c r="P261" s="78"/>
    </row>
    <row r="262" ht="12.75">
      <c r="P262" s="78"/>
    </row>
    <row r="263" ht="12.75">
      <c r="P263" s="78"/>
    </row>
    <row r="264" ht="12.75">
      <c r="P264" s="78"/>
    </row>
    <row r="265" ht="12.75">
      <c r="P265" s="78"/>
    </row>
    <row r="266" ht="12.75">
      <c r="P266" s="78"/>
    </row>
    <row r="267" ht="12.75">
      <c r="P267" s="78"/>
    </row>
    <row r="268" ht="12.75">
      <c r="P268" s="78"/>
    </row>
    <row r="269" ht="12.75">
      <c r="P269" s="78"/>
    </row>
    <row r="270" ht="12.75">
      <c r="P270" s="78"/>
    </row>
    <row r="271" ht="12.75">
      <c r="P271" s="78"/>
    </row>
    <row r="272" ht="12.75">
      <c r="P272" s="78"/>
    </row>
    <row r="273" ht="12.75">
      <c r="P273" s="78"/>
    </row>
    <row r="274" ht="12.75">
      <c r="P274" s="78"/>
    </row>
    <row r="275" ht="12.75">
      <c r="P275" s="78"/>
    </row>
    <row r="276" ht="12.75">
      <c r="P276" s="78"/>
    </row>
    <row r="277" ht="12.75">
      <c r="P277" s="78"/>
    </row>
    <row r="278" ht="12.75">
      <c r="P278" s="78"/>
    </row>
    <row r="279" ht="12.75">
      <c r="P279" s="78"/>
    </row>
    <row r="280" ht="12.75">
      <c r="P280" s="78"/>
    </row>
    <row r="281" ht="12.75">
      <c r="P281" s="78"/>
    </row>
    <row r="282" ht="12.75">
      <c r="P282" s="78"/>
    </row>
    <row r="283" ht="12.75">
      <c r="P283" s="78"/>
    </row>
    <row r="284" ht="12.75">
      <c r="P284" s="78"/>
    </row>
    <row r="285" ht="12.75">
      <c r="P285" s="78"/>
    </row>
    <row r="286" ht="12.75">
      <c r="P286" s="78"/>
    </row>
    <row r="287" ht="12.75">
      <c r="P287" s="78"/>
    </row>
    <row r="288" ht="12.75">
      <c r="P288" s="78"/>
    </row>
    <row r="289" ht="12.75">
      <c r="P289" s="78"/>
    </row>
    <row r="290" ht="12.75">
      <c r="P290" s="78"/>
    </row>
    <row r="291" ht="12.75">
      <c r="P291" s="78"/>
    </row>
    <row r="292" ht="12.75">
      <c r="P292" s="78"/>
    </row>
    <row r="293" ht="12.75">
      <c r="P293" s="78"/>
    </row>
    <row r="294" ht="12.75">
      <c r="P294" s="78"/>
    </row>
    <row r="295" ht="12.75">
      <c r="P295" s="78"/>
    </row>
    <row r="296" ht="12.75">
      <c r="P296" s="78"/>
    </row>
    <row r="297" ht="12.75">
      <c r="P297" s="78"/>
    </row>
    <row r="298" ht="12.75">
      <c r="P298" s="78"/>
    </row>
    <row r="299" ht="12.75">
      <c r="P299" s="78"/>
    </row>
    <row r="300" ht="12.75">
      <c r="P300" s="78"/>
    </row>
    <row r="301" ht="12.75">
      <c r="P301" s="78"/>
    </row>
    <row r="302" ht="12.75">
      <c r="P302" s="78"/>
    </row>
    <row r="303" ht="12.75">
      <c r="P303" s="78"/>
    </row>
    <row r="304" ht="12.75">
      <c r="P304" s="78"/>
    </row>
    <row r="305" ht="12.75">
      <c r="P305" s="78"/>
    </row>
    <row r="306" ht="12.75">
      <c r="P306" s="78"/>
    </row>
    <row r="307" ht="12.75">
      <c r="P307" s="78"/>
    </row>
    <row r="308" ht="12.75">
      <c r="P308" s="78"/>
    </row>
    <row r="309" ht="12.75">
      <c r="P309" s="78"/>
    </row>
    <row r="310" ht="12.75">
      <c r="P310" s="78"/>
    </row>
    <row r="311" ht="12.75">
      <c r="P311" s="78"/>
    </row>
    <row r="312" ht="12.75">
      <c r="P312" s="78"/>
    </row>
    <row r="313" ht="12.75">
      <c r="P313" s="78"/>
    </row>
    <row r="314" ht="12.75">
      <c r="P314" s="78"/>
    </row>
    <row r="315" ht="12.75">
      <c r="P315" s="78"/>
    </row>
    <row r="316" ht="12.75">
      <c r="P316" s="78"/>
    </row>
    <row r="317" ht="12.75">
      <c r="P317" s="78"/>
    </row>
    <row r="318" ht="12.75">
      <c r="P318" s="78"/>
    </row>
    <row r="319" ht="12.75">
      <c r="P319" s="78"/>
    </row>
    <row r="320" ht="12.75">
      <c r="P320" s="78"/>
    </row>
    <row r="321" ht="12.75">
      <c r="P321" s="78"/>
    </row>
    <row r="322" ht="12.75">
      <c r="P322" s="78"/>
    </row>
    <row r="323" ht="12.75">
      <c r="P323" s="78"/>
    </row>
    <row r="324" ht="12.75">
      <c r="P324" s="78"/>
    </row>
    <row r="325" ht="12.75">
      <c r="P325" s="78"/>
    </row>
    <row r="326" ht="12.75">
      <c r="P326" s="78"/>
    </row>
    <row r="327" ht="12.75">
      <c r="P327" s="78"/>
    </row>
    <row r="328" ht="12.75">
      <c r="P328" s="78"/>
    </row>
    <row r="329" ht="12.75">
      <c r="P329" s="78"/>
    </row>
    <row r="330" ht="12.75">
      <c r="P330" s="78"/>
    </row>
    <row r="331" ht="12.75">
      <c r="P331" s="78"/>
    </row>
    <row r="332" ht="12.75">
      <c r="P332" s="78"/>
    </row>
    <row r="333" ht="12.75">
      <c r="P333" s="78"/>
    </row>
    <row r="334" ht="12.75">
      <c r="P334" s="78"/>
    </row>
    <row r="335" ht="12.75">
      <c r="P335" s="78"/>
    </row>
    <row r="336" ht="12.75">
      <c r="P336" s="78"/>
    </row>
    <row r="337" ht="12.75">
      <c r="P337" s="78"/>
    </row>
    <row r="338" ht="12.75">
      <c r="P338" s="78"/>
    </row>
    <row r="339" ht="12.75">
      <c r="P339" s="78"/>
    </row>
    <row r="340" ht="12.75">
      <c r="P340" s="78"/>
    </row>
    <row r="341" ht="12.75">
      <c r="P341" s="78"/>
    </row>
    <row r="342" ht="12.75">
      <c r="P342" s="78"/>
    </row>
    <row r="343" ht="12.75">
      <c r="P343" s="78"/>
    </row>
    <row r="344" ht="12.75">
      <c r="P344" s="78"/>
    </row>
    <row r="345" ht="12.75">
      <c r="P345" s="78"/>
    </row>
    <row r="346" ht="12.75">
      <c r="P346" s="78"/>
    </row>
    <row r="347" ht="12.75">
      <c r="P347" s="78"/>
    </row>
    <row r="348" ht="12.75">
      <c r="P348" s="78"/>
    </row>
    <row r="349" ht="12.75">
      <c r="P349" s="78"/>
    </row>
    <row r="350" ht="12.75">
      <c r="P350" s="78"/>
    </row>
    <row r="351" ht="12.75">
      <c r="P351" s="78"/>
    </row>
    <row r="352" ht="12.75">
      <c r="P352" s="78"/>
    </row>
    <row r="353" ht="12.75">
      <c r="P353" s="78"/>
    </row>
    <row r="354" ht="12.75">
      <c r="P354" s="78"/>
    </row>
    <row r="355" ht="12.75">
      <c r="P355" s="78"/>
    </row>
    <row r="356" ht="12.75">
      <c r="P356" s="78"/>
    </row>
    <row r="357" ht="12.75">
      <c r="P357" s="78"/>
    </row>
    <row r="358" ht="12.75">
      <c r="P358" s="78"/>
    </row>
    <row r="359" ht="12.75">
      <c r="P359" s="78"/>
    </row>
    <row r="360" ht="12.75">
      <c r="P360" s="78"/>
    </row>
    <row r="361" ht="12.75">
      <c r="P361" s="78"/>
    </row>
    <row r="362" ht="12.75">
      <c r="P362" s="78"/>
    </row>
    <row r="363" ht="12.75">
      <c r="P363" s="78"/>
    </row>
    <row r="364" ht="12.75">
      <c r="P364" s="78"/>
    </row>
    <row r="365" ht="12.75">
      <c r="P365" s="78"/>
    </row>
    <row r="366" ht="12.75">
      <c r="P366" s="78"/>
    </row>
    <row r="367" ht="12.75">
      <c r="P367" s="78"/>
    </row>
    <row r="368" ht="12.75">
      <c r="P368" s="78"/>
    </row>
    <row r="369" ht="12.75">
      <c r="P369" s="78"/>
    </row>
    <row r="370" ht="12.75">
      <c r="P370" s="78"/>
    </row>
    <row r="371" ht="12.75">
      <c r="P371" s="78"/>
    </row>
    <row r="372" ht="12.75">
      <c r="P372" s="78"/>
    </row>
    <row r="373" ht="12.75">
      <c r="P373" s="78"/>
    </row>
    <row r="374" ht="12.75">
      <c r="P374" s="78"/>
    </row>
    <row r="375" ht="12.75">
      <c r="P375" s="78"/>
    </row>
    <row r="376" ht="12.75">
      <c r="P376" s="78"/>
    </row>
    <row r="377" ht="12.75">
      <c r="P377" s="78"/>
    </row>
    <row r="378" ht="12.75">
      <c r="P378" s="78"/>
    </row>
    <row r="379" ht="12.75">
      <c r="P379" s="78"/>
    </row>
    <row r="380" ht="12.75">
      <c r="P380" s="78"/>
    </row>
    <row r="381" ht="12.75">
      <c r="P381" s="78"/>
    </row>
    <row r="382" ht="12.75">
      <c r="P382" s="78"/>
    </row>
    <row r="383" ht="12.75">
      <c r="P383" s="78"/>
    </row>
    <row r="384" ht="12.75">
      <c r="P384" s="78"/>
    </row>
    <row r="385" ht="12.75">
      <c r="P385" s="78"/>
    </row>
    <row r="386" ht="12.75">
      <c r="P386" s="78"/>
    </row>
    <row r="387" ht="12.75">
      <c r="P387" s="78"/>
    </row>
    <row r="388" ht="12.75">
      <c r="P388" s="78"/>
    </row>
    <row r="389" ht="12.75">
      <c r="P389" s="78"/>
    </row>
    <row r="390" ht="12.75">
      <c r="P390" s="78"/>
    </row>
    <row r="391" ht="12.75">
      <c r="P391" s="78"/>
    </row>
    <row r="392" ht="12.75">
      <c r="P392" s="78"/>
    </row>
    <row r="393" ht="12.75">
      <c r="P393" s="78"/>
    </row>
    <row r="394" ht="12.75">
      <c r="P394" s="78"/>
    </row>
    <row r="395" ht="12.75">
      <c r="P395" s="78"/>
    </row>
    <row r="396" ht="12.75">
      <c r="P396" s="78"/>
    </row>
    <row r="397" ht="12.75">
      <c r="P397" s="78"/>
    </row>
    <row r="398" ht="12.75">
      <c r="P398" s="78"/>
    </row>
    <row r="399" ht="12.75">
      <c r="P399" s="78"/>
    </row>
    <row r="400" ht="12.75">
      <c r="P400" s="78"/>
    </row>
    <row r="401" ht="12.75">
      <c r="P401" s="78"/>
    </row>
    <row r="402" ht="12.75">
      <c r="P402" s="78"/>
    </row>
    <row r="403" ht="12.75">
      <c r="P403" s="78"/>
    </row>
    <row r="404" ht="12.75">
      <c r="P404" s="78"/>
    </row>
    <row r="405" ht="12.75">
      <c r="P405" s="78"/>
    </row>
    <row r="406" ht="12.75">
      <c r="P406" s="78"/>
    </row>
    <row r="407" ht="12.75">
      <c r="P407" s="78"/>
    </row>
    <row r="408" ht="12.75">
      <c r="P408" s="78"/>
    </row>
    <row r="409" ht="12.75">
      <c r="P409" s="78"/>
    </row>
    <row r="410" ht="12.75">
      <c r="P410" s="78"/>
    </row>
    <row r="411" ht="12.75">
      <c r="P411" s="78"/>
    </row>
    <row r="412" ht="12.75">
      <c r="P412" s="78"/>
    </row>
    <row r="413" ht="12.75">
      <c r="P413" s="78"/>
    </row>
    <row r="414" ht="12.75">
      <c r="P414" s="78"/>
    </row>
    <row r="415" ht="12.75">
      <c r="P415" s="78"/>
    </row>
    <row r="416" ht="12.75">
      <c r="P416" s="78"/>
    </row>
    <row r="417" ht="12.75">
      <c r="P417" s="78"/>
    </row>
    <row r="418" ht="12.75">
      <c r="P418" s="78"/>
    </row>
    <row r="419" ht="12.75">
      <c r="P419" s="78"/>
    </row>
    <row r="420" ht="12.75">
      <c r="P420" s="78"/>
    </row>
    <row r="421" ht="12.75">
      <c r="P421" s="78"/>
    </row>
    <row r="422" ht="12.75">
      <c r="P422" s="78"/>
    </row>
    <row r="423" ht="12.75">
      <c r="P423" s="78"/>
    </row>
    <row r="424" ht="12.75">
      <c r="P424" s="78"/>
    </row>
    <row r="425" ht="12.75">
      <c r="P425" s="78"/>
    </row>
    <row r="426" ht="12.75">
      <c r="P426" s="78"/>
    </row>
    <row r="427" ht="12.75">
      <c r="P427" s="78"/>
    </row>
    <row r="428" ht="12.75">
      <c r="P428" s="78"/>
    </row>
    <row r="429" ht="12.75">
      <c r="P429" s="78"/>
    </row>
    <row r="430" ht="12.75">
      <c r="P430" s="78"/>
    </row>
    <row r="431" ht="12.75">
      <c r="P431" s="78"/>
    </row>
    <row r="432" ht="12.75">
      <c r="P432" s="78"/>
    </row>
    <row r="433" ht="12.75">
      <c r="P433" s="78"/>
    </row>
    <row r="434" ht="12.75">
      <c r="P434" s="78"/>
    </row>
    <row r="435" ht="12.75">
      <c r="P435" s="78"/>
    </row>
    <row r="436" ht="12.75">
      <c r="P436" s="78"/>
    </row>
    <row r="437" ht="12.75">
      <c r="P437" s="78"/>
    </row>
    <row r="438" ht="12.75">
      <c r="P438" s="78"/>
    </row>
    <row r="439" ht="12.75">
      <c r="P439" s="78"/>
    </row>
    <row r="440" ht="12.75">
      <c r="P440" s="78"/>
    </row>
    <row r="441" ht="12.75">
      <c r="P441" s="78"/>
    </row>
    <row r="442" ht="12.75">
      <c r="P442" s="78"/>
    </row>
    <row r="443" ht="12.75">
      <c r="P443" s="78"/>
    </row>
    <row r="444" ht="12.75">
      <c r="P444" s="78"/>
    </row>
    <row r="445" ht="12.75">
      <c r="P445" s="78"/>
    </row>
    <row r="446" ht="12.75">
      <c r="P446" s="78"/>
    </row>
    <row r="447" ht="12.75">
      <c r="P447" s="78"/>
    </row>
    <row r="448" ht="12.75">
      <c r="P448" s="78"/>
    </row>
    <row r="449" ht="12.75">
      <c r="P449" s="78"/>
    </row>
    <row r="450" ht="12.75">
      <c r="P450" s="78"/>
    </row>
    <row r="451" ht="12.75">
      <c r="P451" s="78"/>
    </row>
    <row r="452" ht="12.75">
      <c r="P452" s="78"/>
    </row>
    <row r="453" ht="12.75">
      <c r="P453" s="78"/>
    </row>
    <row r="454" ht="12.75">
      <c r="P454" s="78"/>
    </row>
    <row r="455" ht="12.75">
      <c r="P455" s="78"/>
    </row>
    <row r="456" ht="12.75">
      <c r="P456" s="78"/>
    </row>
    <row r="457" ht="12.75">
      <c r="P457" s="78"/>
    </row>
    <row r="458" ht="12.75">
      <c r="P458" s="78"/>
    </row>
    <row r="459" ht="12.75">
      <c r="P459" s="78"/>
    </row>
    <row r="460" ht="12.75">
      <c r="P460" s="78"/>
    </row>
    <row r="461" ht="12.75">
      <c r="P461" s="78"/>
    </row>
    <row r="462" ht="12.75">
      <c r="P462" s="78"/>
    </row>
    <row r="463" ht="12.75">
      <c r="P463" s="78"/>
    </row>
    <row r="464" ht="12.75">
      <c r="P464" s="78"/>
    </row>
    <row r="465" ht="12.75">
      <c r="P465" s="78"/>
    </row>
    <row r="466" ht="12.75">
      <c r="P466" s="78"/>
    </row>
    <row r="467" ht="12.75">
      <c r="P467" s="78"/>
    </row>
    <row r="468" ht="12.75">
      <c r="P468" s="78"/>
    </row>
    <row r="469" ht="12.75">
      <c r="P469" s="78"/>
    </row>
    <row r="470" ht="12.75">
      <c r="P470" s="78"/>
    </row>
    <row r="471" ht="12.75">
      <c r="P471" s="78"/>
    </row>
    <row r="472" ht="12.75">
      <c r="P472" s="78"/>
    </row>
    <row r="473" ht="12.75">
      <c r="P473" s="78"/>
    </row>
    <row r="474" ht="12.75">
      <c r="P474" s="78"/>
    </row>
    <row r="475" ht="12.75">
      <c r="P475" s="78"/>
    </row>
    <row r="476" ht="12.75">
      <c r="P476" s="78"/>
    </row>
    <row r="477" ht="12.75">
      <c r="P477" s="78"/>
    </row>
    <row r="478" ht="12.75">
      <c r="P478" s="78"/>
    </row>
    <row r="479" ht="12.75">
      <c r="P479" s="78"/>
    </row>
    <row r="480" ht="12.75">
      <c r="P480" s="78"/>
    </row>
    <row r="481" ht="12.75">
      <c r="P481" s="78"/>
    </row>
    <row r="482" ht="12.75">
      <c r="P482" s="78"/>
    </row>
    <row r="483" ht="12.75">
      <c r="P483" s="78"/>
    </row>
    <row r="484" ht="12.75">
      <c r="P484" s="78"/>
    </row>
    <row r="485" ht="12.75">
      <c r="P485" s="78"/>
    </row>
    <row r="486" ht="12.75">
      <c r="P486" s="78"/>
    </row>
    <row r="487" ht="12.75">
      <c r="P487" s="78"/>
    </row>
    <row r="488" ht="12.75">
      <c r="P488" s="78"/>
    </row>
    <row r="489" ht="12.75">
      <c r="P489" s="78"/>
    </row>
    <row r="490" ht="12.75">
      <c r="P490" s="78"/>
    </row>
    <row r="491" ht="12.75">
      <c r="P491" s="78"/>
    </row>
    <row r="492" ht="12.75">
      <c r="P492" s="78"/>
    </row>
    <row r="493" ht="12.75">
      <c r="P493" s="78"/>
    </row>
    <row r="494" ht="12.75">
      <c r="P494" s="78"/>
    </row>
    <row r="495" ht="12.75">
      <c r="P495" s="78"/>
    </row>
    <row r="496" ht="12.75">
      <c r="P496" s="78"/>
    </row>
    <row r="497" ht="12.75">
      <c r="P497" s="78"/>
    </row>
    <row r="498" ht="12.75">
      <c r="P498" s="78"/>
    </row>
    <row r="499" ht="12.75">
      <c r="P499" s="78"/>
    </row>
    <row r="500" ht="12.75">
      <c r="P500" s="78"/>
    </row>
    <row r="501" ht="12.75">
      <c r="P501" s="78"/>
    </row>
    <row r="502" ht="12.75">
      <c r="P502" s="78"/>
    </row>
    <row r="503" ht="12.75">
      <c r="P503" s="78"/>
    </row>
    <row r="504" ht="12.75">
      <c r="P504" s="78"/>
    </row>
    <row r="505" ht="12.75">
      <c r="P505" s="78"/>
    </row>
    <row r="506" ht="12.75">
      <c r="P506" s="78"/>
    </row>
    <row r="507" ht="12.75">
      <c r="P507" s="78"/>
    </row>
    <row r="508" ht="12.75">
      <c r="P508" s="78"/>
    </row>
    <row r="509" ht="12.75">
      <c r="P509" s="78"/>
    </row>
    <row r="510" ht="12.75">
      <c r="P510" s="78"/>
    </row>
    <row r="511" ht="12.75">
      <c r="P511" s="78"/>
    </row>
    <row r="512" ht="12.75">
      <c r="P512" s="78"/>
    </row>
    <row r="513" ht="12.75">
      <c r="P513" s="78"/>
    </row>
    <row r="514" ht="12.75">
      <c r="P514" s="78"/>
    </row>
    <row r="515" ht="12.75">
      <c r="P515" s="78"/>
    </row>
    <row r="516" ht="12.75">
      <c r="P516" s="78"/>
    </row>
    <row r="517" ht="12.75">
      <c r="P517" s="78"/>
    </row>
    <row r="518" ht="12.75">
      <c r="P518" s="78"/>
    </row>
    <row r="519" ht="12.75">
      <c r="P519" s="78"/>
    </row>
    <row r="520" ht="12.75">
      <c r="P520" s="78"/>
    </row>
    <row r="521" ht="12.75">
      <c r="P521" s="78"/>
    </row>
    <row r="522" ht="12.75">
      <c r="P522" s="78"/>
    </row>
    <row r="523" ht="12.75">
      <c r="P523" s="78"/>
    </row>
    <row r="524" ht="12.75">
      <c r="P524" s="78"/>
    </row>
    <row r="525" ht="12.75">
      <c r="P525" s="78"/>
    </row>
    <row r="526" ht="12.75">
      <c r="P526" s="78"/>
    </row>
    <row r="527" ht="12.75">
      <c r="P527" s="78"/>
    </row>
    <row r="528" ht="12.75">
      <c r="P528" s="78"/>
    </row>
    <row r="529" ht="12.75">
      <c r="P529" s="78"/>
    </row>
    <row r="530" ht="12.75">
      <c r="P530" s="78"/>
    </row>
    <row r="531" ht="12.75">
      <c r="P531" s="78"/>
    </row>
    <row r="532" ht="12.75">
      <c r="P532" s="78"/>
    </row>
    <row r="533" ht="12.75">
      <c r="P533" s="78"/>
    </row>
    <row r="534" ht="12.75">
      <c r="P534" s="78"/>
    </row>
    <row r="535" ht="12.75">
      <c r="P535" s="78"/>
    </row>
    <row r="536" ht="12.75">
      <c r="P536" s="78"/>
    </row>
    <row r="537" ht="12.75">
      <c r="P537" s="78"/>
    </row>
    <row r="538" ht="12.75">
      <c r="P538" s="78"/>
    </row>
    <row r="539" ht="12.75">
      <c r="P539" s="78"/>
    </row>
    <row r="540" ht="12.75">
      <c r="P540" s="78"/>
    </row>
    <row r="541" ht="12.75">
      <c r="P541" s="78"/>
    </row>
    <row r="542" ht="12.75">
      <c r="P542" s="78"/>
    </row>
    <row r="543" ht="12.75">
      <c r="P543" s="78"/>
    </row>
    <row r="544" ht="12.75">
      <c r="P544" s="78"/>
    </row>
    <row r="545" ht="12.75">
      <c r="P545" s="78"/>
    </row>
    <row r="546" ht="12.75">
      <c r="P546" s="78"/>
    </row>
    <row r="547" ht="12.75">
      <c r="P547" s="78"/>
    </row>
    <row r="548" ht="12.75">
      <c r="P548" s="78"/>
    </row>
    <row r="549" ht="12.75">
      <c r="P549" s="78"/>
    </row>
    <row r="550" ht="12.75">
      <c r="P550" s="78"/>
    </row>
    <row r="551" ht="12.75">
      <c r="P551" s="78"/>
    </row>
    <row r="552" ht="12.75">
      <c r="P552" s="78"/>
    </row>
    <row r="553" ht="12.75">
      <c r="P553" s="78"/>
    </row>
    <row r="554" ht="12.75">
      <c r="P554" s="78"/>
    </row>
    <row r="555" ht="12.75">
      <c r="P555" s="78"/>
    </row>
    <row r="556" ht="12.75">
      <c r="P556" s="78"/>
    </row>
    <row r="557" ht="12.75">
      <c r="P557" s="78"/>
    </row>
    <row r="558" ht="12.75">
      <c r="P558" s="78"/>
    </row>
    <row r="559" ht="12.75">
      <c r="P559" s="78"/>
    </row>
    <row r="560" ht="12.75">
      <c r="P560" s="78"/>
    </row>
    <row r="561" ht="12.75">
      <c r="P561" s="78"/>
    </row>
    <row r="562" ht="12.75">
      <c r="P562" s="78"/>
    </row>
    <row r="563" ht="12.75">
      <c r="P563" s="78"/>
    </row>
    <row r="564" ht="12.75">
      <c r="P564" s="78"/>
    </row>
    <row r="565" ht="12.75">
      <c r="P565" s="78"/>
    </row>
    <row r="566" ht="12.75">
      <c r="P566" s="78"/>
    </row>
    <row r="567" ht="12.75">
      <c r="P567" s="78"/>
    </row>
    <row r="568" ht="12.75">
      <c r="P568" s="78"/>
    </row>
    <row r="569" ht="12.75">
      <c r="P569" s="78"/>
    </row>
    <row r="570" ht="12.75">
      <c r="P570" s="78"/>
    </row>
    <row r="571" ht="12.75">
      <c r="P571" s="78"/>
    </row>
    <row r="572" ht="12.75">
      <c r="P572" s="78"/>
    </row>
    <row r="573" ht="12.75">
      <c r="P573" s="78"/>
    </row>
    <row r="574" ht="12.75">
      <c r="P574" s="78"/>
    </row>
    <row r="575" ht="12.75">
      <c r="P575" s="78"/>
    </row>
    <row r="576" ht="12.75">
      <c r="P576" s="78"/>
    </row>
    <row r="577" ht="12.75">
      <c r="P577" s="78"/>
    </row>
    <row r="578" ht="12.75">
      <c r="P578" s="78"/>
    </row>
  </sheetData>
  <sheetProtection/>
  <mergeCells count="31">
    <mergeCell ref="K4:K6"/>
    <mergeCell ref="H37:H39"/>
    <mergeCell ref="A65:G65"/>
    <mergeCell ref="H40:O40"/>
    <mergeCell ref="A36:A40"/>
    <mergeCell ref="A3:A7"/>
    <mergeCell ref="H36:O36"/>
    <mergeCell ref="M37:M39"/>
    <mergeCell ref="H4:H6"/>
    <mergeCell ref="J5:J6"/>
    <mergeCell ref="O4:O6"/>
    <mergeCell ref="I4:J4"/>
    <mergeCell ref="P36:P40"/>
    <mergeCell ref="N4:N6"/>
    <mergeCell ref="P3:P7"/>
    <mergeCell ref="O37:O39"/>
    <mergeCell ref="I5:I6"/>
    <mergeCell ref="H3:O3"/>
    <mergeCell ref="H7:O7"/>
    <mergeCell ref="L4:L6"/>
    <mergeCell ref="J38:J39"/>
    <mergeCell ref="I38:I39"/>
    <mergeCell ref="B36:E40"/>
    <mergeCell ref="I37:J37"/>
    <mergeCell ref="N37:N39"/>
    <mergeCell ref="F3:G5"/>
    <mergeCell ref="F36:G38"/>
    <mergeCell ref="L37:L39"/>
    <mergeCell ref="M4:M6"/>
    <mergeCell ref="B3:E7"/>
    <mergeCell ref="K37:K39"/>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9"/>
  <dimension ref="A1:H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44" t="s">
        <v>1230</v>
      </c>
      <c r="B1" s="544"/>
      <c r="C1" s="544"/>
      <c r="D1" s="544"/>
      <c r="E1" s="544"/>
      <c r="F1" s="544"/>
      <c r="G1" s="544"/>
      <c r="H1" s="544"/>
    </row>
    <row r="2" spans="1:8" ht="17.25">
      <c r="A2" s="544" t="s">
        <v>754</v>
      </c>
      <c r="B2" s="544"/>
      <c r="C2" s="544"/>
      <c r="D2" s="544"/>
      <c r="E2" s="544"/>
      <c r="F2" s="544"/>
      <c r="G2" s="544"/>
      <c r="H2" s="544"/>
    </row>
    <row r="3" spans="1:8" ht="15" customHeight="1">
      <c r="A3" s="26"/>
      <c r="B3" s="26"/>
      <c r="C3" s="45"/>
      <c r="D3" s="45"/>
      <c r="E3" s="26"/>
      <c r="F3" s="44"/>
      <c r="G3" s="26"/>
      <c r="H3" s="26"/>
    </row>
    <row r="4" spans="1:8" s="22" customFormat="1" ht="15" customHeight="1">
      <c r="A4" s="545" t="s">
        <v>1130</v>
      </c>
      <c r="B4" s="548" t="s">
        <v>981</v>
      </c>
      <c r="C4" s="549"/>
      <c r="D4" s="552" t="s">
        <v>519</v>
      </c>
      <c r="E4" s="553" t="s">
        <v>200</v>
      </c>
      <c r="F4" s="553"/>
      <c r="G4" s="553"/>
      <c r="H4" s="554"/>
    </row>
    <row r="5" spans="1:8" s="22" customFormat="1" ht="15" customHeight="1">
      <c r="A5" s="546"/>
      <c r="B5" s="550"/>
      <c r="C5" s="551"/>
      <c r="D5" s="551"/>
      <c r="E5" s="551" t="s">
        <v>476</v>
      </c>
      <c r="F5" s="555" t="s">
        <v>483</v>
      </c>
      <c r="G5" s="555"/>
      <c r="H5" s="556"/>
    </row>
    <row r="6" spans="1:8" ht="12.75">
      <c r="A6" s="546"/>
      <c r="B6" s="550" t="s">
        <v>472</v>
      </c>
      <c r="C6" s="551" t="s">
        <v>918</v>
      </c>
      <c r="D6" s="551"/>
      <c r="E6" s="551"/>
      <c r="F6" s="551" t="s">
        <v>201</v>
      </c>
      <c r="G6" s="551" t="s">
        <v>202</v>
      </c>
      <c r="H6" s="557" t="s">
        <v>203</v>
      </c>
    </row>
    <row r="7" spans="1:8" ht="12.75">
      <c r="A7" s="546"/>
      <c r="B7" s="550"/>
      <c r="C7" s="551"/>
      <c r="D7" s="551"/>
      <c r="E7" s="551"/>
      <c r="F7" s="551"/>
      <c r="G7" s="551"/>
      <c r="H7" s="557"/>
    </row>
    <row r="8" spans="1:8" s="22" customFormat="1" ht="15" customHeight="1">
      <c r="A8" s="547"/>
      <c r="B8" s="113" t="s">
        <v>473</v>
      </c>
      <c r="C8" s="114" t="s">
        <v>482</v>
      </c>
      <c r="D8" s="542" t="s">
        <v>473</v>
      </c>
      <c r="E8" s="542"/>
      <c r="F8" s="542"/>
      <c r="G8" s="542"/>
      <c r="H8" s="543"/>
    </row>
    <row r="9" spans="1:8" ht="12.75">
      <c r="A9" s="29"/>
      <c r="B9" s="4"/>
      <c r="C9" s="3"/>
      <c r="D9" s="2"/>
      <c r="E9" s="4"/>
      <c r="F9" s="2"/>
      <c r="G9" s="2"/>
      <c r="H9" s="2"/>
    </row>
    <row r="10" spans="1:8" ht="19.5" customHeight="1">
      <c r="A10" s="30" t="s">
        <v>1022</v>
      </c>
      <c r="B10" s="117">
        <v>214500</v>
      </c>
      <c r="C10" s="70">
        <v>7.2</v>
      </c>
      <c r="D10" s="117">
        <v>29449</v>
      </c>
      <c r="E10" s="117">
        <v>159133</v>
      </c>
      <c r="F10" s="117">
        <v>497</v>
      </c>
      <c r="G10" s="117">
        <v>6172</v>
      </c>
      <c r="H10" s="117">
        <v>152463</v>
      </c>
    </row>
    <row r="11" spans="1:8" ht="19.5" customHeight="1">
      <c r="A11" s="30" t="s">
        <v>1026</v>
      </c>
      <c r="B11" s="117">
        <v>204270</v>
      </c>
      <c r="C11" s="70">
        <v>6.8</v>
      </c>
      <c r="D11" s="117">
        <v>9490</v>
      </c>
      <c r="E11" s="117">
        <v>194694</v>
      </c>
      <c r="F11" s="117">
        <v>2145</v>
      </c>
      <c r="G11" s="117">
        <v>6411</v>
      </c>
      <c r="H11" s="117">
        <v>186137</v>
      </c>
    </row>
    <row r="12" spans="1:8" ht="19.5" customHeight="1">
      <c r="A12" s="30" t="s">
        <v>1031</v>
      </c>
      <c r="B12" s="117">
        <v>190399</v>
      </c>
      <c r="C12" s="70">
        <v>6.4</v>
      </c>
      <c r="D12" s="117">
        <v>3980</v>
      </c>
      <c r="E12" s="117">
        <v>176932</v>
      </c>
      <c r="F12" s="117">
        <v>120</v>
      </c>
      <c r="G12" s="117">
        <v>807</v>
      </c>
      <c r="H12" s="117">
        <v>176006</v>
      </c>
    </row>
    <row r="13" spans="1:8" ht="19.5" customHeight="1">
      <c r="A13" s="30" t="s">
        <v>501</v>
      </c>
      <c r="B13" s="117">
        <v>184386</v>
      </c>
      <c r="C13" s="70">
        <v>6.2</v>
      </c>
      <c r="D13" s="117">
        <v>13411</v>
      </c>
      <c r="E13" s="117">
        <v>161013</v>
      </c>
      <c r="F13" s="117">
        <v>464</v>
      </c>
      <c r="G13" s="117">
        <v>5782</v>
      </c>
      <c r="H13" s="117">
        <v>154767</v>
      </c>
    </row>
    <row r="14" spans="1:8" ht="19.5" customHeight="1">
      <c r="A14" s="30" t="s">
        <v>1024</v>
      </c>
      <c r="B14" s="117">
        <v>178355</v>
      </c>
      <c r="C14" s="70">
        <v>6</v>
      </c>
      <c r="D14" s="117">
        <v>14035</v>
      </c>
      <c r="E14" s="117">
        <v>143080</v>
      </c>
      <c r="F14" s="117">
        <v>1377</v>
      </c>
      <c r="G14" s="117">
        <v>13930</v>
      </c>
      <c r="H14" s="117">
        <v>127773</v>
      </c>
    </row>
    <row r="15" spans="1:8" ht="19.5" customHeight="1">
      <c r="A15" s="184" t="s">
        <v>1278</v>
      </c>
      <c r="B15" s="117">
        <v>163021</v>
      </c>
      <c r="C15" s="70">
        <v>5.5</v>
      </c>
      <c r="D15" s="117">
        <v>1756</v>
      </c>
      <c r="E15" s="117">
        <v>161265</v>
      </c>
      <c r="F15" s="117">
        <v>13</v>
      </c>
      <c r="G15" s="117">
        <v>10015</v>
      </c>
      <c r="H15" s="117">
        <v>151237</v>
      </c>
    </row>
    <row r="16" spans="1:8" ht="19.5" customHeight="1">
      <c r="A16" s="30" t="s">
        <v>1025</v>
      </c>
      <c r="B16" s="117">
        <v>161246</v>
      </c>
      <c r="C16" s="70">
        <v>5.4</v>
      </c>
      <c r="D16" s="117">
        <v>8559</v>
      </c>
      <c r="E16" s="117">
        <v>136790</v>
      </c>
      <c r="F16" s="117">
        <v>376</v>
      </c>
      <c r="G16" s="117">
        <v>4202</v>
      </c>
      <c r="H16" s="117">
        <v>132212</v>
      </c>
    </row>
    <row r="17" spans="1:8" ht="19.5" customHeight="1">
      <c r="A17" s="184" t="s">
        <v>1027</v>
      </c>
      <c r="B17" s="117">
        <v>158876</v>
      </c>
      <c r="C17" s="70">
        <v>5.3</v>
      </c>
      <c r="D17" s="117">
        <v>10854</v>
      </c>
      <c r="E17" s="117">
        <v>135384</v>
      </c>
      <c r="F17" s="117">
        <v>1188</v>
      </c>
      <c r="G17" s="117">
        <v>8800</v>
      </c>
      <c r="H17" s="117">
        <v>125396</v>
      </c>
    </row>
    <row r="18" spans="1:8" ht="19.5" customHeight="1">
      <c r="A18" s="30" t="s">
        <v>1023</v>
      </c>
      <c r="B18" s="117">
        <v>152463</v>
      </c>
      <c r="C18" s="70">
        <v>5.1</v>
      </c>
      <c r="D18" s="117">
        <v>23412</v>
      </c>
      <c r="E18" s="117">
        <v>117247</v>
      </c>
      <c r="F18" s="117">
        <v>2564</v>
      </c>
      <c r="G18" s="117">
        <v>24701</v>
      </c>
      <c r="H18" s="117">
        <v>89982</v>
      </c>
    </row>
    <row r="19" spans="1:8" ht="19.5" customHeight="1">
      <c r="A19" s="30" t="s">
        <v>1028</v>
      </c>
      <c r="B19" s="117">
        <v>130335</v>
      </c>
      <c r="C19" s="70">
        <v>4.4</v>
      </c>
      <c r="D19" s="117">
        <v>20371</v>
      </c>
      <c r="E19" s="117">
        <v>94295</v>
      </c>
      <c r="F19" s="117">
        <v>1170</v>
      </c>
      <c r="G19" s="117">
        <v>5592</v>
      </c>
      <c r="H19" s="117">
        <v>87533</v>
      </c>
    </row>
    <row r="20" spans="1:8" ht="19.5" customHeight="1">
      <c r="A20" s="184" t="s">
        <v>1030</v>
      </c>
      <c r="B20" s="117">
        <v>114927</v>
      </c>
      <c r="C20" s="70">
        <v>3.8</v>
      </c>
      <c r="D20" s="117">
        <v>5271</v>
      </c>
      <c r="E20" s="117">
        <v>109577</v>
      </c>
      <c r="F20" s="117">
        <v>751</v>
      </c>
      <c r="G20" s="117">
        <v>5256</v>
      </c>
      <c r="H20" s="117">
        <v>103571</v>
      </c>
    </row>
    <row r="21" spans="1:8" ht="19.5" customHeight="1">
      <c r="A21" s="30" t="s">
        <v>484</v>
      </c>
      <c r="B21" s="117">
        <v>107166</v>
      </c>
      <c r="C21" s="70">
        <v>3.6</v>
      </c>
      <c r="D21" s="117">
        <v>3680</v>
      </c>
      <c r="E21" s="117">
        <v>103486</v>
      </c>
      <c r="F21" s="117">
        <v>5781</v>
      </c>
      <c r="G21" s="117">
        <v>3330</v>
      </c>
      <c r="H21" s="117">
        <v>94375</v>
      </c>
    </row>
    <row r="22" spans="1:8" ht="19.5" customHeight="1">
      <c r="A22" s="30" t="s">
        <v>1032</v>
      </c>
      <c r="B22" s="117">
        <v>103433</v>
      </c>
      <c r="C22" s="70">
        <v>3.5</v>
      </c>
      <c r="D22" s="117">
        <v>6635</v>
      </c>
      <c r="E22" s="117">
        <v>92396</v>
      </c>
      <c r="F22" s="117">
        <v>42</v>
      </c>
      <c r="G22" s="117">
        <v>714</v>
      </c>
      <c r="H22" s="117">
        <v>91639</v>
      </c>
    </row>
    <row r="23" spans="1:8" ht="19.5" customHeight="1">
      <c r="A23" s="30" t="s">
        <v>1029</v>
      </c>
      <c r="B23" s="117">
        <v>86062</v>
      </c>
      <c r="C23" s="70">
        <v>2.9</v>
      </c>
      <c r="D23" s="117">
        <v>12118</v>
      </c>
      <c r="E23" s="117">
        <v>67843</v>
      </c>
      <c r="F23" s="117">
        <v>447</v>
      </c>
      <c r="G23" s="117">
        <v>11052</v>
      </c>
      <c r="H23" s="117">
        <v>56343</v>
      </c>
    </row>
    <row r="24" spans="1:8" ht="19.5" customHeight="1">
      <c r="A24" s="30" t="s">
        <v>1033</v>
      </c>
      <c r="B24" s="117">
        <v>55651</v>
      </c>
      <c r="C24" s="70">
        <v>1.9</v>
      </c>
      <c r="D24" s="117">
        <v>1498</v>
      </c>
      <c r="E24" s="117">
        <v>49930</v>
      </c>
      <c r="F24" s="117">
        <v>0</v>
      </c>
      <c r="G24" s="117">
        <v>854</v>
      </c>
      <c r="H24" s="117">
        <v>49076</v>
      </c>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544" t="s">
        <v>1231</v>
      </c>
      <c r="B30" s="544"/>
      <c r="C30" s="544"/>
      <c r="D30" s="544"/>
      <c r="E30" s="544"/>
      <c r="F30" s="544"/>
      <c r="G30" s="544"/>
      <c r="H30" s="544"/>
    </row>
    <row r="31" spans="1:8" ht="17.25">
      <c r="A31" s="544" t="s">
        <v>754</v>
      </c>
      <c r="B31" s="544"/>
      <c r="C31" s="544"/>
      <c r="D31" s="544"/>
      <c r="E31" s="544"/>
      <c r="F31" s="544"/>
      <c r="G31" s="544"/>
      <c r="H31" s="544"/>
    </row>
    <row r="32" spans="1:8" ht="15" customHeight="1">
      <c r="A32" s="26"/>
      <c r="B32" s="26"/>
      <c r="C32" s="45"/>
      <c r="D32" s="45"/>
      <c r="E32" s="26"/>
      <c r="F32" s="44"/>
      <c r="G32" s="26"/>
      <c r="H32" s="26"/>
    </row>
    <row r="33" spans="1:8" s="22" customFormat="1" ht="15" customHeight="1">
      <c r="A33" s="545" t="s">
        <v>1131</v>
      </c>
      <c r="B33" s="548" t="s">
        <v>982</v>
      </c>
      <c r="C33" s="549"/>
      <c r="D33" s="552" t="s">
        <v>519</v>
      </c>
      <c r="E33" s="553" t="s">
        <v>200</v>
      </c>
      <c r="F33" s="553"/>
      <c r="G33" s="553"/>
      <c r="H33" s="554"/>
    </row>
    <row r="34" spans="1:8" s="22" customFormat="1" ht="15" customHeight="1">
      <c r="A34" s="546"/>
      <c r="B34" s="550"/>
      <c r="C34" s="551"/>
      <c r="D34" s="551"/>
      <c r="E34" s="551" t="s">
        <v>476</v>
      </c>
      <c r="F34" s="555" t="s">
        <v>483</v>
      </c>
      <c r="G34" s="555"/>
      <c r="H34" s="556"/>
    </row>
    <row r="35" spans="1:8" ht="12.75">
      <c r="A35" s="546"/>
      <c r="B35" s="550" t="s">
        <v>472</v>
      </c>
      <c r="C35" s="551" t="s">
        <v>918</v>
      </c>
      <c r="D35" s="551"/>
      <c r="E35" s="551"/>
      <c r="F35" s="551" t="s">
        <v>201</v>
      </c>
      <c r="G35" s="551" t="s">
        <v>202</v>
      </c>
      <c r="H35" s="557" t="s">
        <v>203</v>
      </c>
    </row>
    <row r="36" spans="1:8" ht="12.75">
      <c r="A36" s="546"/>
      <c r="B36" s="550"/>
      <c r="C36" s="551"/>
      <c r="D36" s="551"/>
      <c r="E36" s="551"/>
      <c r="F36" s="551"/>
      <c r="G36" s="551"/>
      <c r="H36" s="557"/>
    </row>
    <row r="37" spans="1:8" s="22" customFormat="1" ht="15" customHeight="1">
      <c r="A37" s="547"/>
      <c r="B37" s="113" t="s">
        <v>473</v>
      </c>
      <c r="C37" s="114" t="s">
        <v>482</v>
      </c>
      <c r="D37" s="542" t="s">
        <v>473</v>
      </c>
      <c r="E37" s="542"/>
      <c r="F37" s="542"/>
      <c r="G37" s="542"/>
      <c r="H37" s="543"/>
    </row>
    <row r="38" spans="1:8" ht="12.75">
      <c r="A38" s="29"/>
      <c r="B38" s="4"/>
      <c r="C38" s="3"/>
      <c r="D38" s="2"/>
      <c r="E38" s="4"/>
      <c r="F38" s="2"/>
      <c r="G38" s="2"/>
      <c r="H38" s="134"/>
    </row>
    <row r="39" spans="1:8" ht="19.5" customHeight="1">
      <c r="A39" s="184" t="s">
        <v>501</v>
      </c>
      <c r="B39" s="131">
        <v>222736</v>
      </c>
      <c r="C39" s="132">
        <v>10.5</v>
      </c>
      <c r="D39" s="133">
        <v>1282</v>
      </c>
      <c r="E39" s="133">
        <v>213284</v>
      </c>
      <c r="F39" s="133">
        <v>1304</v>
      </c>
      <c r="G39" s="133">
        <v>4638</v>
      </c>
      <c r="H39" s="133">
        <v>207342</v>
      </c>
    </row>
    <row r="40" spans="1:8" ht="19.5" customHeight="1">
      <c r="A40" s="184" t="s">
        <v>1278</v>
      </c>
      <c r="B40" s="131">
        <v>213335</v>
      </c>
      <c r="C40" s="132">
        <v>10</v>
      </c>
      <c r="D40" s="133">
        <v>2483</v>
      </c>
      <c r="E40" s="133">
        <v>208339</v>
      </c>
      <c r="F40" s="133">
        <v>109</v>
      </c>
      <c r="G40" s="133">
        <v>2375</v>
      </c>
      <c r="H40" s="133">
        <v>205855</v>
      </c>
    </row>
    <row r="41" spans="1:8" ht="19.5" customHeight="1">
      <c r="A41" s="30" t="s">
        <v>1023</v>
      </c>
      <c r="B41" s="131">
        <v>210773</v>
      </c>
      <c r="C41" s="132">
        <v>9.9</v>
      </c>
      <c r="D41" s="133">
        <v>43796</v>
      </c>
      <c r="E41" s="133">
        <v>139716</v>
      </c>
      <c r="F41" s="133">
        <v>622</v>
      </c>
      <c r="G41" s="133">
        <v>4674</v>
      </c>
      <c r="H41" s="133">
        <v>134419</v>
      </c>
    </row>
    <row r="42" spans="1:8" ht="19.5" customHeight="1">
      <c r="A42" s="30" t="s">
        <v>1028</v>
      </c>
      <c r="B42" s="131">
        <v>145173</v>
      </c>
      <c r="C42" s="132">
        <v>6.8</v>
      </c>
      <c r="D42" s="133">
        <v>51332</v>
      </c>
      <c r="E42" s="133">
        <v>79074</v>
      </c>
      <c r="F42" s="133">
        <v>517</v>
      </c>
      <c r="G42" s="133">
        <v>3804</v>
      </c>
      <c r="H42" s="133">
        <v>74753</v>
      </c>
    </row>
    <row r="43" spans="1:8" ht="19.5" customHeight="1">
      <c r="A43" s="30" t="s">
        <v>1027</v>
      </c>
      <c r="B43" s="131">
        <v>139611</v>
      </c>
      <c r="C43" s="132">
        <v>6.6</v>
      </c>
      <c r="D43" s="133">
        <v>9717</v>
      </c>
      <c r="E43" s="133">
        <v>116302</v>
      </c>
      <c r="F43" s="133">
        <v>2382</v>
      </c>
      <c r="G43" s="133">
        <v>5873</v>
      </c>
      <c r="H43" s="133">
        <v>108046</v>
      </c>
    </row>
    <row r="44" spans="1:8" ht="19.5" customHeight="1">
      <c r="A44" s="30" t="s">
        <v>1024</v>
      </c>
      <c r="B44" s="131">
        <v>121150</v>
      </c>
      <c r="C44" s="132">
        <v>5.7</v>
      </c>
      <c r="D44" s="133">
        <v>21101</v>
      </c>
      <c r="E44" s="133">
        <v>84682</v>
      </c>
      <c r="F44" s="133">
        <v>647</v>
      </c>
      <c r="G44" s="133">
        <v>3087</v>
      </c>
      <c r="H44" s="133">
        <v>80948</v>
      </c>
    </row>
    <row r="45" spans="1:8" ht="19.5" customHeight="1">
      <c r="A45" s="30" t="s">
        <v>1022</v>
      </c>
      <c r="B45" s="131">
        <v>112037</v>
      </c>
      <c r="C45" s="132">
        <v>5.3</v>
      </c>
      <c r="D45" s="133">
        <v>20208</v>
      </c>
      <c r="E45" s="133">
        <v>76042</v>
      </c>
      <c r="F45" s="133">
        <v>508</v>
      </c>
      <c r="G45" s="133">
        <v>1818</v>
      </c>
      <c r="H45" s="133">
        <v>73715</v>
      </c>
    </row>
    <row r="46" spans="1:8" ht="19.5" customHeight="1">
      <c r="A46" s="30" t="s">
        <v>1025</v>
      </c>
      <c r="B46" s="131">
        <v>110548</v>
      </c>
      <c r="C46" s="132">
        <v>5.2</v>
      </c>
      <c r="D46" s="133">
        <v>7450</v>
      </c>
      <c r="E46" s="133">
        <v>88236</v>
      </c>
      <c r="F46" s="133">
        <v>4244</v>
      </c>
      <c r="G46" s="133">
        <v>8427</v>
      </c>
      <c r="H46" s="133">
        <v>75565</v>
      </c>
    </row>
    <row r="47" spans="1:8" ht="19.5" customHeight="1">
      <c r="A47" s="30" t="s">
        <v>1029</v>
      </c>
      <c r="B47" s="131">
        <v>91425</v>
      </c>
      <c r="C47" s="132">
        <v>4.3</v>
      </c>
      <c r="D47" s="133">
        <v>21813</v>
      </c>
      <c r="E47" s="133">
        <v>60973</v>
      </c>
      <c r="F47" s="133">
        <v>251</v>
      </c>
      <c r="G47" s="133">
        <v>2375</v>
      </c>
      <c r="H47" s="133">
        <v>58347</v>
      </c>
    </row>
    <row r="48" spans="1:8" ht="19.5" customHeight="1">
      <c r="A48" s="30" t="s">
        <v>1032</v>
      </c>
      <c r="B48" s="131">
        <v>88141</v>
      </c>
      <c r="C48" s="132">
        <v>4.1</v>
      </c>
      <c r="D48" s="133">
        <v>24471</v>
      </c>
      <c r="E48" s="133">
        <v>57682</v>
      </c>
      <c r="F48" s="117">
        <v>21</v>
      </c>
      <c r="G48" s="133">
        <v>381</v>
      </c>
      <c r="H48" s="133">
        <v>57280</v>
      </c>
    </row>
    <row r="49" spans="1:8" ht="19.5" customHeight="1">
      <c r="A49" s="30" t="s">
        <v>1026</v>
      </c>
      <c r="B49" s="131">
        <v>61983</v>
      </c>
      <c r="C49" s="132">
        <v>2.9</v>
      </c>
      <c r="D49" s="133">
        <v>151</v>
      </c>
      <c r="E49" s="133">
        <v>57081</v>
      </c>
      <c r="F49" s="133">
        <v>181</v>
      </c>
      <c r="G49" s="133">
        <v>2639</v>
      </c>
      <c r="H49" s="133">
        <v>54261</v>
      </c>
    </row>
    <row r="50" spans="1:8" ht="19.5" customHeight="1">
      <c r="A50" s="30" t="s">
        <v>1232</v>
      </c>
      <c r="B50" s="131">
        <v>51386</v>
      </c>
      <c r="C50" s="132">
        <v>2.4</v>
      </c>
      <c r="D50" s="133" t="s">
        <v>6</v>
      </c>
      <c r="E50" s="133">
        <v>49253</v>
      </c>
      <c r="F50" s="133">
        <v>398</v>
      </c>
      <c r="G50" s="133">
        <v>703</v>
      </c>
      <c r="H50" s="133">
        <v>48152</v>
      </c>
    </row>
    <row r="51" spans="1:8" ht="19.5" customHeight="1">
      <c r="A51" s="30" t="s">
        <v>1030</v>
      </c>
      <c r="B51" s="131">
        <v>46113</v>
      </c>
      <c r="C51" s="132">
        <v>2.2</v>
      </c>
      <c r="D51" s="133">
        <v>1192</v>
      </c>
      <c r="E51" s="133">
        <v>36021</v>
      </c>
      <c r="F51" s="133">
        <v>369</v>
      </c>
      <c r="G51" s="133">
        <v>3645</v>
      </c>
      <c r="H51" s="133">
        <v>32006</v>
      </c>
    </row>
    <row r="52" spans="1:8" ht="19.5" customHeight="1">
      <c r="A52" s="30" t="s">
        <v>498</v>
      </c>
      <c r="B52" s="131">
        <v>41878</v>
      </c>
      <c r="C52" s="132">
        <v>2</v>
      </c>
      <c r="D52" s="117">
        <v>22</v>
      </c>
      <c r="E52" s="133">
        <v>39554</v>
      </c>
      <c r="F52" s="133" t="s">
        <v>6</v>
      </c>
      <c r="G52" s="133">
        <v>10</v>
      </c>
      <c r="H52" s="133">
        <v>39543</v>
      </c>
    </row>
    <row r="53" spans="1:8" ht="19.5" customHeight="1">
      <c r="A53" s="30" t="s">
        <v>1033</v>
      </c>
      <c r="B53" s="131">
        <v>41866</v>
      </c>
      <c r="C53" s="132">
        <v>2</v>
      </c>
      <c r="D53" s="133">
        <v>822</v>
      </c>
      <c r="E53" s="133">
        <v>35783</v>
      </c>
      <c r="F53" s="133">
        <v>967</v>
      </c>
      <c r="G53" s="133">
        <v>991</v>
      </c>
      <c r="H53" s="133">
        <v>33824</v>
      </c>
    </row>
    <row r="54" spans="1:8" ht="12.75">
      <c r="A54" s="1"/>
      <c r="B54" s="4"/>
      <c r="C54" s="31"/>
      <c r="D54" s="4"/>
      <c r="E54" s="4"/>
      <c r="F54" s="4"/>
      <c r="G54" s="4"/>
      <c r="H54" s="39"/>
    </row>
    <row r="55" spans="1:8" ht="12.75">
      <c r="A55" t="s">
        <v>859</v>
      </c>
      <c r="H55" s="38"/>
    </row>
    <row r="56" spans="1:8" ht="31.5" customHeight="1">
      <c r="A56" s="496" t="s">
        <v>679</v>
      </c>
      <c r="B56" s="496"/>
      <c r="C56" s="496"/>
      <c r="D56" s="496"/>
      <c r="E56" s="496"/>
      <c r="F56" s="496"/>
      <c r="G56" s="496"/>
      <c r="H56" s="496"/>
    </row>
  </sheetData>
  <sheetProtection/>
  <mergeCells count="29">
    <mergeCell ref="A56:H56"/>
    <mergeCell ref="A1:H1"/>
    <mergeCell ref="A4:A8"/>
    <mergeCell ref="B4:C5"/>
    <mergeCell ref="D4:D7"/>
    <mergeCell ref="E4:H4"/>
    <mergeCell ref="E5:E7"/>
    <mergeCell ref="F5:H5"/>
    <mergeCell ref="B6:B7"/>
    <mergeCell ref="C6:C7"/>
    <mergeCell ref="B35:B36"/>
    <mergeCell ref="C35:C36"/>
    <mergeCell ref="F35:F36"/>
    <mergeCell ref="G35:G36"/>
    <mergeCell ref="H35:H36"/>
    <mergeCell ref="F6:F7"/>
    <mergeCell ref="G6:G7"/>
    <mergeCell ref="H6:H7"/>
    <mergeCell ref="D8:H8"/>
    <mergeCell ref="D37:H37"/>
    <mergeCell ref="A2:H2"/>
    <mergeCell ref="A31:H31"/>
    <mergeCell ref="A33:A37"/>
    <mergeCell ref="B33:C34"/>
    <mergeCell ref="D33:D36"/>
    <mergeCell ref="E33:H33"/>
    <mergeCell ref="E34:E36"/>
    <mergeCell ref="F34:H34"/>
    <mergeCell ref="A30:H30"/>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I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44" t="s">
        <v>1233</v>
      </c>
      <c r="B1" s="544"/>
      <c r="C1" s="544"/>
      <c r="D1" s="544"/>
      <c r="E1" s="544"/>
      <c r="F1" s="544"/>
      <c r="G1" s="544"/>
      <c r="H1" s="544"/>
    </row>
    <row r="2" spans="1:8" ht="17.25">
      <c r="A2" s="544" t="s">
        <v>754</v>
      </c>
      <c r="B2" s="544"/>
      <c r="C2" s="544"/>
      <c r="D2" s="544"/>
      <c r="E2" s="544"/>
      <c r="F2" s="544"/>
      <c r="G2" s="544"/>
      <c r="H2" s="544"/>
    </row>
    <row r="3" spans="1:8" ht="15" customHeight="1">
      <c r="A3" s="26"/>
      <c r="B3" s="26"/>
      <c r="C3" s="45"/>
      <c r="D3" s="45"/>
      <c r="E3" s="26"/>
      <c r="F3" s="44"/>
      <c r="G3" s="26"/>
      <c r="H3" s="26"/>
    </row>
    <row r="4" spans="1:8" s="22" customFormat="1" ht="15" customHeight="1">
      <c r="A4" s="545" t="s">
        <v>1130</v>
      </c>
      <c r="B4" s="548" t="s">
        <v>981</v>
      </c>
      <c r="C4" s="549"/>
      <c r="D4" s="552" t="s">
        <v>519</v>
      </c>
      <c r="E4" s="553" t="s">
        <v>200</v>
      </c>
      <c r="F4" s="553"/>
      <c r="G4" s="553"/>
      <c r="H4" s="554"/>
    </row>
    <row r="5" spans="1:8" s="22" customFormat="1" ht="15" customHeight="1">
      <c r="A5" s="546"/>
      <c r="B5" s="550"/>
      <c r="C5" s="551"/>
      <c r="D5" s="551"/>
      <c r="E5" s="551" t="s">
        <v>476</v>
      </c>
      <c r="F5" s="555" t="s">
        <v>483</v>
      </c>
      <c r="G5" s="555"/>
      <c r="H5" s="556"/>
    </row>
    <row r="6" spans="1:8" ht="12.75">
      <c r="A6" s="546"/>
      <c r="B6" s="550" t="s">
        <v>472</v>
      </c>
      <c r="C6" s="551" t="s">
        <v>918</v>
      </c>
      <c r="D6" s="551"/>
      <c r="E6" s="551"/>
      <c r="F6" s="551" t="s">
        <v>201</v>
      </c>
      <c r="G6" s="551" t="s">
        <v>202</v>
      </c>
      <c r="H6" s="557" t="s">
        <v>203</v>
      </c>
    </row>
    <row r="7" spans="1:8" ht="12.75">
      <c r="A7" s="546"/>
      <c r="B7" s="550"/>
      <c r="C7" s="551"/>
      <c r="D7" s="551"/>
      <c r="E7" s="551"/>
      <c r="F7" s="551"/>
      <c r="G7" s="551"/>
      <c r="H7" s="557"/>
    </row>
    <row r="8" spans="1:8" s="22" customFormat="1" ht="15" customHeight="1">
      <c r="A8" s="547"/>
      <c r="B8" s="113" t="s">
        <v>473</v>
      </c>
      <c r="C8" s="114" t="s">
        <v>482</v>
      </c>
      <c r="D8" s="542" t="s">
        <v>473</v>
      </c>
      <c r="E8" s="542"/>
      <c r="F8" s="542"/>
      <c r="G8" s="542"/>
      <c r="H8" s="543"/>
    </row>
    <row r="9" spans="1:8" ht="12.75">
      <c r="A9" s="29"/>
      <c r="B9" s="4"/>
      <c r="C9" s="3"/>
      <c r="D9" s="2"/>
      <c r="E9" s="4"/>
      <c r="F9" s="2"/>
      <c r="G9" s="2"/>
      <c r="H9" s="2"/>
    </row>
    <row r="10" spans="1:8" ht="19.5" customHeight="1">
      <c r="A10" s="30" t="s">
        <v>1022</v>
      </c>
      <c r="B10" s="117">
        <v>683349</v>
      </c>
      <c r="C10" s="70">
        <v>7.5</v>
      </c>
      <c r="D10" s="117">
        <v>93019</v>
      </c>
      <c r="E10" s="117">
        <v>536236</v>
      </c>
      <c r="F10" s="117">
        <v>1538</v>
      </c>
      <c r="G10" s="117">
        <v>26643</v>
      </c>
      <c r="H10" s="117">
        <v>508054</v>
      </c>
    </row>
    <row r="11" spans="1:8" ht="19.5" customHeight="1">
      <c r="A11" s="30" t="s">
        <v>1026</v>
      </c>
      <c r="B11" s="117">
        <v>603730</v>
      </c>
      <c r="C11" s="70">
        <v>6.6</v>
      </c>
      <c r="D11" s="117">
        <v>16292</v>
      </c>
      <c r="E11" s="117">
        <v>587222</v>
      </c>
      <c r="F11" s="117">
        <v>5568</v>
      </c>
      <c r="G11" s="117">
        <v>20563</v>
      </c>
      <c r="H11" s="117">
        <v>561091</v>
      </c>
    </row>
    <row r="12" spans="1:8" ht="19.5" customHeight="1">
      <c r="A12" s="30" t="s">
        <v>1031</v>
      </c>
      <c r="B12" s="117">
        <v>570637</v>
      </c>
      <c r="C12" s="70">
        <v>6.2</v>
      </c>
      <c r="D12" s="117">
        <v>12525</v>
      </c>
      <c r="E12" s="117">
        <v>537832</v>
      </c>
      <c r="F12" s="117">
        <v>399</v>
      </c>
      <c r="G12" s="117">
        <v>3288</v>
      </c>
      <c r="H12" s="117">
        <v>534145</v>
      </c>
    </row>
    <row r="13" spans="1:8" ht="19.5" customHeight="1">
      <c r="A13" s="30" t="s">
        <v>1024</v>
      </c>
      <c r="B13" s="117">
        <v>539058</v>
      </c>
      <c r="C13" s="70">
        <v>5.9</v>
      </c>
      <c r="D13" s="117">
        <v>41737</v>
      </c>
      <c r="E13" s="117">
        <v>450446</v>
      </c>
      <c r="F13" s="117">
        <v>2431</v>
      </c>
      <c r="G13" s="117">
        <v>39254</v>
      </c>
      <c r="H13" s="117">
        <v>408761</v>
      </c>
    </row>
    <row r="14" spans="1:8" ht="19.5" customHeight="1">
      <c r="A14" s="30" t="s">
        <v>501</v>
      </c>
      <c r="B14" s="117">
        <v>532703</v>
      </c>
      <c r="C14" s="70">
        <v>5.8</v>
      </c>
      <c r="D14" s="117">
        <v>41269</v>
      </c>
      <c r="E14" s="117">
        <v>470225</v>
      </c>
      <c r="F14" s="117">
        <v>1812</v>
      </c>
      <c r="G14" s="117">
        <v>13920</v>
      </c>
      <c r="H14" s="117">
        <v>454493</v>
      </c>
    </row>
    <row r="15" spans="1:8" ht="19.5" customHeight="1">
      <c r="A15" s="184" t="s">
        <v>1278</v>
      </c>
      <c r="B15" s="117">
        <v>496449</v>
      </c>
      <c r="C15" s="70">
        <v>5.4</v>
      </c>
      <c r="D15" s="117">
        <v>4424</v>
      </c>
      <c r="E15" s="117">
        <v>492022</v>
      </c>
      <c r="F15" s="117">
        <v>375</v>
      </c>
      <c r="G15" s="117">
        <v>26485</v>
      </c>
      <c r="H15" s="117">
        <v>465162</v>
      </c>
    </row>
    <row r="16" spans="1:8" ht="19.5" customHeight="1">
      <c r="A16" s="30" t="s">
        <v>1025</v>
      </c>
      <c r="B16" s="117">
        <v>487823</v>
      </c>
      <c r="C16" s="70">
        <v>5.3</v>
      </c>
      <c r="D16" s="117">
        <v>30109</v>
      </c>
      <c r="E16" s="117">
        <v>423849</v>
      </c>
      <c r="F16" s="117">
        <v>1145</v>
      </c>
      <c r="G16" s="117">
        <v>12475</v>
      </c>
      <c r="H16" s="117">
        <v>410228</v>
      </c>
    </row>
    <row r="17" spans="1:8" ht="19.5" customHeight="1">
      <c r="A17" s="30" t="s">
        <v>1023</v>
      </c>
      <c r="B17" s="117">
        <v>474908</v>
      </c>
      <c r="C17" s="70">
        <v>5.2</v>
      </c>
      <c r="D17" s="117">
        <v>62987</v>
      </c>
      <c r="E17" s="117">
        <v>387284</v>
      </c>
      <c r="F17" s="117">
        <v>7517</v>
      </c>
      <c r="G17" s="117">
        <v>67200</v>
      </c>
      <c r="H17" s="117">
        <v>312566</v>
      </c>
    </row>
    <row r="18" spans="1:8" ht="19.5" customHeight="1">
      <c r="A18" s="30" t="s">
        <v>1027</v>
      </c>
      <c r="B18" s="117">
        <v>450788</v>
      </c>
      <c r="C18" s="70">
        <v>4.9</v>
      </c>
      <c r="D18" s="117">
        <v>29367</v>
      </c>
      <c r="E18" s="117">
        <v>394132</v>
      </c>
      <c r="F18" s="117">
        <v>2467</v>
      </c>
      <c r="G18" s="117">
        <v>24888</v>
      </c>
      <c r="H18" s="117">
        <v>366777</v>
      </c>
    </row>
    <row r="19" spans="1:8" ht="19.5" customHeight="1">
      <c r="A19" s="184" t="s">
        <v>1028</v>
      </c>
      <c r="B19" s="117">
        <v>398173</v>
      </c>
      <c r="C19" s="70">
        <v>4.4</v>
      </c>
      <c r="D19" s="117">
        <v>61861</v>
      </c>
      <c r="E19" s="117">
        <v>301631</v>
      </c>
      <c r="F19" s="117">
        <v>3212</v>
      </c>
      <c r="G19" s="117">
        <v>16552</v>
      </c>
      <c r="H19" s="117">
        <v>281867</v>
      </c>
    </row>
    <row r="20" spans="1:8" ht="19.5" customHeight="1">
      <c r="A20" s="30" t="s">
        <v>1032</v>
      </c>
      <c r="B20" s="117">
        <v>378294</v>
      </c>
      <c r="C20" s="70">
        <v>4.1</v>
      </c>
      <c r="D20" s="117">
        <v>23620</v>
      </c>
      <c r="E20" s="117">
        <v>345316</v>
      </c>
      <c r="F20" s="117">
        <v>90</v>
      </c>
      <c r="G20" s="117">
        <v>2508</v>
      </c>
      <c r="H20" s="117">
        <v>342718</v>
      </c>
    </row>
    <row r="21" spans="1:8" ht="19.5" customHeight="1">
      <c r="A21" s="30" t="s">
        <v>1030</v>
      </c>
      <c r="B21" s="117">
        <v>336930</v>
      </c>
      <c r="C21" s="70">
        <v>3.7</v>
      </c>
      <c r="D21" s="117">
        <v>14329</v>
      </c>
      <c r="E21" s="117">
        <v>322332</v>
      </c>
      <c r="F21" s="117">
        <v>2401</v>
      </c>
      <c r="G21" s="117">
        <v>13613</v>
      </c>
      <c r="H21" s="117">
        <v>306318</v>
      </c>
    </row>
    <row r="22" spans="1:8" ht="19.5" customHeight="1">
      <c r="A22" s="30" t="s">
        <v>484</v>
      </c>
      <c r="B22" s="117">
        <v>299303</v>
      </c>
      <c r="C22" s="70">
        <v>3.3</v>
      </c>
      <c r="D22" s="117">
        <v>8881</v>
      </c>
      <c r="E22" s="117">
        <v>290423</v>
      </c>
      <c r="F22" s="117">
        <v>13579</v>
      </c>
      <c r="G22" s="117">
        <v>7884</v>
      </c>
      <c r="H22" s="117">
        <v>268960</v>
      </c>
    </row>
    <row r="23" spans="1:8" ht="19.5" customHeight="1">
      <c r="A23" s="30" t="s">
        <v>1029</v>
      </c>
      <c r="B23" s="117">
        <v>282686</v>
      </c>
      <c r="C23" s="70">
        <v>3.1</v>
      </c>
      <c r="D23" s="117">
        <v>43851</v>
      </c>
      <c r="E23" s="117">
        <v>226061</v>
      </c>
      <c r="F23" s="117">
        <v>2862</v>
      </c>
      <c r="G23" s="117">
        <v>32763</v>
      </c>
      <c r="H23" s="117">
        <v>190435</v>
      </c>
    </row>
    <row r="24" spans="1:9" ht="19.5" customHeight="1">
      <c r="A24" s="30" t="s">
        <v>1033</v>
      </c>
      <c r="B24" s="117">
        <v>219171</v>
      </c>
      <c r="C24" s="70">
        <v>2.4</v>
      </c>
      <c r="D24" s="117">
        <v>4643</v>
      </c>
      <c r="E24" s="117">
        <v>205434</v>
      </c>
      <c r="F24" s="117">
        <v>1</v>
      </c>
      <c r="G24" s="117">
        <v>7638</v>
      </c>
      <c r="H24" s="117">
        <v>197795</v>
      </c>
      <c r="I24" s="463"/>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544" t="s">
        <v>1234</v>
      </c>
      <c r="B30" s="544"/>
      <c r="C30" s="544"/>
      <c r="D30" s="544"/>
      <c r="E30" s="544"/>
      <c r="F30" s="544"/>
      <c r="G30" s="544"/>
      <c r="H30" s="544"/>
    </row>
    <row r="31" spans="1:8" ht="17.25">
      <c r="A31" s="544" t="s">
        <v>754</v>
      </c>
      <c r="B31" s="544"/>
      <c r="C31" s="544"/>
      <c r="D31" s="544"/>
      <c r="E31" s="544"/>
      <c r="F31" s="544"/>
      <c r="G31" s="544"/>
      <c r="H31" s="544"/>
    </row>
    <row r="32" spans="1:8" ht="15" customHeight="1">
      <c r="A32" s="26"/>
      <c r="B32" s="26"/>
      <c r="C32" s="45"/>
      <c r="D32" s="45"/>
      <c r="E32" s="26"/>
      <c r="F32" s="44"/>
      <c r="G32" s="26"/>
      <c r="H32" s="26"/>
    </row>
    <row r="33" spans="1:8" s="22" customFormat="1" ht="15" customHeight="1">
      <c r="A33" s="545" t="s">
        <v>1131</v>
      </c>
      <c r="B33" s="548" t="s">
        <v>983</v>
      </c>
      <c r="C33" s="549"/>
      <c r="D33" s="552" t="s">
        <v>519</v>
      </c>
      <c r="E33" s="553" t="s">
        <v>200</v>
      </c>
      <c r="F33" s="553"/>
      <c r="G33" s="553"/>
      <c r="H33" s="554"/>
    </row>
    <row r="34" spans="1:8" s="22" customFormat="1" ht="15" customHeight="1">
      <c r="A34" s="546"/>
      <c r="B34" s="550"/>
      <c r="C34" s="551"/>
      <c r="D34" s="551"/>
      <c r="E34" s="551" t="s">
        <v>476</v>
      </c>
      <c r="F34" s="555" t="s">
        <v>483</v>
      </c>
      <c r="G34" s="555"/>
      <c r="H34" s="556"/>
    </row>
    <row r="35" spans="1:8" ht="12.75">
      <c r="A35" s="546"/>
      <c r="B35" s="550" t="s">
        <v>472</v>
      </c>
      <c r="C35" s="551" t="s">
        <v>918</v>
      </c>
      <c r="D35" s="551"/>
      <c r="E35" s="551"/>
      <c r="F35" s="551" t="s">
        <v>201</v>
      </c>
      <c r="G35" s="551" t="s">
        <v>202</v>
      </c>
      <c r="H35" s="557" t="s">
        <v>203</v>
      </c>
    </row>
    <row r="36" spans="1:8" ht="12.75">
      <c r="A36" s="546"/>
      <c r="B36" s="550"/>
      <c r="C36" s="551"/>
      <c r="D36" s="551"/>
      <c r="E36" s="551"/>
      <c r="F36" s="551"/>
      <c r="G36" s="551"/>
      <c r="H36" s="557"/>
    </row>
    <row r="37" spans="1:8" s="22" customFormat="1" ht="15" customHeight="1">
      <c r="A37" s="547"/>
      <c r="B37" s="113" t="s">
        <v>473</v>
      </c>
      <c r="C37" s="114" t="s">
        <v>482</v>
      </c>
      <c r="D37" s="542" t="s">
        <v>473</v>
      </c>
      <c r="E37" s="542"/>
      <c r="F37" s="542"/>
      <c r="G37" s="542"/>
      <c r="H37" s="543"/>
    </row>
    <row r="38" spans="1:8" ht="12.75">
      <c r="A38" s="29"/>
      <c r="B38" s="4"/>
      <c r="C38" s="3"/>
      <c r="D38" s="2"/>
      <c r="E38" s="4"/>
      <c r="F38" s="2"/>
      <c r="G38" s="2"/>
      <c r="H38" s="134"/>
    </row>
    <row r="39" spans="1:8" ht="19.5" customHeight="1">
      <c r="A39" s="184" t="s">
        <v>501</v>
      </c>
      <c r="B39" s="131">
        <v>589063</v>
      </c>
      <c r="C39" s="132">
        <v>9.6</v>
      </c>
      <c r="D39" s="133">
        <v>2677</v>
      </c>
      <c r="E39" s="133">
        <v>568872</v>
      </c>
      <c r="F39" s="133">
        <v>3516</v>
      </c>
      <c r="G39" s="133">
        <v>15000</v>
      </c>
      <c r="H39" s="133">
        <v>550356</v>
      </c>
    </row>
    <row r="40" spans="1:8" ht="19.5" customHeight="1">
      <c r="A40" s="30" t="s">
        <v>1023</v>
      </c>
      <c r="B40" s="131">
        <v>587823</v>
      </c>
      <c r="C40" s="132">
        <v>9.5</v>
      </c>
      <c r="D40" s="133">
        <v>118976</v>
      </c>
      <c r="E40" s="133">
        <v>408685</v>
      </c>
      <c r="F40" s="133">
        <v>1740</v>
      </c>
      <c r="G40" s="133">
        <v>14172</v>
      </c>
      <c r="H40" s="133">
        <v>392773</v>
      </c>
    </row>
    <row r="41" spans="1:8" ht="19.5" customHeight="1">
      <c r="A41" s="184" t="s">
        <v>1278</v>
      </c>
      <c r="B41" s="131">
        <v>580210</v>
      </c>
      <c r="C41" s="132">
        <v>9.4</v>
      </c>
      <c r="D41" s="133">
        <v>9492</v>
      </c>
      <c r="E41" s="133">
        <v>564440</v>
      </c>
      <c r="F41" s="133">
        <v>267</v>
      </c>
      <c r="G41" s="133">
        <v>6782</v>
      </c>
      <c r="H41" s="133">
        <v>557391</v>
      </c>
    </row>
    <row r="42" spans="1:8" ht="19.5" customHeight="1">
      <c r="A42" s="30" t="s">
        <v>1028</v>
      </c>
      <c r="B42" s="131">
        <v>433968</v>
      </c>
      <c r="C42" s="132">
        <v>7</v>
      </c>
      <c r="D42" s="133">
        <v>151186</v>
      </c>
      <c r="E42" s="133">
        <v>249286</v>
      </c>
      <c r="F42" s="133">
        <v>2988</v>
      </c>
      <c r="G42" s="133">
        <v>25783</v>
      </c>
      <c r="H42" s="133">
        <v>220515</v>
      </c>
    </row>
    <row r="43" spans="1:8" ht="19.5" customHeight="1">
      <c r="A43" s="30" t="s">
        <v>1027</v>
      </c>
      <c r="B43" s="131">
        <v>395173</v>
      </c>
      <c r="C43" s="132">
        <v>6.4</v>
      </c>
      <c r="D43" s="133">
        <v>29062</v>
      </c>
      <c r="E43" s="133">
        <v>335256</v>
      </c>
      <c r="F43" s="133">
        <v>4650</v>
      </c>
      <c r="G43" s="133">
        <v>17338</v>
      </c>
      <c r="H43" s="133">
        <v>313268</v>
      </c>
    </row>
    <row r="44" spans="1:8" ht="19.5" customHeight="1">
      <c r="A44" s="30" t="s">
        <v>1024</v>
      </c>
      <c r="B44" s="131">
        <v>376555</v>
      </c>
      <c r="C44" s="132">
        <v>6.1</v>
      </c>
      <c r="D44" s="133">
        <v>58830</v>
      </c>
      <c r="E44" s="133">
        <v>283252</v>
      </c>
      <c r="F44" s="133">
        <v>2618</v>
      </c>
      <c r="G44" s="133">
        <v>9960</v>
      </c>
      <c r="H44" s="133">
        <v>270674</v>
      </c>
    </row>
    <row r="45" spans="1:8" ht="19.5" customHeight="1">
      <c r="A45" s="30" t="s">
        <v>1025</v>
      </c>
      <c r="B45" s="131">
        <v>355734</v>
      </c>
      <c r="C45" s="132">
        <v>5.8</v>
      </c>
      <c r="D45" s="133">
        <v>20693</v>
      </c>
      <c r="E45" s="133">
        <v>301287</v>
      </c>
      <c r="F45" s="133">
        <v>12446</v>
      </c>
      <c r="G45" s="133">
        <v>40491</v>
      </c>
      <c r="H45" s="133">
        <v>248350</v>
      </c>
    </row>
    <row r="46" spans="1:8" ht="19.5" customHeight="1">
      <c r="A46" s="30" t="s">
        <v>1022</v>
      </c>
      <c r="B46" s="131">
        <v>336488</v>
      </c>
      <c r="C46" s="132">
        <v>5.5</v>
      </c>
      <c r="D46" s="133">
        <v>55569</v>
      </c>
      <c r="E46" s="133">
        <v>245119</v>
      </c>
      <c r="F46" s="133">
        <v>2245</v>
      </c>
      <c r="G46" s="133">
        <v>5921</v>
      </c>
      <c r="H46" s="133">
        <v>236953</v>
      </c>
    </row>
    <row r="47" spans="1:8" ht="19.5" customHeight="1">
      <c r="A47" s="30" t="s">
        <v>1029</v>
      </c>
      <c r="B47" s="131">
        <v>291239</v>
      </c>
      <c r="C47" s="132">
        <v>4.7</v>
      </c>
      <c r="D47" s="133">
        <v>70509</v>
      </c>
      <c r="E47" s="133">
        <v>201479</v>
      </c>
      <c r="F47" s="133">
        <v>1276</v>
      </c>
      <c r="G47" s="133">
        <v>7724</v>
      </c>
      <c r="H47" s="133">
        <v>192479</v>
      </c>
    </row>
    <row r="48" spans="1:8" ht="19.5" customHeight="1">
      <c r="A48" s="30" t="s">
        <v>1032</v>
      </c>
      <c r="B48" s="131">
        <v>284056</v>
      </c>
      <c r="C48" s="132">
        <v>4.6</v>
      </c>
      <c r="D48" s="133">
        <v>102983</v>
      </c>
      <c r="E48" s="133">
        <v>167775</v>
      </c>
      <c r="F48" s="117">
        <v>33</v>
      </c>
      <c r="G48" s="133">
        <v>3161</v>
      </c>
      <c r="H48" s="133">
        <v>164582</v>
      </c>
    </row>
    <row r="49" spans="1:8" ht="19.5" customHeight="1">
      <c r="A49" s="30" t="s">
        <v>1026</v>
      </c>
      <c r="B49" s="131">
        <v>182384</v>
      </c>
      <c r="C49" s="132">
        <v>3</v>
      </c>
      <c r="D49" s="133">
        <v>535</v>
      </c>
      <c r="E49" s="133">
        <v>168087</v>
      </c>
      <c r="F49" s="133">
        <v>1930</v>
      </c>
      <c r="G49" s="133">
        <v>9034</v>
      </c>
      <c r="H49" s="133">
        <v>157124</v>
      </c>
    </row>
    <row r="50" spans="1:8" ht="19.5" customHeight="1">
      <c r="A50" s="30" t="s">
        <v>1030</v>
      </c>
      <c r="B50" s="131">
        <v>136373</v>
      </c>
      <c r="C50" s="132">
        <v>2.2</v>
      </c>
      <c r="D50" s="133">
        <v>3139</v>
      </c>
      <c r="E50" s="133">
        <v>112930</v>
      </c>
      <c r="F50" s="133">
        <v>1294</v>
      </c>
      <c r="G50" s="133">
        <v>14419</v>
      </c>
      <c r="H50" s="133">
        <v>97217</v>
      </c>
    </row>
    <row r="51" spans="1:8" ht="19.5" customHeight="1">
      <c r="A51" s="30" t="s">
        <v>498</v>
      </c>
      <c r="B51" s="131">
        <v>128370</v>
      </c>
      <c r="C51" s="132">
        <v>2.1</v>
      </c>
      <c r="D51" s="133">
        <v>117</v>
      </c>
      <c r="E51" s="133">
        <v>123585</v>
      </c>
      <c r="F51" s="133" t="s">
        <v>6</v>
      </c>
      <c r="G51" s="133">
        <v>12</v>
      </c>
      <c r="H51" s="133">
        <v>123572</v>
      </c>
    </row>
    <row r="52" spans="1:8" ht="19.5" customHeight="1">
      <c r="A52" s="30" t="s">
        <v>1033</v>
      </c>
      <c r="B52" s="131">
        <v>124658</v>
      </c>
      <c r="C52" s="132">
        <v>2</v>
      </c>
      <c r="D52" s="117">
        <v>1825</v>
      </c>
      <c r="E52" s="133">
        <v>110578</v>
      </c>
      <c r="F52" s="133">
        <v>967</v>
      </c>
      <c r="G52" s="133">
        <v>4055</v>
      </c>
      <c r="H52" s="133">
        <v>105556</v>
      </c>
    </row>
    <row r="53" spans="1:8" ht="19.5" customHeight="1">
      <c r="A53" s="30" t="s">
        <v>1031</v>
      </c>
      <c r="B53" s="131">
        <v>115557</v>
      </c>
      <c r="C53" s="132">
        <v>1.9</v>
      </c>
      <c r="D53" s="133">
        <v>10808</v>
      </c>
      <c r="E53" s="133">
        <v>94511</v>
      </c>
      <c r="F53" s="133">
        <v>447</v>
      </c>
      <c r="G53" s="133">
        <v>2369</v>
      </c>
      <c r="H53" s="133">
        <v>91695</v>
      </c>
    </row>
    <row r="54" spans="1:8" ht="12.75">
      <c r="A54" s="1"/>
      <c r="B54" s="4"/>
      <c r="C54" s="31"/>
      <c r="D54" s="4"/>
      <c r="E54" s="4"/>
      <c r="F54" s="4"/>
      <c r="G54" s="4"/>
      <c r="H54" s="39"/>
    </row>
    <row r="55" spans="1:8" ht="12.75">
      <c r="A55" t="s">
        <v>859</v>
      </c>
      <c r="H55" s="38"/>
    </row>
    <row r="56" spans="1:8" ht="31.5" customHeight="1">
      <c r="A56" s="496" t="s">
        <v>679</v>
      </c>
      <c r="B56" s="496"/>
      <c r="C56" s="496"/>
      <c r="D56" s="496"/>
      <c r="E56" s="496"/>
      <c r="F56" s="496"/>
      <c r="G56" s="496"/>
      <c r="H56" s="496"/>
    </row>
    <row r="59" ht="11.25" customHeight="1"/>
  </sheetData>
  <sheetProtection/>
  <mergeCells count="29">
    <mergeCell ref="A56:H56"/>
    <mergeCell ref="D37:H37"/>
    <mergeCell ref="A30:H30"/>
    <mergeCell ref="A31:H31"/>
    <mergeCell ref="A33:A37"/>
    <mergeCell ref="B33:C34"/>
    <mergeCell ref="D33:D36"/>
    <mergeCell ref="E33:H33"/>
    <mergeCell ref="E34:E36"/>
    <mergeCell ref="F34:H34"/>
    <mergeCell ref="H6:H7"/>
    <mergeCell ref="D8:H8"/>
    <mergeCell ref="F35:F36"/>
    <mergeCell ref="G35:G36"/>
    <mergeCell ref="H35:H36"/>
    <mergeCell ref="B35:B36"/>
    <mergeCell ref="C35:C36"/>
    <mergeCell ref="F6:F7"/>
    <mergeCell ref="G6:G7"/>
    <mergeCell ref="A1:H1"/>
    <mergeCell ref="A2:H2"/>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3"/>
  <sheetViews>
    <sheetView workbookViewId="0" topLeftCell="A1">
      <selection activeCell="A2" sqref="A2"/>
    </sheetView>
  </sheetViews>
  <sheetFormatPr defaultColWidth="11.421875" defaultRowHeight="12.75"/>
  <cols>
    <col min="1" max="1" width="21.140625" style="210" customWidth="1"/>
    <col min="2" max="3" width="12.00390625" style="210" customWidth="1"/>
    <col min="4" max="4" width="12.28125" style="210" customWidth="1"/>
    <col min="5" max="6" width="11.28125" style="210" customWidth="1"/>
    <col min="7" max="7" width="12.00390625" style="210" customWidth="1"/>
    <col min="8" max="8" width="12.57421875" style="210" hidden="1" customWidth="1"/>
    <col min="9" max="9" width="3.140625" style="210" customWidth="1"/>
    <col min="10" max="16384" width="11.421875" style="210" customWidth="1"/>
  </cols>
  <sheetData>
    <row r="1" spans="1:8" ht="13.5">
      <c r="A1" s="564" t="s">
        <v>1098</v>
      </c>
      <c r="B1" s="564"/>
      <c r="C1" s="564"/>
      <c r="D1" s="564"/>
      <c r="E1" s="564"/>
      <c r="F1" s="564"/>
      <c r="G1" s="564"/>
      <c r="H1" s="209"/>
    </row>
    <row r="2" spans="1:8" ht="11.25">
      <c r="A2" s="211"/>
      <c r="B2" s="212"/>
      <c r="C2" s="213"/>
      <c r="D2" s="214"/>
      <c r="E2" s="212"/>
      <c r="F2" s="214"/>
      <c r="G2" s="214"/>
      <c r="H2" s="209"/>
    </row>
    <row r="3" spans="1:8" s="216" customFormat="1" ht="15" customHeight="1">
      <c r="A3" s="565" t="s">
        <v>478</v>
      </c>
      <c r="B3" s="558" t="s">
        <v>1217</v>
      </c>
      <c r="C3" s="559"/>
      <c r="D3" s="559"/>
      <c r="E3" s="560" t="s">
        <v>1235</v>
      </c>
      <c r="F3" s="559"/>
      <c r="G3" s="561"/>
      <c r="H3" s="215"/>
    </row>
    <row r="4" spans="1:8" s="216" customFormat="1" ht="15" customHeight="1">
      <c r="A4" s="566"/>
      <c r="B4" s="217" t="s">
        <v>479</v>
      </c>
      <c r="C4" s="568" t="s">
        <v>480</v>
      </c>
      <c r="D4" s="568"/>
      <c r="E4" s="218" t="s">
        <v>479</v>
      </c>
      <c r="F4" s="568" t="s">
        <v>480</v>
      </c>
      <c r="G4" s="569"/>
      <c r="H4" s="215"/>
    </row>
    <row r="5" spans="1:8" ht="15" customHeight="1">
      <c r="A5" s="566"/>
      <c r="B5" s="570" t="s">
        <v>481</v>
      </c>
      <c r="C5" s="562" t="s">
        <v>473</v>
      </c>
      <c r="D5" s="562" t="s">
        <v>1236</v>
      </c>
      <c r="E5" s="562" t="s">
        <v>481</v>
      </c>
      <c r="F5" s="562" t="s">
        <v>473</v>
      </c>
      <c r="G5" s="572" t="s">
        <v>1237</v>
      </c>
      <c r="H5" s="209"/>
    </row>
    <row r="6" spans="1:8" ht="15" customHeight="1">
      <c r="A6" s="566"/>
      <c r="B6" s="570"/>
      <c r="C6" s="562"/>
      <c r="D6" s="562"/>
      <c r="E6" s="562"/>
      <c r="F6" s="562"/>
      <c r="G6" s="572"/>
      <c r="H6" s="209"/>
    </row>
    <row r="7" spans="1:8" ht="28.5" customHeight="1">
      <c r="A7" s="567"/>
      <c r="B7" s="571"/>
      <c r="C7" s="563"/>
      <c r="D7" s="563"/>
      <c r="E7" s="563"/>
      <c r="F7" s="563"/>
      <c r="G7" s="573"/>
      <c r="H7" s="209"/>
    </row>
    <row r="8" spans="1:8" ht="4.5" customHeight="1">
      <c r="A8" s="219"/>
      <c r="B8" s="220"/>
      <c r="C8" s="221"/>
      <c r="D8" s="209"/>
      <c r="E8" s="220"/>
      <c r="F8" s="209"/>
      <c r="G8" s="209"/>
      <c r="H8" s="209"/>
    </row>
    <row r="9" spans="1:8" ht="12.75" customHeight="1">
      <c r="A9" s="222" t="s">
        <v>1290</v>
      </c>
      <c r="B9" s="223">
        <v>898902</v>
      </c>
      <c r="C9" s="223">
        <v>1852463</v>
      </c>
      <c r="D9" s="224">
        <v>-0.7</v>
      </c>
      <c r="E9" s="223">
        <v>2634282</v>
      </c>
      <c r="F9" s="223">
        <v>5733213</v>
      </c>
      <c r="G9" s="224">
        <v>-4.4</v>
      </c>
      <c r="H9" s="209"/>
    </row>
    <row r="10" spans="1:8" ht="12.75" customHeight="1">
      <c r="A10" s="222" t="s">
        <v>717</v>
      </c>
      <c r="B10" s="225" t="s">
        <v>691</v>
      </c>
      <c r="C10" s="225" t="s">
        <v>691</v>
      </c>
      <c r="D10" s="226" t="s">
        <v>691</v>
      </c>
      <c r="E10" s="225" t="s">
        <v>691</v>
      </c>
      <c r="F10" s="225" t="s">
        <v>691</v>
      </c>
      <c r="G10" s="226" t="s">
        <v>691</v>
      </c>
      <c r="H10" s="209"/>
    </row>
    <row r="11" spans="1:8" ht="12.75" customHeight="1">
      <c r="A11" s="222" t="s">
        <v>718</v>
      </c>
      <c r="B11" s="223">
        <v>552418</v>
      </c>
      <c r="C11" s="223">
        <v>1017613</v>
      </c>
      <c r="D11" s="224">
        <v>-1.2</v>
      </c>
      <c r="E11" s="223">
        <v>1645806</v>
      </c>
      <c r="F11" s="223">
        <v>3266966</v>
      </c>
      <c r="G11" s="224">
        <v>-5.1</v>
      </c>
      <c r="H11" s="221"/>
    </row>
    <row r="12" spans="1:8" ht="12.75" customHeight="1">
      <c r="A12" s="222" t="s">
        <v>719</v>
      </c>
      <c r="B12" s="223">
        <v>49638</v>
      </c>
      <c r="C12" s="223">
        <v>136834</v>
      </c>
      <c r="D12" s="224">
        <v>12.6</v>
      </c>
      <c r="E12" s="223">
        <v>140119</v>
      </c>
      <c r="F12" s="223">
        <v>403163</v>
      </c>
      <c r="G12" s="224">
        <v>6.2</v>
      </c>
      <c r="H12" s="209"/>
    </row>
    <row r="13" spans="1:8" ht="12.75" customHeight="1">
      <c r="A13" s="222" t="s">
        <v>720</v>
      </c>
      <c r="B13" s="223">
        <v>35836</v>
      </c>
      <c r="C13" s="223">
        <v>165887</v>
      </c>
      <c r="D13" s="224">
        <v>-3.8</v>
      </c>
      <c r="E13" s="223">
        <v>96095</v>
      </c>
      <c r="F13" s="223">
        <v>477903</v>
      </c>
      <c r="G13" s="224">
        <v>-9.1</v>
      </c>
      <c r="H13" s="209"/>
    </row>
    <row r="14" spans="1:8" ht="12.75" customHeight="1">
      <c r="A14" s="222" t="s">
        <v>721</v>
      </c>
      <c r="B14" s="223">
        <v>37157</v>
      </c>
      <c r="C14" s="223">
        <v>258608</v>
      </c>
      <c r="D14" s="224">
        <v>-8</v>
      </c>
      <c r="E14" s="223">
        <v>125723</v>
      </c>
      <c r="F14" s="223">
        <v>790628</v>
      </c>
      <c r="G14" s="224">
        <v>1.3</v>
      </c>
      <c r="H14" s="209"/>
    </row>
    <row r="15" spans="1:8" ht="12.75" customHeight="1">
      <c r="A15" s="222" t="s">
        <v>722</v>
      </c>
      <c r="B15" s="223">
        <v>8121</v>
      </c>
      <c r="C15" s="223">
        <v>56415</v>
      </c>
      <c r="D15" s="224">
        <v>-10.1</v>
      </c>
      <c r="E15" s="223">
        <v>23140</v>
      </c>
      <c r="F15" s="223">
        <v>169471</v>
      </c>
      <c r="G15" s="224">
        <v>-15.8</v>
      </c>
      <c r="H15" s="209"/>
    </row>
    <row r="16" spans="1:8" ht="12.75" customHeight="1">
      <c r="A16" s="222" t="s">
        <v>723</v>
      </c>
      <c r="B16" s="223">
        <v>120115</v>
      </c>
      <c r="C16" s="223">
        <v>518312</v>
      </c>
      <c r="D16" s="224">
        <v>-10.7</v>
      </c>
      <c r="E16" s="223">
        <v>345215</v>
      </c>
      <c r="F16" s="223">
        <v>1578702</v>
      </c>
      <c r="G16" s="224">
        <v>-2.7</v>
      </c>
      <c r="H16" s="209"/>
    </row>
    <row r="17" spans="1:8" s="231" customFormat="1" ht="12.75" customHeight="1">
      <c r="A17" s="227" t="s">
        <v>724</v>
      </c>
      <c r="B17" s="228">
        <v>1149768</v>
      </c>
      <c r="C17" s="228">
        <v>2988520</v>
      </c>
      <c r="D17" s="229">
        <v>-3.1</v>
      </c>
      <c r="E17" s="228">
        <v>3364574</v>
      </c>
      <c r="F17" s="228">
        <v>9153080</v>
      </c>
      <c r="G17" s="229">
        <v>-3.7</v>
      </c>
      <c r="H17" s="230"/>
    </row>
    <row r="18" spans="1:8" s="231" customFormat="1" ht="9" customHeight="1">
      <c r="A18" s="232"/>
      <c r="B18" s="228"/>
      <c r="C18" s="228"/>
      <c r="D18" s="229"/>
      <c r="E18" s="228"/>
      <c r="F18" s="228"/>
      <c r="G18" s="229"/>
      <c r="H18" s="230"/>
    </row>
    <row r="19" spans="1:8" ht="13.5">
      <c r="A19" s="564" t="s">
        <v>1099</v>
      </c>
      <c r="B19" s="564"/>
      <c r="C19" s="564"/>
      <c r="D19" s="564"/>
      <c r="E19" s="564"/>
      <c r="F19" s="564"/>
      <c r="G19" s="564"/>
      <c r="H19" s="209"/>
    </row>
    <row r="20" spans="1:8" ht="11.25">
      <c r="A20" s="211"/>
      <c r="B20" s="212"/>
      <c r="C20" s="213"/>
      <c r="D20" s="214"/>
      <c r="E20" s="212"/>
      <c r="F20" s="214"/>
      <c r="G20" s="214"/>
      <c r="H20" s="209"/>
    </row>
    <row r="21" spans="1:8" s="216" customFormat="1" ht="15" customHeight="1">
      <c r="A21" s="565" t="s">
        <v>478</v>
      </c>
      <c r="B21" s="558" t="s">
        <v>1217</v>
      </c>
      <c r="C21" s="559"/>
      <c r="D21" s="559"/>
      <c r="E21" s="560" t="s">
        <v>1235</v>
      </c>
      <c r="F21" s="559"/>
      <c r="G21" s="561"/>
      <c r="H21" s="215"/>
    </row>
    <row r="22" spans="1:8" s="216" customFormat="1" ht="15" customHeight="1">
      <c r="A22" s="566"/>
      <c r="B22" s="217" t="s">
        <v>479</v>
      </c>
      <c r="C22" s="568" t="s">
        <v>480</v>
      </c>
      <c r="D22" s="568"/>
      <c r="E22" s="218" t="s">
        <v>479</v>
      </c>
      <c r="F22" s="568" t="s">
        <v>480</v>
      </c>
      <c r="G22" s="569"/>
      <c r="H22" s="215"/>
    </row>
    <row r="23" spans="1:8" ht="15" customHeight="1">
      <c r="A23" s="566"/>
      <c r="B23" s="570" t="s">
        <v>481</v>
      </c>
      <c r="C23" s="562" t="s">
        <v>473</v>
      </c>
      <c r="D23" s="562" t="s">
        <v>1236</v>
      </c>
      <c r="E23" s="562" t="s">
        <v>481</v>
      </c>
      <c r="F23" s="562" t="s">
        <v>473</v>
      </c>
      <c r="G23" s="572" t="s">
        <v>1238</v>
      </c>
      <c r="H23" s="209"/>
    </row>
    <row r="24" spans="1:8" ht="15" customHeight="1">
      <c r="A24" s="566"/>
      <c r="B24" s="570"/>
      <c r="C24" s="562"/>
      <c r="D24" s="562"/>
      <c r="E24" s="562"/>
      <c r="F24" s="562"/>
      <c r="G24" s="572"/>
      <c r="H24" s="209"/>
    </row>
    <row r="25" spans="1:8" ht="28.5" customHeight="1">
      <c r="A25" s="567"/>
      <c r="B25" s="571"/>
      <c r="C25" s="563"/>
      <c r="D25" s="563"/>
      <c r="E25" s="563"/>
      <c r="F25" s="563"/>
      <c r="G25" s="573"/>
      <c r="H25" s="209"/>
    </row>
    <row r="26" spans="1:8" ht="6.75" customHeight="1">
      <c r="A26" s="219"/>
      <c r="B26" s="220"/>
      <c r="C26" s="221"/>
      <c r="D26" s="209"/>
      <c r="E26" s="220"/>
      <c r="F26" s="209"/>
      <c r="G26" s="209"/>
      <c r="H26" s="209"/>
    </row>
    <row r="27" spans="1:8" ht="12.75" customHeight="1">
      <c r="A27" s="222" t="s">
        <v>1290</v>
      </c>
      <c r="B27" s="223">
        <v>815832</v>
      </c>
      <c r="C27" s="223">
        <v>1539552</v>
      </c>
      <c r="D27" s="224">
        <v>5.2</v>
      </c>
      <c r="E27" s="223">
        <v>2433789</v>
      </c>
      <c r="F27" s="223">
        <v>4539463</v>
      </c>
      <c r="G27" s="224">
        <v>5.8</v>
      </c>
      <c r="H27" s="209"/>
    </row>
    <row r="28" spans="1:8" ht="12.75" customHeight="1">
      <c r="A28" s="222" t="s">
        <v>717</v>
      </c>
      <c r="B28" s="225" t="s">
        <v>691</v>
      </c>
      <c r="C28" s="225" t="s">
        <v>691</v>
      </c>
      <c r="D28" s="226" t="s">
        <v>691</v>
      </c>
      <c r="E28" s="225" t="s">
        <v>691</v>
      </c>
      <c r="F28" s="225" t="s">
        <v>691</v>
      </c>
      <c r="G28" s="226" t="s">
        <v>691</v>
      </c>
      <c r="H28" s="209"/>
    </row>
    <row r="29" spans="1:8" ht="12.75" customHeight="1">
      <c r="A29" s="222" t="s">
        <v>718</v>
      </c>
      <c r="B29" s="223">
        <v>483160</v>
      </c>
      <c r="C29" s="223">
        <v>894207</v>
      </c>
      <c r="D29" s="224">
        <v>0.9</v>
      </c>
      <c r="E29" s="223">
        <v>1436823</v>
      </c>
      <c r="F29" s="223">
        <v>2692346</v>
      </c>
      <c r="G29" s="224">
        <v>3.5</v>
      </c>
      <c r="H29" s="221"/>
    </row>
    <row r="30" spans="1:8" ht="12.75" customHeight="1">
      <c r="A30" s="222" t="s">
        <v>719</v>
      </c>
      <c r="B30" s="223">
        <v>19170</v>
      </c>
      <c r="C30" s="223">
        <v>60341</v>
      </c>
      <c r="D30" s="224">
        <v>52.2</v>
      </c>
      <c r="E30" s="223">
        <v>52074</v>
      </c>
      <c r="F30" s="223">
        <v>170118</v>
      </c>
      <c r="G30" s="224">
        <v>37.1</v>
      </c>
      <c r="H30" s="209"/>
    </row>
    <row r="31" spans="1:8" ht="12.75" customHeight="1">
      <c r="A31" s="222" t="s">
        <v>720</v>
      </c>
      <c r="B31" s="223">
        <v>26773</v>
      </c>
      <c r="C31" s="223">
        <v>53264</v>
      </c>
      <c r="D31" s="224">
        <v>-49.9</v>
      </c>
      <c r="E31" s="223">
        <v>78457</v>
      </c>
      <c r="F31" s="223">
        <v>157039</v>
      </c>
      <c r="G31" s="224">
        <v>-56.2</v>
      </c>
      <c r="H31" s="209"/>
    </row>
    <row r="32" spans="1:8" ht="12.75" customHeight="1">
      <c r="A32" s="222" t="s">
        <v>721</v>
      </c>
      <c r="B32" s="223">
        <v>8751</v>
      </c>
      <c r="C32" s="223">
        <v>69088</v>
      </c>
      <c r="D32" s="224">
        <v>-18.9</v>
      </c>
      <c r="E32" s="223">
        <v>24850</v>
      </c>
      <c r="F32" s="223">
        <v>201401</v>
      </c>
      <c r="G32" s="224">
        <v>-14.1</v>
      </c>
      <c r="H32" s="209"/>
    </row>
    <row r="33" spans="1:8" ht="12.75" customHeight="1">
      <c r="A33" s="222" t="s">
        <v>722</v>
      </c>
      <c r="B33" s="223">
        <v>5241</v>
      </c>
      <c r="C33" s="223">
        <v>45326</v>
      </c>
      <c r="D33" s="224">
        <v>38.4</v>
      </c>
      <c r="E33" s="223">
        <v>18446</v>
      </c>
      <c r="F33" s="223">
        <v>131009</v>
      </c>
      <c r="G33" s="224">
        <v>8.2</v>
      </c>
      <c r="H33" s="209"/>
    </row>
    <row r="34" spans="1:8" ht="12.75" customHeight="1">
      <c r="A34" s="222" t="s">
        <v>723</v>
      </c>
      <c r="B34" s="223">
        <v>67548</v>
      </c>
      <c r="C34" s="223">
        <v>359745</v>
      </c>
      <c r="D34" s="224">
        <v>4</v>
      </c>
      <c r="E34" s="223">
        <v>193726</v>
      </c>
      <c r="F34" s="223">
        <v>965867</v>
      </c>
      <c r="G34" s="224">
        <v>-6.8</v>
      </c>
      <c r="H34" s="209"/>
    </row>
    <row r="35" spans="1:8" s="231" customFormat="1" ht="12.75" customHeight="1">
      <c r="A35" s="227" t="s">
        <v>724</v>
      </c>
      <c r="B35" s="228">
        <v>943316</v>
      </c>
      <c r="C35" s="228">
        <v>2127315</v>
      </c>
      <c r="D35" s="229">
        <v>2.6</v>
      </c>
      <c r="E35" s="228">
        <v>2801342</v>
      </c>
      <c r="F35" s="228">
        <v>6164896</v>
      </c>
      <c r="G35" s="229">
        <v>0</v>
      </c>
      <c r="H35" s="230"/>
    </row>
    <row r="36" spans="1:8" s="231" customFormat="1" ht="6" customHeight="1">
      <c r="A36" s="232"/>
      <c r="B36" s="228"/>
      <c r="C36" s="228"/>
      <c r="D36" s="229"/>
      <c r="E36" s="228"/>
      <c r="F36" s="228"/>
      <c r="G36" s="229"/>
      <c r="H36" s="230"/>
    </row>
    <row r="37" spans="1:8" ht="11.25">
      <c r="A37" s="233"/>
      <c r="B37" s="220"/>
      <c r="C37" s="220"/>
      <c r="D37" s="234"/>
      <c r="E37" s="220"/>
      <c r="F37" s="220"/>
      <c r="G37" s="234"/>
      <c r="H37" s="221"/>
    </row>
    <row r="38" spans="1:8" ht="11.25" customHeight="1">
      <c r="A38" s="210" t="s">
        <v>859</v>
      </c>
      <c r="B38" s="220"/>
      <c r="C38" s="220"/>
      <c r="D38" s="234"/>
      <c r="E38" s="220"/>
      <c r="F38" s="220"/>
      <c r="G38" s="234"/>
      <c r="H38" s="221"/>
    </row>
    <row r="39" spans="1:8" ht="25.5" customHeight="1">
      <c r="A39" s="574" t="s">
        <v>679</v>
      </c>
      <c r="B39" s="574"/>
      <c r="C39" s="574"/>
      <c r="D39" s="574"/>
      <c r="E39" s="574"/>
      <c r="F39" s="574"/>
      <c r="G39" s="574"/>
      <c r="H39" s="235"/>
    </row>
    <row r="41" ht="31.5" customHeight="1"/>
    <row r="42" spans="1:8" ht="11.25">
      <c r="A42" s="233"/>
      <c r="B42" s="220"/>
      <c r="C42" s="220"/>
      <c r="D42" s="234"/>
      <c r="E42" s="220"/>
      <c r="F42" s="220"/>
      <c r="G42" s="234"/>
      <c r="H42" s="221"/>
    </row>
    <row r="43" spans="1:8" ht="11.25">
      <c r="A43" s="233"/>
      <c r="B43" s="220"/>
      <c r="C43" s="220"/>
      <c r="D43" s="234"/>
      <c r="E43" s="220"/>
      <c r="F43" s="220"/>
      <c r="G43" s="234"/>
      <c r="H43" s="221"/>
    </row>
  </sheetData>
  <sheetProtection/>
  <mergeCells count="25">
    <mergeCell ref="A39:G39"/>
    <mergeCell ref="B23:B25"/>
    <mergeCell ref="C23:C25"/>
    <mergeCell ref="D23:D25"/>
    <mergeCell ref="E23:E25"/>
    <mergeCell ref="F23:F25"/>
    <mergeCell ref="G23:G25"/>
    <mergeCell ref="C22:D22"/>
    <mergeCell ref="F4:G4"/>
    <mergeCell ref="B5:B7"/>
    <mergeCell ref="G5:G7"/>
    <mergeCell ref="C5:C7"/>
    <mergeCell ref="D5:D7"/>
    <mergeCell ref="F22:G22"/>
    <mergeCell ref="E5:E7"/>
    <mergeCell ref="A19:G19"/>
    <mergeCell ref="A21:A25"/>
    <mergeCell ref="B21:D21"/>
    <mergeCell ref="E21:G21"/>
    <mergeCell ref="F5:F7"/>
    <mergeCell ref="A1:G1"/>
    <mergeCell ref="A3:A7"/>
    <mergeCell ref="B3:D3"/>
    <mergeCell ref="E3:G3"/>
    <mergeCell ref="C4:D4"/>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2"/>
  <sheetViews>
    <sheetView workbookViewId="0" topLeftCell="A1">
      <selection activeCell="A2" sqref="A2"/>
    </sheetView>
  </sheetViews>
  <sheetFormatPr defaultColWidth="11.421875" defaultRowHeight="12.75"/>
  <cols>
    <col min="1" max="1" width="21.140625" style="204" customWidth="1"/>
    <col min="2" max="2" width="10.140625" style="204" customWidth="1"/>
    <col min="3" max="3" width="9.8515625" style="204" customWidth="1"/>
    <col min="4" max="4" width="9.28125" style="204" customWidth="1"/>
    <col min="5" max="5" width="9.8515625" style="204" customWidth="1"/>
    <col min="6" max="6" width="10.7109375" style="204" customWidth="1"/>
    <col min="7" max="7" width="9.7109375" style="204" customWidth="1"/>
    <col min="8" max="8" width="11.00390625" style="204" customWidth="1"/>
    <col min="9" max="16384" width="11.421875" style="204" customWidth="1"/>
  </cols>
  <sheetData>
    <row r="1" spans="1:8" ht="14.25" customHeight="1">
      <c r="A1" s="582" t="s">
        <v>1239</v>
      </c>
      <c r="B1" s="582"/>
      <c r="C1" s="582"/>
      <c r="D1" s="582"/>
      <c r="E1" s="582"/>
      <c r="F1" s="582"/>
      <c r="G1" s="582"/>
      <c r="H1" s="582"/>
    </row>
    <row r="2" spans="1:8" ht="12.75">
      <c r="A2" s="205"/>
      <c r="B2" s="206"/>
      <c r="C2" s="207"/>
      <c r="D2" s="208"/>
      <c r="E2" s="206"/>
      <c r="F2" s="207"/>
      <c r="G2" s="208"/>
      <c r="H2" s="208"/>
    </row>
    <row r="3" spans="1:8" s="236" customFormat="1" ht="15" customHeight="1">
      <c r="A3" s="583" t="s">
        <v>1035</v>
      </c>
      <c r="B3" s="586" t="s">
        <v>984</v>
      </c>
      <c r="C3" s="587"/>
      <c r="D3" s="587" t="s">
        <v>1021</v>
      </c>
      <c r="E3" s="588" t="s">
        <v>200</v>
      </c>
      <c r="F3" s="588"/>
      <c r="G3" s="588"/>
      <c r="H3" s="589"/>
    </row>
    <row r="4" spans="1:8" s="236" customFormat="1" ht="15" customHeight="1">
      <c r="A4" s="584"/>
      <c r="B4" s="577"/>
      <c r="C4" s="578"/>
      <c r="D4" s="578"/>
      <c r="E4" s="578" t="s">
        <v>476</v>
      </c>
      <c r="F4" s="575" t="s">
        <v>483</v>
      </c>
      <c r="G4" s="575"/>
      <c r="H4" s="576"/>
    </row>
    <row r="5" spans="1:8" s="236" customFormat="1" ht="15" customHeight="1">
      <c r="A5" s="584"/>
      <c r="B5" s="577" t="s">
        <v>472</v>
      </c>
      <c r="C5" s="578" t="s">
        <v>918</v>
      </c>
      <c r="D5" s="578"/>
      <c r="E5" s="578"/>
      <c r="F5" s="578" t="s">
        <v>201</v>
      </c>
      <c r="G5" s="578" t="s">
        <v>202</v>
      </c>
      <c r="H5" s="579" t="s">
        <v>203</v>
      </c>
    </row>
    <row r="6" spans="1:8" s="236" customFormat="1" ht="15" customHeight="1">
      <c r="A6" s="584"/>
      <c r="B6" s="577"/>
      <c r="C6" s="578"/>
      <c r="D6" s="578"/>
      <c r="E6" s="578"/>
      <c r="F6" s="578"/>
      <c r="G6" s="578"/>
      <c r="H6" s="579"/>
    </row>
    <row r="7" spans="1:8" s="236" customFormat="1" ht="15" customHeight="1">
      <c r="A7" s="585"/>
      <c r="B7" s="237" t="s">
        <v>473</v>
      </c>
      <c r="C7" s="238" t="s">
        <v>482</v>
      </c>
      <c r="D7" s="580" t="s">
        <v>473</v>
      </c>
      <c r="E7" s="580"/>
      <c r="F7" s="580"/>
      <c r="G7" s="580"/>
      <c r="H7" s="581"/>
    </row>
    <row r="8" spans="1:8" s="243" customFormat="1" ht="6" customHeight="1">
      <c r="A8" s="239"/>
      <c r="B8" s="240"/>
      <c r="C8" s="241"/>
      <c r="D8" s="242"/>
      <c r="E8" s="240"/>
      <c r="F8" s="241"/>
      <c r="G8" s="242"/>
      <c r="H8" s="242"/>
    </row>
    <row r="9" spans="1:8" s="243" customFormat="1" ht="12.75" customHeight="1">
      <c r="A9" s="244" t="s">
        <v>725</v>
      </c>
      <c r="B9" s="245">
        <v>2155185</v>
      </c>
      <c r="C9" s="246">
        <v>72.1</v>
      </c>
      <c r="D9" s="245">
        <v>178677</v>
      </c>
      <c r="E9" s="245">
        <v>1818995</v>
      </c>
      <c r="F9" s="245">
        <v>18088</v>
      </c>
      <c r="G9" s="245">
        <v>104418</v>
      </c>
      <c r="H9" s="245">
        <v>1696488</v>
      </c>
    </row>
    <row r="10" spans="1:8" s="243" customFormat="1" ht="12.75" customHeight="1">
      <c r="A10" s="244" t="s">
        <v>726</v>
      </c>
      <c r="B10" s="247" t="s">
        <v>691</v>
      </c>
      <c r="C10" s="248" t="s">
        <v>691</v>
      </c>
      <c r="D10" s="249" t="s">
        <v>691</v>
      </c>
      <c r="E10" s="249" t="s">
        <v>691</v>
      </c>
      <c r="F10" s="249" t="s">
        <v>691</v>
      </c>
      <c r="G10" s="249" t="s">
        <v>691</v>
      </c>
      <c r="H10" s="249" t="s">
        <v>691</v>
      </c>
    </row>
    <row r="11" spans="1:8" s="243" customFormat="1" ht="12.75" customHeight="1">
      <c r="A11" s="244" t="s">
        <v>1243</v>
      </c>
      <c r="B11" s="245">
        <v>1852463</v>
      </c>
      <c r="C11" s="246">
        <v>62</v>
      </c>
      <c r="D11" s="245">
        <v>167505</v>
      </c>
      <c r="E11" s="245">
        <v>1527524</v>
      </c>
      <c r="F11" s="245">
        <v>9567</v>
      </c>
      <c r="G11" s="245">
        <v>93365</v>
      </c>
      <c r="H11" s="245">
        <v>1424592</v>
      </c>
    </row>
    <row r="12" spans="1:8" s="243" customFormat="1" ht="12.75" customHeight="1">
      <c r="A12" s="244" t="s">
        <v>727</v>
      </c>
      <c r="B12" s="247" t="s">
        <v>691</v>
      </c>
      <c r="C12" s="246" t="s">
        <v>691</v>
      </c>
      <c r="D12" s="249" t="s">
        <v>691</v>
      </c>
      <c r="E12" s="249" t="s">
        <v>691</v>
      </c>
      <c r="F12" s="249" t="s">
        <v>691</v>
      </c>
      <c r="G12" s="249" t="s">
        <v>691</v>
      </c>
      <c r="H12" s="249" t="s">
        <v>691</v>
      </c>
    </row>
    <row r="13" spans="1:8" s="243" customFormat="1" ht="12.75" customHeight="1">
      <c r="A13" s="244" t="s">
        <v>728</v>
      </c>
      <c r="B13" s="245">
        <v>1017613</v>
      </c>
      <c r="C13" s="246">
        <v>34.1</v>
      </c>
      <c r="D13" s="245">
        <v>120231</v>
      </c>
      <c r="E13" s="245">
        <v>800246</v>
      </c>
      <c r="F13" s="245">
        <v>6145</v>
      </c>
      <c r="G13" s="245">
        <v>68581</v>
      </c>
      <c r="H13" s="245">
        <v>725519</v>
      </c>
    </row>
    <row r="14" spans="1:8" s="243" customFormat="1" ht="12.75" customHeight="1">
      <c r="A14" s="244" t="s">
        <v>729</v>
      </c>
      <c r="B14" s="245">
        <v>48260</v>
      </c>
      <c r="C14" s="246">
        <v>1.6</v>
      </c>
      <c r="D14" s="245">
        <v>2774</v>
      </c>
      <c r="E14" s="245">
        <v>45485</v>
      </c>
      <c r="F14" s="245">
        <v>8437</v>
      </c>
      <c r="G14" s="245">
        <v>3530</v>
      </c>
      <c r="H14" s="245">
        <v>33517</v>
      </c>
    </row>
    <row r="15" spans="1:8" s="243" customFormat="1" ht="12.75" customHeight="1">
      <c r="A15" s="244" t="s">
        <v>730</v>
      </c>
      <c r="B15" s="245">
        <v>316030</v>
      </c>
      <c r="C15" s="246">
        <v>10.6</v>
      </c>
      <c r="D15" s="245">
        <v>12627</v>
      </c>
      <c r="E15" s="245">
        <v>303248</v>
      </c>
      <c r="F15" s="245">
        <v>2145</v>
      </c>
      <c r="G15" s="245">
        <v>9092</v>
      </c>
      <c r="H15" s="245">
        <v>292011</v>
      </c>
    </row>
    <row r="16" spans="1:8" s="243" customFormat="1" ht="12.75" customHeight="1">
      <c r="A16" s="244" t="s">
        <v>731</v>
      </c>
      <c r="B16" s="245">
        <v>455232</v>
      </c>
      <c r="C16" s="246">
        <v>15.2</v>
      </c>
      <c r="D16" s="245">
        <v>8571</v>
      </c>
      <c r="E16" s="245">
        <v>446615</v>
      </c>
      <c r="F16" s="245">
        <v>1624</v>
      </c>
      <c r="G16" s="245">
        <v>26177</v>
      </c>
      <c r="H16" s="245">
        <v>418813</v>
      </c>
    </row>
    <row r="17" spans="1:8" s="243" customFormat="1" ht="22.5">
      <c r="A17" s="274" t="s">
        <v>1096</v>
      </c>
      <c r="B17" s="245">
        <v>13652</v>
      </c>
      <c r="C17" s="246">
        <v>0.5</v>
      </c>
      <c r="D17" s="245">
        <v>1618</v>
      </c>
      <c r="E17" s="245">
        <v>11999</v>
      </c>
      <c r="F17" s="245" t="s">
        <v>6</v>
      </c>
      <c r="G17" s="245">
        <v>580</v>
      </c>
      <c r="H17" s="245">
        <v>11419</v>
      </c>
    </row>
    <row r="18" spans="1:8" s="243" customFormat="1" ht="12.75" customHeight="1">
      <c r="A18" s="244" t="s">
        <v>732</v>
      </c>
      <c r="B18" s="245">
        <v>161</v>
      </c>
      <c r="C18" s="464">
        <v>0</v>
      </c>
      <c r="D18" s="245">
        <v>86</v>
      </c>
      <c r="E18" s="245">
        <v>75</v>
      </c>
      <c r="F18" s="245" t="s">
        <v>6</v>
      </c>
      <c r="G18" s="245" t="s">
        <v>6</v>
      </c>
      <c r="H18" s="245">
        <v>75</v>
      </c>
    </row>
    <row r="19" spans="1:8" s="243" customFormat="1" ht="12.75" customHeight="1">
      <c r="A19" s="250" t="s">
        <v>733</v>
      </c>
      <c r="B19" s="251">
        <v>2988520</v>
      </c>
      <c r="C19" s="252">
        <v>100</v>
      </c>
      <c r="D19" s="251">
        <v>204353</v>
      </c>
      <c r="E19" s="251">
        <v>2626416</v>
      </c>
      <c r="F19" s="251">
        <v>30295</v>
      </c>
      <c r="G19" s="251">
        <v>143798</v>
      </c>
      <c r="H19" s="251">
        <v>2452324</v>
      </c>
    </row>
    <row r="21" spans="1:8" s="210" customFormat="1" ht="11.25" customHeight="1">
      <c r="A21" s="210" t="s">
        <v>859</v>
      </c>
      <c r="B21" s="220"/>
      <c r="C21" s="220"/>
      <c r="D21" s="234"/>
      <c r="E21" s="220"/>
      <c r="F21" s="220"/>
      <c r="G21" s="234"/>
      <c r="H21" s="221"/>
    </row>
    <row r="22" spans="1:8" s="210" customFormat="1" ht="25.5" customHeight="1">
      <c r="A22" s="574" t="s">
        <v>679</v>
      </c>
      <c r="B22" s="574"/>
      <c r="C22" s="574"/>
      <c r="D22" s="574"/>
      <c r="E22" s="574"/>
      <c r="F22" s="574"/>
      <c r="G22" s="574"/>
      <c r="H22" s="235"/>
    </row>
    <row r="23" s="210" customFormat="1" ht="11.25"/>
  </sheetData>
  <sheetProtection/>
  <mergeCells count="14">
    <mergeCell ref="D7:H7"/>
    <mergeCell ref="A22:G22"/>
    <mergeCell ref="A1:H1"/>
    <mergeCell ref="A3:A7"/>
    <mergeCell ref="B3:C4"/>
    <mergeCell ref="D3:D6"/>
    <mergeCell ref="E3:H3"/>
    <mergeCell ref="E4:E6"/>
    <mergeCell ref="F4:H4"/>
    <mergeCell ref="B5:B6"/>
    <mergeCell ref="C5:C6"/>
    <mergeCell ref="F5:F6"/>
    <mergeCell ref="G5:G6"/>
    <mergeCell ref="H5:H6"/>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2" sqref="A2"/>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544" t="s">
        <v>1240</v>
      </c>
      <c r="B1" s="544"/>
      <c r="C1" s="544"/>
      <c r="D1" s="544"/>
      <c r="E1" s="544"/>
      <c r="F1" s="544"/>
      <c r="G1" s="544"/>
      <c r="H1" s="544"/>
    </row>
    <row r="2" spans="1:8" ht="12.75">
      <c r="A2" s="1"/>
      <c r="B2" s="12"/>
      <c r="C2" s="6"/>
      <c r="D2" s="13"/>
      <c r="E2" s="12"/>
      <c r="F2" s="6"/>
      <c r="G2" s="13"/>
      <c r="H2" s="13"/>
    </row>
    <row r="3" spans="1:8" s="22" customFormat="1" ht="15" customHeight="1">
      <c r="A3" s="545" t="s">
        <v>1135</v>
      </c>
      <c r="B3" s="548" t="s">
        <v>985</v>
      </c>
      <c r="C3" s="549"/>
      <c r="D3" s="590" t="s">
        <v>519</v>
      </c>
      <c r="E3" s="553" t="s">
        <v>200</v>
      </c>
      <c r="F3" s="553"/>
      <c r="G3" s="553"/>
      <c r="H3" s="554"/>
    </row>
    <row r="4" spans="1:8" s="22" customFormat="1" ht="15" customHeight="1">
      <c r="A4" s="546"/>
      <c r="B4" s="550"/>
      <c r="C4" s="551"/>
      <c r="D4" s="551"/>
      <c r="E4" s="551" t="s">
        <v>476</v>
      </c>
      <c r="F4" s="555" t="s">
        <v>483</v>
      </c>
      <c r="G4" s="555"/>
      <c r="H4" s="556"/>
    </row>
    <row r="5" spans="1:8" s="22" customFormat="1" ht="15" customHeight="1">
      <c r="A5" s="546"/>
      <c r="B5" s="550" t="s">
        <v>472</v>
      </c>
      <c r="C5" s="551" t="s">
        <v>918</v>
      </c>
      <c r="D5" s="551"/>
      <c r="E5" s="551"/>
      <c r="F5" s="551" t="s">
        <v>201</v>
      </c>
      <c r="G5" s="551" t="s">
        <v>202</v>
      </c>
      <c r="H5" s="557" t="s">
        <v>203</v>
      </c>
    </row>
    <row r="6" spans="1:8" s="22" customFormat="1" ht="15" customHeight="1">
      <c r="A6" s="546"/>
      <c r="B6" s="550"/>
      <c r="C6" s="551"/>
      <c r="D6" s="551"/>
      <c r="E6" s="551"/>
      <c r="F6" s="551"/>
      <c r="G6" s="551"/>
      <c r="H6" s="557"/>
    </row>
    <row r="7" spans="1:8" s="22" customFormat="1" ht="15" customHeight="1">
      <c r="A7" s="547"/>
      <c r="B7" s="113" t="s">
        <v>473</v>
      </c>
      <c r="C7" s="114" t="s">
        <v>482</v>
      </c>
      <c r="D7" s="542" t="s">
        <v>473</v>
      </c>
      <c r="E7" s="542"/>
      <c r="F7" s="542"/>
      <c r="G7" s="542"/>
      <c r="H7" s="543"/>
    </row>
    <row r="8" spans="1:8" ht="12.75">
      <c r="A8" s="29"/>
      <c r="B8" s="4"/>
      <c r="C8" s="2"/>
      <c r="D8" s="3"/>
      <c r="E8" s="4"/>
      <c r="F8" s="2"/>
      <c r="G8" s="3"/>
      <c r="H8" s="3"/>
    </row>
    <row r="9" spans="1:8" ht="15" customHeight="1">
      <c r="A9" s="30" t="s">
        <v>725</v>
      </c>
      <c r="B9" s="117">
        <v>1653156</v>
      </c>
      <c r="C9" s="70">
        <v>77.7</v>
      </c>
      <c r="D9" s="117">
        <v>222236</v>
      </c>
      <c r="E9" s="117">
        <v>1263674</v>
      </c>
      <c r="F9" s="117">
        <v>14100</v>
      </c>
      <c r="G9" s="117">
        <v>74326</v>
      </c>
      <c r="H9" s="117">
        <v>1175249</v>
      </c>
    </row>
    <row r="10" spans="1:8" ht="15" customHeight="1">
      <c r="A10" s="30" t="s">
        <v>726</v>
      </c>
      <c r="B10" s="1" t="s">
        <v>691</v>
      </c>
      <c r="C10" s="1" t="s">
        <v>691</v>
      </c>
      <c r="D10" s="1" t="s">
        <v>691</v>
      </c>
      <c r="E10" s="1" t="s">
        <v>691</v>
      </c>
      <c r="F10" s="1" t="s">
        <v>691</v>
      </c>
      <c r="G10" s="1" t="s">
        <v>691</v>
      </c>
      <c r="H10" s="1" t="s">
        <v>691</v>
      </c>
    </row>
    <row r="11" spans="1:8" ht="15" customHeight="1">
      <c r="A11" s="30" t="s">
        <v>1243</v>
      </c>
      <c r="B11" s="117">
        <v>1539552</v>
      </c>
      <c r="C11" s="70">
        <v>72.4</v>
      </c>
      <c r="D11" s="117">
        <v>214612</v>
      </c>
      <c r="E11" s="117">
        <v>1167823</v>
      </c>
      <c r="F11" s="117">
        <v>12530</v>
      </c>
      <c r="G11" s="117">
        <v>49630</v>
      </c>
      <c r="H11" s="117">
        <v>1105663</v>
      </c>
    </row>
    <row r="12" spans="1:8" ht="15" customHeight="1">
      <c r="A12" s="30" t="s">
        <v>727</v>
      </c>
      <c r="B12" s="1" t="s">
        <v>691</v>
      </c>
      <c r="C12" s="1" t="s">
        <v>691</v>
      </c>
      <c r="D12" s="1" t="s">
        <v>691</v>
      </c>
      <c r="E12" s="1" t="s">
        <v>691</v>
      </c>
      <c r="F12" s="1" t="s">
        <v>691</v>
      </c>
      <c r="G12" s="1" t="s">
        <v>691</v>
      </c>
      <c r="H12" s="1" t="s">
        <v>691</v>
      </c>
    </row>
    <row r="13" spans="1:8" ht="15" customHeight="1">
      <c r="A13" s="30" t="s">
        <v>728</v>
      </c>
      <c r="B13" s="117">
        <v>894207</v>
      </c>
      <c r="C13" s="70">
        <v>42</v>
      </c>
      <c r="D13" s="117">
        <v>186944</v>
      </c>
      <c r="E13" s="117">
        <v>604493</v>
      </c>
      <c r="F13" s="117">
        <v>3561</v>
      </c>
      <c r="G13" s="117">
        <v>23955</v>
      </c>
      <c r="H13" s="117">
        <v>576977</v>
      </c>
    </row>
    <row r="14" spans="1:8" ht="15" customHeight="1">
      <c r="A14" s="30" t="s">
        <v>729</v>
      </c>
      <c r="B14" s="117">
        <v>22034</v>
      </c>
      <c r="C14" s="70">
        <v>1</v>
      </c>
      <c r="D14" s="117">
        <v>828</v>
      </c>
      <c r="E14" s="117">
        <v>20952</v>
      </c>
      <c r="F14" s="117">
        <v>815</v>
      </c>
      <c r="G14" s="117">
        <v>1871</v>
      </c>
      <c r="H14" s="117">
        <v>18266</v>
      </c>
    </row>
    <row r="15" spans="1:8" ht="15" customHeight="1">
      <c r="A15" s="30" t="s">
        <v>730</v>
      </c>
      <c r="B15" s="117">
        <v>84627</v>
      </c>
      <c r="C15" s="70">
        <v>4</v>
      </c>
      <c r="D15" s="117">
        <v>5048</v>
      </c>
      <c r="E15" s="117">
        <v>73497</v>
      </c>
      <c r="F15" s="117">
        <v>331</v>
      </c>
      <c r="G15" s="117">
        <v>3541</v>
      </c>
      <c r="H15" s="117">
        <v>69625</v>
      </c>
    </row>
    <row r="16" spans="1:8" ht="15" customHeight="1">
      <c r="A16" s="30" t="s">
        <v>731</v>
      </c>
      <c r="B16" s="117">
        <v>366484</v>
      </c>
      <c r="C16" s="70">
        <v>17.2</v>
      </c>
      <c r="D16" s="117">
        <v>5733</v>
      </c>
      <c r="E16" s="117">
        <v>352212</v>
      </c>
      <c r="F16" s="117">
        <v>2958</v>
      </c>
      <c r="G16" s="117">
        <v>11647</v>
      </c>
      <c r="H16" s="117">
        <v>337607</v>
      </c>
    </row>
    <row r="17" spans="1:8" ht="26.25" customHeight="1">
      <c r="A17" s="186" t="s">
        <v>1132</v>
      </c>
      <c r="B17" s="117">
        <v>1014</v>
      </c>
      <c r="C17" s="70">
        <v>0</v>
      </c>
      <c r="D17" s="117">
        <v>127</v>
      </c>
      <c r="E17" s="117">
        <v>666</v>
      </c>
      <c r="F17" s="117">
        <v>3</v>
      </c>
      <c r="G17" s="117">
        <v>4</v>
      </c>
      <c r="H17" s="117">
        <v>659</v>
      </c>
    </row>
    <row r="18" spans="1:8" ht="15" customHeight="1">
      <c r="A18" s="30" t="s">
        <v>732</v>
      </c>
      <c r="B18" s="117" t="s">
        <v>6</v>
      </c>
      <c r="C18" s="70" t="s">
        <v>6</v>
      </c>
      <c r="D18" s="117" t="s">
        <v>6</v>
      </c>
      <c r="E18" s="117" t="s">
        <v>6</v>
      </c>
      <c r="F18" s="117" t="s">
        <v>6</v>
      </c>
      <c r="G18" s="117" t="s">
        <v>6</v>
      </c>
      <c r="H18" s="117" t="s">
        <v>6</v>
      </c>
    </row>
    <row r="19" spans="1:8" s="17" customFormat="1" ht="15" customHeight="1">
      <c r="A19" s="43" t="s">
        <v>733</v>
      </c>
      <c r="B19" s="75">
        <v>2127315</v>
      </c>
      <c r="C19" s="136">
        <v>100</v>
      </c>
      <c r="D19" s="75">
        <v>233972</v>
      </c>
      <c r="E19" s="75">
        <v>1711002</v>
      </c>
      <c r="F19" s="75">
        <v>18207</v>
      </c>
      <c r="G19" s="75">
        <v>91388</v>
      </c>
      <c r="H19" s="75">
        <v>1601407</v>
      </c>
    </row>
    <row r="22" spans="1:8" ht="17.25">
      <c r="A22" s="544" t="s">
        <v>1241</v>
      </c>
      <c r="B22" s="544"/>
      <c r="C22" s="544"/>
      <c r="D22" s="544"/>
      <c r="E22" s="544"/>
      <c r="F22" s="544"/>
      <c r="G22" s="544"/>
      <c r="H22" s="544"/>
    </row>
    <row r="23" spans="1:8" ht="12.75">
      <c r="A23" s="1"/>
      <c r="B23" s="12"/>
      <c r="C23" s="6"/>
      <c r="D23" s="13"/>
      <c r="E23" s="12"/>
      <c r="F23" s="6"/>
      <c r="G23" s="13"/>
      <c r="H23" s="13"/>
    </row>
    <row r="24" spans="1:8" s="22" customFormat="1" ht="15" customHeight="1">
      <c r="A24" s="545" t="s">
        <v>1135</v>
      </c>
      <c r="B24" s="548" t="s">
        <v>981</v>
      </c>
      <c r="C24" s="549"/>
      <c r="D24" s="590" t="s">
        <v>519</v>
      </c>
      <c r="E24" s="553" t="s">
        <v>200</v>
      </c>
      <c r="F24" s="553"/>
      <c r="G24" s="553"/>
      <c r="H24" s="554"/>
    </row>
    <row r="25" spans="1:8" s="22" customFormat="1" ht="15" customHeight="1">
      <c r="A25" s="546"/>
      <c r="B25" s="550"/>
      <c r="C25" s="551"/>
      <c r="D25" s="551"/>
      <c r="E25" s="551" t="s">
        <v>476</v>
      </c>
      <c r="F25" s="555" t="s">
        <v>483</v>
      </c>
      <c r="G25" s="555"/>
      <c r="H25" s="556"/>
    </row>
    <row r="26" spans="1:8" s="22" customFormat="1" ht="15" customHeight="1">
      <c r="A26" s="546"/>
      <c r="B26" s="550" t="s">
        <v>472</v>
      </c>
      <c r="C26" s="551" t="s">
        <v>918</v>
      </c>
      <c r="D26" s="551"/>
      <c r="E26" s="551"/>
      <c r="F26" s="551" t="s">
        <v>201</v>
      </c>
      <c r="G26" s="551" t="s">
        <v>202</v>
      </c>
      <c r="H26" s="557" t="s">
        <v>203</v>
      </c>
    </row>
    <row r="27" spans="1:8" s="22" customFormat="1" ht="15" customHeight="1">
      <c r="A27" s="546"/>
      <c r="B27" s="550"/>
      <c r="C27" s="551"/>
      <c r="D27" s="551"/>
      <c r="E27" s="551"/>
      <c r="F27" s="551"/>
      <c r="G27" s="551"/>
      <c r="H27" s="557"/>
    </row>
    <row r="28" spans="1:8" s="22" customFormat="1" ht="15" customHeight="1">
      <c r="A28" s="547"/>
      <c r="B28" s="113" t="s">
        <v>473</v>
      </c>
      <c r="C28" s="114" t="s">
        <v>482</v>
      </c>
      <c r="D28" s="542" t="s">
        <v>473</v>
      </c>
      <c r="E28" s="542"/>
      <c r="F28" s="542"/>
      <c r="G28" s="542"/>
      <c r="H28" s="543"/>
    </row>
    <row r="29" spans="1:8" ht="12.75">
      <c r="A29" s="29"/>
      <c r="B29" s="4"/>
      <c r="C29" s="2"/>
      <c r="D29" s="3"/>
      <c r="E29" s="4"/>
      <c r="F29" s="2"/>
      <c r="G29" s="3"/>
      <c r="H29" s="3"/>
    </row>
    <row r="30" spans="1:8" ht="15" customHeight="1">
      <c r="A30" s="30" t="s">
        <v>725</v>
      </c>
      <c r="B30" s="117">
        <v>6614279</v>
      </c>
      <c r="C30" s="70">
        <v>72.3</v>
      </c>
      <c r="D30" s="117">
        <v>543891</v>
      </c>
      <c r="E30" s="117">
        <v>5732828</v>
      </c>
      <c r="F30" s="117">
        <v>47573</v>
      </c>
      <c r="G30" s="117">
        <v>310364</v>
      </c>
      <c r="H30" s="117">
        <v>5374890</v>
      </c>
    </row>
    <row r="31" spans="1:8" ht="15" customHeight="1">
      <c r="A31" s="30" t="s">
        <v>726</v>
      </c>
      <c r="B31" s="1" t="s">
        <v>691</v>
      </c>
      <c r="C31" s="1" t="s">
        <v>691</v>
      </c>
      <c r="D31" s="1" t="s">
        <v>691</v>
      </c>
      <c r="E31" s="1" t="s">
        <v>691</v>
      </c>
      <c r="F31" s="1" t="s">
        <v>691</v>
      </c>
      <c r="G31" s="1" t="s">
        <v>691</v>
      </c>
      <c r="H31" s="1" t="s">
        <v>691</v>
      </c>
    </row>
    <row r="32" spans="1:8" ht="15" customHeight="1">
      <c r="A32" s="30" t="s">
        <v>1243</v>
      </c>
      <c r="B32" s="117">
        <v>5733213</v>
      </c>
      <c r="C32" s="70">
        <v>62.6</v>
      </c>
      <c r="D32" s="117">
        <v>512925</v>
      </c>
      <c r="E32" s="117">
        <v>4883005</v>
      </c>
      <c r="F32" s="117">
        <v>26576</v>
      </c>
      <c r="G32" s="117">
        <v>282352</v>
      </c>
      <c r="H32" s="117">
        <v>4574076</v>
      </c>
    </row>
    <row r="33" spans="1:8" ht="15" customHeight="1">
      <c r="A33" s="30" t="s">
        <v>726</v>
      </c>
      <c r="B33" s="1" t="s">
        <v>691</v>
      </c>
      <c r="C33" s="1" t="s">
        <v>691</v>
      </c>
      <c r="D33" s="1" t="s">
        <v>691</v>
      </c>
      <c r="E33" s="1" t="s">
        <v>691</v>
      </c>
      <c r="F33" s="1" t="s">
        <v>691</v>
      </c>
      <c r="G33" s="1" t="s">
        <v>691</v>
      </c>
      <c r="H33" s="1" t="s">
        <v>691</v>
      </c>
    </row>
    <row r="34" spans="1:8" ht="15" customHeight="1">
      <c r="A34" s="30" t="s">
        <v>734</v>
      </c>
      <c r="B34" s="117">
        <v>3266966</v>
      </c>
      <c r="C34" s="70">
        <v>35.7</v>
      </c>
      <c r="D34" s="117">
        <v>367560</v>
      </c>
      <c r="E34" s="117">
        <v>2691455</v>
      </c>
      <c r="F34" s="117">
        <v>17821</v>
      </c>
      <c r="G34" s="117">
        <v>210297</v>
      </c>
      <c r="H34" s="117">
        <v>2463336</v>
      </c>
    </row>
    <row r="35" spans="1:8" ht="15" customHeight="1">
      <c r="A35" s="30" t="s">
        <v>729</v>
      </c>
      <c r="B35" s="117">
        <v>182072</v>
      </c>
      <c r="C35" s="70">
        <v>2</v>
      </c>
      <c r="D35" s="117">
        <v>10161</v>
      </c>
      <c r="E35" s="117">
        <v>171896</v>
      </c>
      <c r="F35" s="117">
        <v>28942</v>
      </c>
      <c r="G35" s="117">
        <v>9996</v>
      </c>
      <c r="H35" s="117">
        <v>132959</v>
      </c>
    </row>
    <row r="36" spans="1:8" ht="15" customHeight="1">
      <c r="A36" s="30" t="s">
        <v>730</v>
      </c>
      <c r="B36" s="117">
        <v>928810</v>
      </c>
      <c r="C36" s="70">
        <v>10.1</v>
      </c>
      <c r="D36" s="117">
        <v>22160</v>
      </c>
      <c r="E36" s="117">
        <v>906281</v>
      </c>
      <c r="F36" s="117">
        <v>5571</v>
      </c>
      <c r="G36" s="117">
        <v>28632</v>
      </c>
      <c r="H36" s="117">
        <v>872078</v>
      </c>
    </row>
    <row r="37" spans="1:8" ht="15" customHeight="1">
      <c r="A37" s="30" t="s">
        <v>731</v>
      </c>
      <c r="B37" s="117">
        <v>1376908</v>
      </c>
      <c r="C37" s="70">
        <v>15</v>
      </c>
      <c r="D37" s="117">
        <v>22387</v>
      </c>
      <c r="E37" s="117">
        <v>1354460</v>
      </c>
      <c r="F37" s="117">
        <v>6137</v>
      </c>
      <c r="G37" s="117">
        <v>72760</v>
      </c>
      <c r="H37" s="117">
        <v>1275563</v>
      </c>
    </row>
    <row r="38" spans="1:8" ht="26.25" customHeight="1">
      <c r="A38" s="186" t="s">
        <v>1132</v>
      </c>
      <c r="B38" s="117">
        <v>50763</v>
      </c>
      <c r="C38" s="70">
        <v>0.6</v>
      </c>
      <c r="D38" s="117">
        <v>5454</v>
      </c>
      <c r="E38" s="117">
        <v>45232</v>
      </c>
      <c r="F38" s="117">
        <v>61</v>
      </c>
      <c r="G38" s="117">
        <v>2004</v>
      </c>
      <c r="H38" s="117">
        <v>43167</v>
      </c>
    </row>
    <row r="39" spans="1:8" ht="15" customHeight="1">
      <c r="A39" s="30" t="s">
        <v>732</v>
      </c>
      <c r="B39" s="117">
        <v>248</v>
      </c>
      <c r="C39" s="82">
        <v>0</v>
      </c>
      <c r="D39" s="117">
        <v>137</v>
      </c>
      <c r="E39" s="117">
        <v>111</v>
      </c>
      <c r="F39" s="117" t="s">
        <v>6</v>
      </c>
      <c r="G39" s="117" t="s">
        <v>6</v>
      </c>
      <c r="H39" s="117">
        <v>111</v>
      </c>
    </row>
    <row r="40" spans="1:8" s="17" customFormat="1" ht="15" customHeight="1">
      <c r="A40" s="43" t="s">
        <v>733</v>
      </c>
      <c r="B40" s="75">
        <v>9153080</v>
      </c>
      <c r="C40" s="136">
        <v>100</v>
      </c>
      <c r="D40" s="75">
        <v>604190</v>
      </c>
      <c r="E40" s="75">
        <v>8210808</v>
      </c>
      <c r="F40" s="75">
        <v>88285</v>
      </c>
      <c r="G40" s="75">
        <v>423756</v>
      </c>
      <c r="H40" s="75">
        <v>7698768</v>
      </c>
    </row>
    <row r="43" spans="1:8" ht="17.25">
      <c r="A43" s="544" t="s">
        <v>1242</v>
      </c>
      <c r="B43" s="544"/>
      <c r="C43" s="544"/>
      <c r="D43" s="544"/>
      <c r="E43" s="544"/>
      <c r="F43" s="544"/>
      <c r="G43" s="544"/>
      <c r="H43" s="544"/>
    </row>
    <row r="44" spans="1:8" ht="12.75">
      <c r="A44" s="1"/>
      <c r="B44" s="12"/>
      <c r="C44" s="6"/>
      <c r="D44" s="13"/>
      <c r="E44" s="12"/>
      <c r="F44" s="6"/>
      <c r="G44" s="13"/>
      <c r="H44" s="13"/>
    </row>
    <row r="45" spans="1:8" s="22" customFormat="1" ht="15" customHeight="1">
      <c r="A45" s="545" t="s">
        <v>1135</v>
      </c>
      <c r="B45" s="548" t="s">
        <v>1036</v>
      </c>
      <c r="C45" s="549"/>
      <c r="D45" s="590" t="s">
        <v>519</v>
      </c>
      <c r="E45" s="553" t="s">
        <v>200</v>
      </c>
      <c r="F45" s="553"/>
      <c r="G45" s="553"/>
      <c r="H45" s="554"/>
    </row>
    <row r="46" spans="1:8" s="22" customFormat="1" ht="15" customHeight="1">
      <c r="A46" s="546"/>
      <c r="B46" s="550"/>
      <c r="C46" s="551"/>
      <c r="D46" s="551"/>
      <c r="E46" s="551" t="s">
        <v>476</v>
      </c>
      <c r="F46" s="555" t="s">
        <v>483</v>
      </c>
      <c r="G46" s="555"/>
      <c r="H46" s="556"/>
    </row>
    <row r="47" spans="1:8" s="22" customFormat="1" ht="15" customHeight="1">
      <c r="A47" s="546"/>
      <c r="B47" s="550" t="s">
        <v>472</v>
      </c>
      <c r="C47" s="551" t="s">
        <v>918</v>
      </c>
      <c r="D47" s="551"/>
      <c r="E47" s="551"/>
      <c r="F47" s="551" t="s">
        <v>201</v>
      </c>
      <c r="G47" s="551" t="s">
        <v>202</v>
      </c>
      <c r="H47" s="557" t="s">
        <v>203</v>
      </c>
    </row>
    <row r="48" spans="1:8" s="22" customFormat="1" ht="15" customHeight="1">
      <c r="A48" s="546"/>
      <c r="B48" s="550"/>
      <c r="C48" s="551"/>
      <c r="D48" s="551"/>
      <c r="E48" s="551"/>
      <c r="F48" s="551"/>
      <c r="G48" s="551"/>
      <c r="H48" s="557"/>
    </row>
    <row r="49" spans="1:8" s="22" customFormat="1" ht="15" customHeight="1">
      <c r="A49" s="547"/>
      <c r="B49" s="113" t="s">
        <v>473</v>
      </c>
      <c r="C49" s="114" t="s">
        <v>482</v>
      </c>
      <c r="D49" s="542" t="s">
        <v>473</v>
      </c>
      <c r="E49" s="542"/>
      <c r="F49" s="542"/>
      <c r="G49" s="542"/>
      <c r="H49" s="543"/>
    </row>
    <row r="50" spans="1:8" ht="12.75">
      <c r="A50" s="29"/>
      <c r="B50" s="4"/>
      <c r="C50" s="2"/>
      <c r="D50" s="3"/>
      <c r="E50" s="4"/>
      <c r="F50" s="2"/>
      <c r="G50" s="3"/>
      <c r="H50" s="3"/>
    </row>
    <row r="51" spans="1:8" ht="15" customHeight="1">
      <c r="A51" s="30" t="s">
        <v>725</v>
      </c>
      <c r="B51" s="117">
        <v>4866619</v>
      </c>
      <c r="C51" s="70">
        <v>78.9</v>
      </c>
      <c r="D51" s="117">
        <v>680664</v>
      </c>
      <c r="E51" s="117">
        <v>3810809</v>
      </c>
      <c r="F51" s="117">
        <v>39154</v>
      </c>
      <c r="G51" s="117">
        <v>253575</v>
      </c>
      <c r="H51" s="117">
        <v>3518080</v>
      </c>
    </row>
    <row r="52" spans="1:8" ht="15" customHeight="1">
      <c r="A52" s="30" t="s">
        <v>726</v>
      </c>
      <c r="B52" s="1" t="s">
        <v>691</v>
      </c>
      <c r="C52" s="1" t="s">
        <v>691</v>
      </c>
      <c r="D52" s="1" t="s">
        <v>691</v>
      </c>
      <c r="E52" s="1" t="s">
        <v>691</v>
      </c>
      <c r="F52" s="1" t="s">
        <v>691</v>
      </c>
      <c r="G52" s="1" t="s">
        <v>691</v>
      </c>
      <c r="H52" s="1" t="s">
        <v>691</v>
      </c>
    </row>
    <row r="53" spans="1:8" ht="15" customHeight="1">
      <c r="A53" s="30" t="s">
        <v>1243</v>
      </c>
      <c r="B53" s="117">
        <v>4539463</v>
      </c>
      <c r="C53" s="70">
        <v>73.6</v>
      </c>
      <c r="D53" s="117">
        <v>659891</v>
      </c>
      <c r="E53" s="117">
        <v>3528798</v>
      </c>
      <c r="F53" s="117">
        <v>34165</v>
      </c>
      <c r="G53" s="117">
        <v>181718</v>
      </c>
      <c r="H53" s="117">
        <v>3312915</v>
      </c>
    </row>
    <row r="54" spans="1:8" ht="15" customHeight="1">
      <c r="A54" s="30" t="s">
        <v>727</v>
      </c>
      <c r="B54" s="1" t="s">
        <v>691</v>
      </c>
      <c r="C54" s="1" t="s">
        <v>691</v>
      </c>
      <c r="D54" s="1" t="s">
        <v>691</v>
      </c>
      <c r="E54" s="1" t="s">
        <v>691</v>
      </c>
      <c r="F54" s="1" t="s">
        <v>691</v>
      </c>
      <c r="G54" s="1" t="s">
        <v>691</v>
      </c>
      <c r="H54" s="1" t="s">
        <v>691</v>
      </c>
    </row>
    <row r="55" spans="1:8" ht="15" customHeight="1">
      <c r="A55" s="30" t="s">
        <v>728</v>
      </c>
      <c r="B55" s="117">
        <v>2692346</v>
      </c>
      <c r="C55" s="70">
        <v>43.7</v>
      </c>
      <c r="D55" s="117">
        <v>570635</v>
      </c>
      <c r="E55" s="117">
        <v>1892442</v>
      </c>
      <c r="F55" s="117">
        <v>11999</v>
      </c>
      <c r="G55" s="117">
        <v>91456</v>
      </c>
      <c r="H55" s="117">
        <v>1788987</v>
      </c>
    </row>
    <row r="56" spans="1:8" ht="15" customHeight="1">
      <c r="A56" s="30" t="s">
        <v>729</v>
      </c>
      <c r="B56" s="117">
        <v>58317</v>
      </c>
      <c r="C56" s="70">
        <v>0.9</v>
      </c>
      <c r="D56" s="117">
        <v>3719</v>
      </c>
      <c r="E56" s="117">
        <v>53792</v>
      </c>
      <c r="F56" s="117">
        <v>2609</v>
      </c>
      <c r="G56" s="117">
        <v>4716</v>
      </c>
      <c r="H56" s="117">
        <v>46467</v>
      </c>
    </row>
    <row r="57" spans="1:8" ht="15" customHeight="1">
      <c r="A57" s="30" t="s">
        <v>730</v>
      </c>
      <c r="B57" s="117">
        <v>240809</v>
      </c>
      <c r="C57" s="70">
        <v>3.9</v>
      </c>
      <c r="D57" s="117">
        <v>16642</v>
      </c>
      <c r="E57" s="117">
        <v>207251</v>
      </c>
      <c r="F57" s="117">
        <v>2671</v>
      </c>
      <c r="G57" s="117">
        <v>11845</v>
      </c>
      <c r="H57" s="117">
        <v>192735</v>
      </c>
    </row>
    <row r="58" spans="1:8" ht="15" customHeight="1">
      <c r="A58" s="30" t="s">
        <v>731</v>
      </c>
      <c r="B58" s="117">
        <v>995999</v>
      </c>
      <c r="C58" s="70">
        <v>16.2</v>
      </c>
      <c r="D58" s="117">
        <v>18675</v>
      </c>
      <c r="E58" s="117">
        <v>954197</v>
      </c>
      <c r="F58" s="117">
        <v>16017</v>
      </c>
      <c r="G58" s="117">
        <v>34336</v>
      </c>
      <c r="H58" s="117">
        <v>903844</v>
      </c>
    </row>
    <row r="59" spans="1:8" ht="26.25" customHeight="1">
      <c r="A59" s="186" t="s">
        <v>1132</v>
      </c>
      <c r="B59" s="117">
        <v>3152</v>
      </c>
      <c r="C59" s="70">
        <v>0.1</v>
      </c>
      <c r="D59" s="117">
        <v>592</v>
      </c>
      <c r="E59" s="117">
        <v>1841</v>
      </c>
      <c r="F59" s="117">
        <v>8</v>
      </c>
      <c r="G59" s="117">
        <v>5</v>
      </c>
      <c r="H59" s="117">
        <v>1828</v>
      </c>
    </row>
    <row r="60" spans="1:8" ht="15" customHeight="1">
      <c r="A60" s="30" t="s">
        <v>732</v>
      </c>
      <c r="B60" s="117" t="s">
        <v>6</v>
      </c>
      <c r="C60" s="70" t="s">
        <v>6</v>
      </c>
      <c r="D60" s="117" t="s">
        <v>6</v>
      </c>
      <c r="E60" s="117" t="s">
        <v>6</v>
      </c>
      <c r="F60" s="117" t="s">
        <v>6</v>
      </c>
      <c r="G60" s="117" t="s">
        <v>6</v>
      </c>
      <c r="H60" s="117" t="s">
        <v>6</v>
      </c>
    </row>
    <row r="61" spans="1:8" s="17" customFormat="1" ht="15" customHeight="1">
      <c r="A61" s="43" t="s">
        <v>733</v>
      </c>
      <c r="B61" s="75">
        <v>6164896</v>
      </c>
      <c r="C61" s="136">
        <v>100</v>
      </c>
      <c r="D61" s="75">
        <v>720292</v>
      </c>
      <c r="E61" s="75">
        <v>5027890</v>
      </c>
      <c r="F61" s="75">
        <v>60458</v>
      </c>
      <c r="G61" s="75">
        <v>304477</v>
      </c>
      <c r="H61" s="75">
        <v>4662954</v>
      </c>
    </row>
    <row r="62" spans="1:8" ht="21" customHeight="1">
      <c r="A62" s="544"/>
      <c r="B62" s="544"/>
      <c r="C62" s="544"/>
      <c r="D62" s="544"/>
      <c r="E62" s="544"/>
      <c r="F62" s="544"/>
      <c r="G62" s="544"/>
      <c r="H62" s="544"/>
    </row>
    <row r="63" spans="1:8" ht="12.75">
      <c r="A63" s="1" t="s">
        <v>859</v>
      </c>
      <c r="B63" s="39"/>
      <c r="C63" s="81"/>
      <c r="D63" s="183"/>
      <c r="E63" s="39"/>
      <c r="F63" s="81"/>
      <c r="G63" s="183"/>
      <c r="H63" s="183"/>
    </row>
    <row r="64" spans="1:8" ht="29.25" customHeight="1">
      <c r="A64" s="496" t="s">
        <v>679</v>
      </c>
      <c r="B64" s="496"/>
      <c r="C64" s="496"/>
      <c r="D64" s="496"/>
      <c r="E64" s="496"/>
      <c r="F64" s="496"/>
      <c r="G64" s="496"/>
      <c r="H64" s="496"/>
    </row>
  </sheetData>
  <sheetProtection/>
  <mergeCells count="41">
    <mergeCell ref="A64:H64"/>
    <mergeCell ref="A62:H62"/>
    <mergeCell ref="B47:B48"/>
    <mergeCell ref="C47:C48"/>
    <mergeCell ref="F47:F48"/>
    <mergeCell ref="G47:G48"/>
    <mergeCell ref="H47:H48"/>
    <mergeCell ref="D49:H49"/>
    <mergeCell ref="A43:H43"/>
    <mergeCell ref="A45:A49"/>
    <mergeCell ref="B45:C46"/>
    <mergeCell ref="D45:D48"/>
    <mergeCell ref="E45:H45"/>
    <mergeCell ref="E46:E48"/>
    <mergeCell ref="F46:H46"/>
    <mergeCell ref="B26:B27"/>
    <mergeCell ref="C26:C27"/>
    <mergeCell ref="F26:F27"/>
    <mergeCell ref="G26:G27"/>
    <mergeCell ref="H26:H27"/>
    <mergeCell ref="D28:H28"/>
    <mergeCell ref="G5:G6"/>
    <mergeCell ref="H5:H6"/>
    <mergeCell ref="D7:H7"/>
    <mergeCell ref="A22:H22"/>
    <mergeCell ref="A24:A28"/>
    <mergeCell ref="B24:C25"/>
    <mergeCell ref="D24:D27"/>
    <mergeCell ref="E24:H24"/>
    <mergeCell ref="E25:E27"/>
    <mergeCell ref="F25:H25"/>
    <mergeCell ref="A1:H1"/>
    <mergeCell ref="A3:A7"/>
    <mergeCell ref="B3:C4"/>
    <mergeCell ref="D3:D6"/>
    <mergeCell ref="E3:H3"/>
    <mergeCell ref="E4:E6"/>
    <mergeCell ref="F4:H4"/>
    <mergeCell ref="B5:B6"/>
    <mergeCell ref="C5:C6"/>
    <mergeCell ref="F5:F6"/>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K282"/>
  <sheetViews>
    <sheetView zoomScaleSheetLayoutView="70" zoomScalePageLayoutView="0" workbookViewId="0" topLeftCell="A1">
      <selection activeCell="A2" sqref="A2"/>
    </sheetView>
  </sheetViews>
  <sheetFormatPr defaultColWidth="11.421875" defaultRowHeight="12.75"/>
  <cols>
    <col min="1" max="1" width="5.57421875" style="0" customWidth="1"/>
    <col min="2" max="2" width="1.8515625" style="0" customWidth="1"/>
    <col min="3" max="3" width="39.421875" style="0" customWidth="1"/>
    <col min="4" max="4" width="12.7109375" style="0" customWidth="1"/>
    <col min="5" max="5" width="13.28125" style="0" customWidth="1"/>
    <col min="6" max="6" width="11.140625" style="123" customWidth="1"/>
    <col min="7" max="7" width="0.5625" style="123" customWidth="1"/>
    <col min="8" max="9" width="12.7109375" style="0" customWidth="1"/>
    <col min="10" max="10" width="11.140625" style="28" customWidth="1"/>
    <col min="11" max="11" width="0.42578125" style="0" customWidth="1"/>
    <col min="12" max="12" width="10.421875" style="0" customWidth="1"/>
  </cols>
  <sheetData>
    <row r="1" spans="1:11" ht="17.25">
      <c r="A1" s="544" t="s">
        <v>65</v>
      </c>
      <c r="B1" s="544"/>
      <c r="C1" s="544"/>
      <c r="D1" s="544"/>
      <c r="E1" s="544"/>
      <c r="F1" s="544"/>
      <c r="G1" s="544"/>
      <c r="H1" s="544"/>
      <c r="I1" s="544"/>
      <c r="J1" s="544"/>
      <c r="K1" s="544"/>
    </row>
    <row r="2" spans="2:10" ht="12.75">
      <c r="B2" s="14"/>
      <c r="C2" s="11"/>
      <c r="D2" s="10"/>
      <c r="E2" s="10"/>
      <c r="F2" s="120"/>
      <c r="G2" s="120"/>
      <c r="H2" s="7"/>
      <c r="I2" s="7"/>
      <c r="J2" s="7"/>
    </row>
    <row r="3" spans="1:11" ht="18" customHeight="1">
      <c r="A3" s="595" t="s">
        <v>1133</v>
      </c>
      <c r="B3" s="613" t="s">
        <v>750</v>
      </c>
      <c r="C3" s="614"/>
      <c r="D3" s="592" t="s">
        <v>1217</v>
      </c>
      <c r="E3" s="593"/>
      <c r="F3" s="593"/>
      <c r="G3" s="594"/>
      <c r="H3" s="554" t="s">
        <v>1235</v>
      </c>
      <c r="I3" s="593"/>
      <c r="J3" s="593"/>
      <c r="K3" s="593"/>
    </row>
    <row r="4" spans="1:11" ht="16.5" customHeight="1">
      <c r="A4" s="596"/>
      <c r="B4" s="615"/>
      <c r="C4" s="616"/>
      <c r="D4" s="61" t="s">
        <v>479</v>
      </c>
      <c r="E4" s="604" t="s">
        <v>480</v>
      </c>
      <c r="F4" s="605"/>
      <c r="G4" s="606"/>
      <c r="H4" s="152" t="s">
        <v>479</v>
      </c>
      <c r="I4" s="604" t="s">
        <v>480</v>
      </c>
      <c r="J4" s="605"/>
      <c r="K4" s="605"/>
    </row>
    <row r="5" spans="1:11" ht="15" customHeight="1">
      <c r="A5" s="596"/>
      <c r="B5" s="615"/>
      <c r="C5" s="616"/>
      <c r="D5" s="610" t="s">
        <v>112</v>
      </c>
      <c r="E5" s="619" t="s">
        <v>108</v>
      </c>
      <c r="F5" s="598" t="s">
        <v>1244</v>
      </c>
      <c r="G5" s="599"/>
      <c r="H5" s="619" t="s">
        <v>112</v>
      </c>
      <c r="I5" s="619" t="s">
        <v>108</v>
      </c>
      <c r="J5" s="598" t="s">
        <v>1245</v>
      </c>
      <c r="K5" s="607"/>
    </row>
    <row r="6" spans="1:11" ht="12.75">
      <c r="A6" s="596"/>
      <c r="B6" s="615"/>
      <c r="C6" s="616"/>
      <c r="D6" s="611"/>
      <c r="E6" s="620"/>
      <c r="F6" s="600"/>
      <c r="G6" s="601"/>
      <c r="H6" s="620"/>
      <c r="I6" s="620"/>
      <c r="J6" s="600"/>
      <c r="K6" s="608"/>
    </row>
    <row r="7" spans="1:11" ht="18.75" customHeight="1">
      <c r="A7" s="596"/>
      <c r="B7" s="615"/>
      <c r="C7" s="616"/>
      <c r="D7" s="611"/>
      <c r="E7" s="620"/>
      <c r="F7" s="600"/>
      <c r="G7" s="601"/>
      <c r="H7" s="620"/>
      <c r="I7" s="620"/>
      <c r="J7" s="600"/>
      <c r="K7" s="608"/>
    </row>
    <row r="8" spans="1:11" ht="27.75" customHeight="1">
      <c r="A8" s="597"/>
      <c r="B8" s="617"/>
      <c r="C8" s="618"/>
      <c r="D8" s="612"/>
      <c r="E8" s="621"/>
      <c r="F8" s="602"/>
      <c r="G8" s="603"/>
      <c r="H8" s="621"/>
      <c r="I8" s="621"/>
      <c r="J8" s="602"/>
      <c r="K8" s="609"/>
    </row>
    <row r="9" spans="1:10" ht="12.75">
      <c r="A9" s="112"/>
      <c r="B9" s="40"/>
      <c r="C9" s="29"/>
      <c r="D9" s="10"/>
      <c r="E9" s="10"/>
      <c r="F9" s="120"/>
      <c r="G9" s="120"/>
      <c r="H9" s="10"/>
      <c r="I9" s="10"/>
      <c r="J9" s="10"/>
    </row>
    <row r="10" spans="1:11" s="17" customFormat="1" ht="12.75">
      <c r="A10" s="115" t="s">
        <v>211</v>
      </c>
      <c r="B10" s="43" t="s">
        <v>488</v>
      </c>
      <c r="C10" s="49"/>
      <c r="D10" s="121">
        <v>127737138</v>
      </c>
      <c r="E10" s="121">
        <v>204353341</v>
      </c>
      <c r="F10" s="153">
        <v>3.1</v>
      </c>
      <c r="G10" s="119"/>
      <c r="H10" s="121">
        <v>427480724</v>
      </c>
      <c r="I10" s="121">
        <v>604190129</v>
      </c>
      <c r="J10" s="153">
        <v>6.9</v>
      </c>
      <c r="K10" s="172"/>
    </row>
    <row r="11" spans="1:11" s="17" customFormat="1" ht="24" customHeight="1">
      <c r="A11" s="154">
        <v>1</v>
      </c>
      <c r="B11" s="65" t="s">
        <v>212</v>
      </c>
      <c r="C11" s="49"/>
      <c r="D11" s="121">
        <v>1621748</v>
      </c>
      <c r="E11" s="121">
        <v>2870399</v>
      </c>
      <c r="F11" s="153">
        <v>-53</v>
      </c>
      <c r="G11" s="119"/>
      <c r="H11" s="121">
        <v>5527727</v>
      </c>
      <c r="I11" s="121">
        <v>10192677</v>
      </c>
      <c r="J11" s="153">
        <v>-48.4</v>
      </c>
      <c r="K11" s="172"/>
    </row>
    <row r="12" spans="1:11" ht="24" customHeight="1">
      <c r="A12" s="155">
        <v>101</v>
      </c>
      <c r="B12" s="38"/>
      <c r="C12" s="30" t="s">
        <v>213</v>
      </c>
      <c r="D12" s="124">
        <v>1500</v>
      </c>
      <c r="E12" s="124">
        <v>3000</v>
      </c>
      <c r="F12" s="156">
        <v>-96.8</v>
      </c>
      <c r="G12" s="118"/>
      <c r="H12" s="124">
        <v>1500</v>
      </c>
      <c r="I12" s="124">
        <v>3000</v>
      </c>
      <c r="J12" s="156">
        <v>-97.6</v>
      </c>
      <c r="K12" s="173"/>
    </row>
    <row r="13" spans="1:11" ht="12.75">
      <c r="A13" s="155">
        <v>102</v>
      </c>
      <c r="B13" s="38"/>
      <c r="C13" s="30" t="s">
        <v>214</v>
      </c>
      <c r="D13" s="124">
        <v>65392</v>
      </c>
      <c r="E13" s="124">
        <v>164029</v>
      </c>
      <c r="F13" s="156">
        <v>-50</v>
      </c>
      <c r="G13" s="118"/>
      <c r="H13" s="124">
        <v>325628</v>
      </c>
      <c r="I13" s="124">
        <v>897232</v>
      </c>
      <c r="J13" s="156">
        <v>-21.5</v>
      </c>
      <c r="K13" s="173"/>
    </row>
    <row r="14" spans="1:11" ht="12.75">
      <c r="A14" s="155">
        <v>103</v>
      </c>
      <c r="B14" s="38"/>
      <c r="C14" s="30" t="s">
        <v>215</v>
      </c>
      <c r="D14" s="124">
        <v>1356575</v>
      </c>
      <c r="E14" s="124">
        <v>2537287</v>
      </c>
      <c r="F14" s="156">
        <v>-35.8</v>
      </c>
      <c r="G14" s="118"/>
      <c r="H14" s="124">
        <v>4698430</v>
      </c>
      <c r="I14" s="124">
        <v>8933146</v>
      </c>
      <c r="J14" s="156">
        <v>-22</v>
      </c>
      <c r="K14" s="173"/>
    </row>
    <row r="15" spans="1:11" ht="12.75">
      <c r="A15" s="155">
        <v>105</v>
      </c>
      <c r="B15" s="38"/>
      <c r="C15" s="30" t="s">
        <v>216</v>
      </c>
      <c r="D15" s="124" t="s">
        <v>107</v>
      </c>
      <c r="E15" s="124" t="s">
        <v>107</v>
      </c>
      <c r="F15" s="156" t="s">
        <v>107</v>
      </c>
      <c r="G15" s="118"/>
      <c r="H15" s="124" t="s">
        <v>107</v>
      </c>
      <c r="I15" s="124" t="s">
        <v>107</v>
      </c>
      <c r="J15" s="156">
        <v>-100</v>
      </c>
      <c r="K15" s="173"/>
    </row>
    <row r="16" spans="1:11" ht="12.75">
      <c r="A16" s="155">
        <v>107</v>
      </c>
      <c r="B16" s="38"/>
      <c r="C16" s="30" t="s">
        <v>539</v>
      </c>
      <c r="D16" s="124">
        <v>198267</v>
      </c>
      <c r="E16" s="124">
        <v>133643</v>
      </c>
      <c r="F16" s="275">
        <v>-92.3</v>
      </c>
      <c r="G16" s="118"/>
      <c r="H16" s="124">
        <v>502029</v>
      </c>
      <c r="I16" s="124">
        <v>290509</v>
      </c>
      <c r="J16" s="156">
        <v>-95.7</v>
      </c>
      <c r="K16" s="173"/>
    </row>
    <row r="17" spans="1:11" ht="12.75">
      <c r="A17" s="155">
        <v>109</v>
      </c>
      <c r="B17" s="38"/>
      <c r="C17" s="30" t="s">
        <v>217</v>
      </c>
      <c r="D17" s="124">
        <v>14</v>
      </c>
      <c r="E17" s="124">
        <v>32440</v>
      </c>
      <c r="F17" s="275">
        <v>311.6</v>
      </c>
      <c r="G17" s="118"/>
      <c r="H17" s="124">
        <v>140</v>
      </c>
      <c r="I17" s="124">
        <v>68790</v>
      </c>
      <c r="J17" s="275">
        <v>58.8</v>
      </c>
      <c r="K17" s="173"/>
    </row>
    <row r="18" spans="1:11" s="17" customFormat="1" ht="24" customHeight="1">
      <c r="A18" s="154">
        <v>2</v>
      </c>
      <c r="B18" s="65" t="s">
        <v>218</v>
      </c>
      <c r="C18" s="49"/>
      <c r="D18" s="121">
        <v>36695714</v>
      </c>
      <c r="E18" s="121">
        <v>58389501</v>
      </c>
      <c r="F18" s="153">
        <v>25.2</v>
      </c>
      <c r="G18" s="119"/>
      <c r="H18" s="121">
        <v>99814876</v>
      </c>
      <c r="I18" s="121">
        <v>167252836</v>
      </c>
      <c r="J18" s="153">
        <v>20.5</v>
      </c>
      <c r="K18" s="172"/>
    </row>
    <row r="19" spans="1:11" ht="24" customHeight="1">
      <c r="A19" s="155">
        <v>201</v>
      </c>
      <c r="B19" s="38"/>
      <c r="C19" s="30" t="s">
        <v>538</v>
      </c>
      <c r="D19" s="124">
        <v>21539612</v>
      </c>
      <c r="E19" s="124">
        <v>15530356</v>
      </c>
      <c r="F19" s="156">
        <v>17</v>
      </c>
      <c r="G19" s="118"/>
      <c r="H19" s="124">
        <v>56593676</v>
      </c>
      <c r="I19" s="124">
        <v>41893890</v>
      </c>
      <c r="J19" s="156">
        <v>52.6</v>
      </c>
      <c r="K19" s="173"/>
    </row>
    <row r="20" spans="1:11" ht="12.75">
      <c r="A20" s="155">
        <v>202</v>
      </c>
      <c r="B20" s="38"/>
      <c r="C20" s="30" t="s">
        <v>219</v>
      </c>
      <c r="D20" s="124">
        <v>2900021</v>
      </c>
      <c r="E20" s="124">
        <v>11813993</v>
      </c>
      <c r="F20" s="156">
        <v>133.5</v>
      </c>
      <c r="G20" s="118"/>
      <c r="H20" s="124">
        <v>9814046</v>
      </c>
      <c r="I20" s="124">
        <v>36179166</v>
      </c>
      <c r="J20" s="156">
        <v>39.5</v>
      </c>
      <c r="K20" s="173"/>
    </row>
    <row r="21" spans="1:11" ht="12.75">
      <c r="A21" s="155">
        <v>203</v>
      </c>
      <c r="B21" s="38"/>
      <c r="C21" s="30" t="s">
        <v>537</v>
      </c>
      <c r="D21" s="124">
        <v>973758</v>
      </c>
      <c r="E21" s="124">
        <v>2892197</v>
      </c>
      <c r="F21" s="156">
        <v>18.2</v>
      </c>
      <c r="G21" s="118"/>
      <c r="H21" s="124">
        <v>2631755</v>
      </c>
      <c r="I21" s="124">
        <v>7358463</v>
      </c>
      <c r="J21" s="156">
        <v>17</v>
      </c>
      <c r="K21" s="173"/>
    </row>
    <row r="22" spans="1:11" ht="12.75">
      <c r="A22" s="155">
        <v>204</v>
      </c>
      <c r="B22" s="38"/>
      <c r="C22" s="30" t="s">
        <v>221</v>
      </c>
      <c r="D22" s="124">
        <v>9190762</v>
      </c>
      <c r="E22" s="124">
        <v>26587335</v>
      </c>
      <c r="F22" s="156">
        <v>8.3</v>
      </c>
      <c r="G22" s="118"/>
      <c r="H22" s="124">
        <v>26976574</v>
      </c>
      <c r="I22" s="124">
        <v>78914533</v>
      </c>
      <c r="J22" s="156">
        <v>7.5</v>
      </c>
      <c r="K22" s="173"/>
    </row>
    <row r="23" spans="1:11" ht="12.75">
      <c r="A23" s="155">
        <v>206</v>
      </c>
      <c r="B23" s="38"/>
      <c r="C23" s="30" t="s">
        <v>880</v>
      </c>
      <c r="D23" s="124">
        <v>195</v>
      </c>
      <c r="E23" s="124">
        <v>3046</v>
      </c>
      <c r="F23" s="156">
        <v>-71.2</v>
      </c>
      <c r="G23" s="118"/>
      <c r="H23" s="124">
        <v>17939</v>
      </c>
      <c r="I23" s="124">
        <v>34609</v>
      </c>
      <c r="J23" s="156">
        <v>53.9</v>
      </c>
      <c r="K23" s="173"/>
    </row>
    <row r="24" spans="1:11" ht="12.75">
      <c r="A24" s="155">
        <v>208</v>
      </c>
      <c r="B24" s="38"/>
      <c r="C24" s="30" t="s">
        <v>546</v>
      </c>
      <c r="D24" s="124">
        <v>176463</v>
      </c>
      <c r="E24" s="124">
        <v>98893</v>
      </c>
      <c r="F24" s="156">
        <v>304.2</v>
      </c>
      <c r="G24" s="118"/>
      <c r="H24" s="124">
        <v>385047</v>
      </c>
      <c r="I24" s="124">
        <v>204337</v>
      </c>
      <c r="J24" s="156">
        <v>53.4</v>
      </c>
      <c r="K24" s="173"/>
    </row>
    <row r="25" spans="1:11" ht="12.75">
      <c r="A25" s="157">
        <v>209</v>
      </c>
      <c r="B25" s="125"/>
      <c r="C25" s="30" t="s">
        <v>547</v>
      </c>
      <c r="D25" s="124">
        <v>1391881</v>
      </c>
      <c r="E25" s="124">
        <v>1339838</v>
      </c>
      <c r="F25" s="156">
        <v>42.8</v>
      </c>
      <c r="G25" s="118"/>
      <c r="H25" s="124">
        <v>2508026</v>
      </c>
      <c r="I25" s="124">
        <v>2436825</v>
      </c>
      <c r="J25" s="156">
        <v>-48</v>
      </c>
      <c r="K25" s="173"/>
    </row>
    <row r="26" spans="1:11" ht="12.75">
      <c r="A26" s="157">
        <v>211</v>
      </c>
      <c r="B26" s="125"/>
      <c r="C26" s="30" t="s">
        <v>536</v>
      </c>
      <c r="D26" s="124" t="s">
        <v>107</v>
      </c>
      <c r="E26" s="124" t="s">
        <v>107</v>
      </c>
      <c r="F26" s="156" t="s">
        <v>107</v>
      </c>
      <c r="G26" s="118"/>
      <c r="H26" s="124" t="s">
        <v>107</v>
      </c>
      <c r="I26" s="124" t="s">
        <v>107</v>
      </c>
      <c r="J26" s="156" t="s">
        <v>107</v>
      </c>
      <c r="K26" s="173"/>
    </row>
    <row r="27" spans="1:11" ht="12.75">
      <c r="A27" s="157">
        <v>219</v>
      </c>
      <c r="B27" s="125"/>
      <c r="C27" s="30" t="s">
        <v>222</v>
      </c>
      <c r="D27" s="124">
        <v>523022</v>
      </c>
      <c r="E27" s="124">
        <v>123843</v>
      </c>
      <c r="F27" s="156">
        <v>-62.8</v>
      </c>
      <c r="G27" s="118"/>
      <c r="H27" s="124">
        <v>887813</v>
      </c>
      <c r="I27" s="124">
        <v>231013</v>
      </c>
      <c r="J27" s="156">
        <v>-72.2</v>
      </c>
      <c r="K27" s="173"/>
    </row>
    <row r="28" spans="1:11" s="17" customFormat="1" ht="24" customHeight="1">
      <c r="A28" s="149">
        <v>3</v>
      </c>
      <c r="B28" s="126" t="s">
        <v>223</v>
      </c>
      <c r="C28" s="49"/>
      <c r="D28" s="121">
        <v>76762476</v>
      </c>
      <c r="E28" s="121">
        <v>129642635</v>
      </c>
      <c r="F28" s="153">
        <v>-3.2</v>
      </c>
      <c r="G28" s="119"/>
      <c r="H28" s="121">
        <v>284836311</v>
      </c>
      <c r="I28" s="121">
        <v>383550178</v>
      </c>
      <c r="J28" s="153">
        <v>3</v>
      </c>
      <c r="K28" s="172"/>
    </row>
    <row r="29" spans="1:11" ht="24" customHeight="1">
      <c r="A29" s="157">
        <v>301</v>
      </c>
      <c r="B29" s="125"/>
      <c r="C29" s="30" t="s">
        <v>224</v>
      </c>
      <c r="D29" s="124">
        <v>15345798</v>
      </c>
      <c r="E29" s="124">
        <v>4347051</v>
      </c>
      <c r="F29" s="156">
        <v>-55.1</v>
      </c>
      <c r="G29" s="118"/>
      <c r="H29" s="124">
        <v>87139571</v>
      </c>
      <c r="I29" s="124">
        <v>25819993</v>
      </c>
      <c r="J29" s="156">
        <v>-15.2</v>
      </c>
      <c r="K29" s="173"/>
    </row>
    <row r="30" spans="1:11" ht="12.75">
      <c r="A30" s="157">
        <v>302</v>
      </c>
      <c r="B30" s="125"/>
      <c r="C30" s="30" t="s">
        <v>225</v>
      </c>
      <c r="D30" s="124">
        <v>948420</v>
      </c>
      <c r="E30" s="124">
        <v>178596</v>
      </c>
      <c r="F30" s="156">
        <v>81.8</v>
      </c>
      <c r="G30" s="118"/>
      <c r="H30" s="124">
        <v>2229330</v>
      </c>
      <c r="I30" s="124">
        <v>454543</v>
      </c>
      <c r="J30" s="156">
        <v>332.2</v>
      </c>
      <c r="K30" s="173"/>
    </row>
    <row r="31" spans="1:11" ht="12.75">
      <c r="A31" s="157">
        <v>303</v>
      </c>
      <c r="B31" s="125"/>
      <c r="C31" s="30" t="s">
        <v>226</v>
      </c>
      <c r="D31" s="124">
        <v>3044076</v>
      </c>
      <c r="E31" s="124">
        <v>576305</v>
      </c>
      <c r="F31" s="156">
        <v>-16.1</v>
      </c>
      <c r="G31" s="118"/>
      <c r="H31" s="124">
        <v>7737178</v>
      </c>
      <c r="I31" s="124">
        <v>1703011</v>
      </c>
      <c r="J31" s="156">
        <v>23.9</v>
      </c>
      <c r="K31" s="173"/>
    </row>
    <row r="32" spans="1:11" ht="12.75">
      <c r="A32" s="157">
        <v>304</v>
      </c>
      <c r="B32" s="125"/>
      <c r="C32" s="30" t="s">
        <v>227</v>
      </c>
      <c r="D32" s="124">
        <v>102980</v>
      </c>
      <c r="E32" s="124">
        <v>20390</v>
      </c>
      <c r="F32" s="156">
        <v>71.3</v>
      </c>
      <c r="G32" s="118"/>
      <c r="H32" s="124">
        <v>102980</v>
      </c>
      <c r="I32" s="124">
        <v>20390</v>
      </c>
      <c r="J32" s="156">
        <v>-39.2</v>
      </c>
      <c r="K32" s="173"/>
    </row>
    <row r="33" spans="1:11" ht="12.75">
      <c r="A33" s="157">
        <v>305</v>
      </c>
      <c r="B33" s="125"/>
      <c r="C33" s="30" t="s">
        <v>228</v>
      </c>
      <c r="D33" s="124">
        <v>816400</v>
      </c>
      <c r="E33" s="124">
        <v>185619</v>
      </c>
      <c r="F33" s="156">
        <v>-18.9</v>
      </c>
      <c r="G33" s="118"/>
      <c r="H33" s="124">
        <v>1956947</v>
      </c>
      <c r="I33" s="124">
        <v>450469</v>
      </c>
      <c r="J33" s="156">
        <v>-26.6</v>
      </c>
      <c r="K33" s="173"/>
    </row>
    <row r="34" spans="1:11" ht="12.75">
      <c r="A34" s="157">
        <v>308</v>
      </c>
      <c r="B34" s="125"/>
      <c r="C34" s="30" t="s">
        <v>881</v>
      </c>
      <c r="D34" s="124">
        <v>51440</v>
      </c>
      <c r="E34" s="124">
        <v>12163</v>
      </c>
      <c r="F34" s="156">
        <v>-95.4</v>
      </c>
      <c r="G34" s="118"/>
      <c r="H34" s="124">
        <v>2486120</v>
      </c>
      <c r="I34" s="124">
        <v>619129</v>
      </c>
      <c r="J34" s="156">
        <v>-39</v>
      </c>
      <c r="K34" s="173"/>
    </row>
    <row r="35" spans="1:11" ht="12.75">
      <c r="A35" s="157">
        <v>309</v>
      </c>
      <c r="B35" s="125"/>
      <c r="C35" s="30" t="s">
        <v>229</v>
      </c>
      <c r="D35" s="124" t="s">
        <v>107</v>
      </c>
      <c r="E35" s="124" t="s">
        <v>107</v>
      </c>
      <c r="F35" s="156">
        <v>-100</v>
      </c>
      <c r="G35" s="118"/>
      <c r="H35" s="124">
        <v>10</v>
      </c>
      <c r="I35" s="124">
        <v>9</v>
      </c>
      <c r="J35" s="156">
        <v>-96.5</v>
      </c>
      <c r="K35" s="173"/>
    </row>
    <row r="36" spans="1:11" ht="12.75">
      <c r="A36" s="157">
        <v>310</v>
      </c>
      <c r="B36" s="125"/>
      <c r="C36" s="30" t="s">
        <v>230</v>
      </c>
      <c r="D36" s="124">
        <v>1129920</v>
      </c>
      <c r="E36" s="124">
        <v>477055</v>
      </c>
      <c r="F36" s="156">
        <v>-70.2</v>
      </c>
      <c r="G36" s="118"/>
      <c r="H36" s="124">
        <v>8011251</v>
      </c>
      <c r="I36" s="124">
        <v>3353954</v>
      </c>
      <c r="J36" s="156">
        <v>-16.5</v>
      </c>
      <c r="K36" s="173"/>
    </row>
    <row r="37" spans="1:11" ht="12.75">
      <c r="A37" s="157">
        <v>315</v>
      </c>
      <c r="B37" s="125"/>
      <c r="C37" s="30" t="s">
        <v>871</v>
      </c>
      <c r="D37" s="124">
        <v>24236153</v>
      </c>
      <c r="E37" s="124">
        <v>65345602</v>
      </c>
      <c r="F37" s="156">
        <v>3.9</v>
      </c>
      <c r="G37" s="118"/>
      <c r="H37" s="124">
        <v>71046821</v>
      </c>
      <c r="I37" s="124">
        <v>181305068</v>
      </c>
      <c r="J37" s="156">
        <v>8.5</v>
      </c>
      <c r="K37" s="173"/>
    </row>
    <row r="38" spans="1:11" ht="12.75">
      <c r="A38" s="157">
        <v>316</v>
      </c>
      <c r="B38" s="125"/>
      <c r="C38" s="30" t="s">
        <v>231</v>
      </c>
      <c r="D38" s="124">
        <v>476250</v>
      </c>
      <c r="E38" s="124">
        <v>246089</v>
      </c>
      <c r="F38" s="156">
        <v>76.8</v>
      </c>
      <c r="G38" s="118"/>
      <c r="H38" s="124">
        <v>1576050</v>
      </c>
      <c r="I38" s="124">
        <v>825076</v>
      </c>
      <c r="J38" s="156">
        <v>147.4</v>
      </c>
      <c r="K38" s="173"/>
    </row>
    <row r="39" spans="1:11" ht="12.75">
      <c r="A39" s="157">
        <v>320</v>
      </c>
      <c r="B39" s="125"/>
      <c r="C39" s="30" t="s">
        <v>920</v>
      </c>
      <c r="D39" s="124">
        <v>51559</v>
      </c>
      <c r="E39" s="124">
        <v>343299</v>
      </c>
      <c r="F39" s="156">
        <v>-7.3</v>
      </c>
      <c r="G39" s="118"/>
      <c r="H39" s="124">
        <v>377249</v>
      </c>
      <c r="I39" s="124">
        <v>1459350</v>
      </c>
      <c r="J39" s="156">
        <v>-17.5</v>
      </c>
      <c r="K39" s="173"/>
    </row>
    <row r="40" spans="1:11" ht="12.75">
      <c r="A40" s="157">
        <v>325</v>
      </c>
      <c r="B40" s="125"/>
      <c r="C40" s="30" t="s">
        <v>912</v>
      </c>
      <c r="D40" s="124">
        <v>151969</v>
      </c>
      <c r="E40" s="124">
        <v>62924</v>
      </c>
      <c r="F40" s="156">
        <v>-74.4</v>
      </c>
      <c r="G40" s="118"/>
      <c r="H40" s="124">
        <v>1183834</v>
      </c>
      <c r="I40" s="124">
        <v>421885</v>
      </c>
      <c r="J40" s="156">
        <v>-38.4</v>
      </c>
      <c r="K40" s="173"/>
    </row>
    <row r="41" spans="1:11" ht="12.75">
      <c r="A41" s="157">
        <v>335</v>
      </c>
      <c r="B41" s="125"/>
      <c r="C41" s="30" t="s">
        <v>535</v>
      </c>
      <c r="D41" s="124">
        <v>179096</v>
      </c>
      <c r="E41" s="124">
        <v>40517</v>
      </c>
      <c r="F41" s="156">
        <v>-2.5</v>
      </c>
      <c r="G41" s="118"/>
      <c r="H41" s="124">
        <v>808224</v>
      </c>
      <c r="I41" s="124">
        <v>202402</v>
      </c>
      <c r="J41" s="156">
        <v>62.7</v>
      </c>
      <c r="K41" s="173"/>
    </row>
    <row r="42" spans="1:11" ht="12.75">
      <c r="A42" s="157">
        <v>340</v>
      </c>
      <c r="B42" s="125"/>
      <c r="C42" s="30" t="s">
        <v>232</v>
      </c>
      <c r="D42" s="124">
        <v>109494</v>
      </c>
      <c r="E42" s="124">
        <v>167673</v>
      </c>
      <c r="F42" s="156">
        <v>-23.8</v>
      </c>
      <c r="G42" s="118"/>
      <c r="H42" s="124">
        <v>2162813</v>
      </c>
      <c r="I42" s="124">
        <v>885597</v>
      </c>
      <c r="J42" s="156">
        <v>-15.1</v>
      </c>
      <c r="K42" s="173"/>
    </row>
    <row r="43" spans="1:11" ht="12.75">
      <c r="A43" s="157">
        <v>345</v>
      </c>
      <c r="B43" s="125"/>
      <c r="C43" s="30" t="s">
        <v>882</v>
      </c>
      <c r="D43" s="124">
        <v>1651321</v>
      </c>
      <c r="E43" s="124">
        <v>523940</v>
      </c>
      <c r="F43" s="156">
        <v>14.2</v>
      </c>
      <c r="G43" s="118"/>
      <c r="H43" s="124">
        <v>13823225</v>
      </c>
      <c r="I43" s="124">
        <v>2753395</v>
      </c>
      <c r="J43" s="156">
        <v>119.9</v>
      </c>
      <c r="K43" s="173"/>
    </row>
    <row r="44" spans="1:11" ht="12.75">
      <c r="A44" s="157">
        <v>350</v>
      </c>
      <c r="B44" s="125"/>
      <c r="C44" s="30" t="s">
        <v>534</v>
      </c>
      <c r="D44" s="124">
        <v>20</v>
      </c>
      <c r="E44" s="124">
        <v>26</v>
      </c>
      <c r="F44" s="275">
        <v>-99.9</v>
      </c>
      <c r="G44" s="118"/>
      <c r="H44" s="124">
        <v>62433</v>
      </c>
      <c r="I44" s="124">
        <v>35525</v>
      </c>
      <c r="J44" s="275">
        <v>-83.4</v>
      </c>
      <c r="K44" s="173"/>
    </row>
    <row r="45" spans="1:11" ht="12.75">
      <c r="A45" s="157">
        <v>355</v>
      </c>
      <c r="B45" s="125"/>
      <c r="C45" s="30" t="s">
        <v>533</v>
      </c>
      <c r="D45" s="124" t="s">
        <v>107</v>
      </c>
      <c r="E45" s="124" t="s">
        <v>107</v>
      </c>
      <c r="F45" s="156" t="s">
        <v>107</v>
      </c>
      <c r="G45" s="118"/>
      <c r="H45" s="124" t="s">
        <v>107</v>
      </c>
      <c r="I45" s="124" t="s">
        <v>107</v>
      </c>
      <c r="J45" s="156" t="s">
        <v>107</v>
      </c>
      <c r="K45" s="173"/>
    </row>
    <row r="46" spans="1:11" ht="12.75">
      <c r="A46" s="157">
        <v>360</v>
      </c>
      <c r="B46" s="125"/>
      <c r="C46" s="30" t="s">
        <v>532</v>
      </c>
      <c r="D46" s="124">
        <v>13484</v>
      </c>
      <c r="E46" s="124">
        <v>98544</v>
      </c>
      <c r="F46" s="156">
        <v>931.9</v>
      </c>
      <c r="G46" s="118"/>
      <c r="H46" s="124">
        <v>15444</v>
      </c>
      <c r="I46" s="124">
        <v>106916</v>
      </c>
      <c r="J46" s="156">
        <v>-21.6</v>
      </c>
      <c r="K46" s="173"/>
    </row>
    <row r="47" spans="1:11" ht="12.75">
      <c r="A47" s="157">
        <v>370</v>
      </c>
      <c r="B47" s="125"/>
      <c r="C47" s="30" t="s">
        <v>869</v>
      </c>
      <c r="D47" s="124">
        <v>792956</v>
      </c>
      <c r="E47" s="124">
        <v>2151864</v>
      </c>
      <c r="F47" s="156">
        <v>43.1</v>
      </c>
      <c r="G47" s="118"/>
      <c r="H47" s="124">
        <v>3526401</v>
      </c>
      <c r="I47" s="124">
        <v>6674198</v>
      </c>
      <c r="J47" s="156">
        <v>58.4</v>
      </c>
      <c r="K47" s="173"/>
    </row>
    <row r="48" spans="1:11" ht="12.75">
      <c r="A48" s="157">
        <v>372</v>
      </c>
      <c r="B48" s="125"/>
      <c r="C48" s="30" t="s">
        <v>233</v>
      </c>
      <c r="D48" s="124">
        <v>127482</v>
      </c>
      <c r="E48" s="124">
        <v>243353</v>
      </c>
      <c r="F48" s="156">
        <v>-42.8</v>
      </c>
      <c r="G48" s="118"/>
      <c r="H48" s="124">
        <v>389273</v>
      </c>
      <c r="I48" s="124">
        <v>832478</v>
      </c>
      <c r="J48" s="156">
        <v>-11.2</v>
      </c>
      <c r="K48" s="173"/>
    </row>
    <row r="49" spans="1:11" ht="12.75">
      <c r="A49" s="157">
        <v>375</v>
      </c>
      <c r="B49" s="125"/>
      <c r="C49" s="30" t="s">
        <v>531</v>
      </c>
      <c r="D49" s="124">
        <v>1897656</v>
      </c>
      <c r="E49" s="124">
        <v>973209</v>
      </c>
      <c r="F49" s="156">
        <v>-52.1</v>
      </c>
      <c r="G49" s="118"/>
      <c r="H49" s="124">
        <v>4756051</v>
      </c>
      <c r="I49" s="124">
        <v>2567870</v>
      </c>
      <c r="J49" s="156">
        <v>-67.7</v>
      </c>
      <c r="K49" s="173"/>
    </row>
    <row r="50" spans="1:11" ht="12.75">
      <c r="A50" s="157">
        <v>377</v>
      </c>
      <c r="B50" s="125"/>
      <c r="C50" s="30" t="s">
        <v>235</v>
      </c>
      <c r="D50" s="124">
        <v>6588079</v>
      </c>
      <c r="E50" s="124">
        <v>31633581</v>
      </c>
      <c r="F50" s="156">
        <v>-10.5</v>
      </c>
      <c r="G50" s="118"/>
      <c r="H50" s="124">
        <v>18389888</v>
      </c>
      <c r="I50" s="124">
        <v>84809651</v>
      </c>
      <c r="J50" s="156">
        <v>-10.2</v>
      </c>
      <c r="K50" s="173"/>
    </row>
    <row r="51" spans="1:11" ht="12.75">
      <c r="A51" s="157">
        <v>379</v>
      </c>
      <c r="B51" s="125"/>
      <c r="C51" s="30" t="s">
        <v>530</v>
      </c>
      <c r="D51" s="124">
        <v>58555</v>
      </c>
      <c r="E51" s="124">
        <v>301942</v>
      </c>
      <c r="F51" s="156">
        <v>141</v>
      </c>
      <c r="G51" s="118"/>
      <c r="H51" s="124">
        <v>167948</v>
      </c>
      <c r="I51" s="124">
        <v>929757</v>
      </c>
      <c r="J51" s="156">
        <v>47.7</v>
      </c>
      <c r="K51" s="173"/>
    </row>
    <row r="52" spans="1:11" ht="12.75">
      <c r="A52" s="157">
        <v>381</v>
      </c>
      <c r="B52" s="125"/>
      <c r="C52" s="30" t="s">
        <v>529</v>
      </c>
      <c r="D52" s="124">
        <v>1002687</v>
      </c>
      <c r="E52" s="124">
        <v>3498244</v>
      </c>
      <c r="F52" s="156">
        <v>68.9</v>
      </c>
      <c r="G52" s="118"/>
      <c r="H52" s="124">
        <v>2774247</v>
      </c>
      <c r="I52" s="124">
        <v>9132349</v>
      </c>
      <c r="J52" s="156">
        <v>43.9</v>
      </c>
      <c r="K52" s="173"/>
    </row>
    <row r="53" spans="1:11" ht="12.75">
      <c r="A53" s="157">
        <v>383</v>
      </c>
      <c r="B53" s="125"/>
      <c r="C53" s="30" t="s">
        <v>518</v>
      </c>
      <c r="D53" s="124">
        <v>17</v>
      </c>
      <c r="E53" s="124">
        <v>40</v>
      </c>
      <c r="F53" s="156">
        <v>-99.9</v>
      </c>
      <c r="G53" s="118"/>
      <c r="H53" s="124">
        <v>199428</v>
      </c>
      <c r="I53" s="124">
        <v>212895</v>
      </c>
      <c r="J53" s="156">
        <v>-10.8</v>
      </c>
      <c r="K53" s="173"/>
    </row>
    <row r="54" spans="1:11" ht="12.75">
      <c r="A54" s="157">
        <v>385</v>
      </c>
      <c r="B54" s="125"/>
      <c r="C54" s="30" t="s">
        <v>528</v>
      </c>
      <c r="D54" s="124">
        <v>182013</v>
      </c>
      <c r="E54" s="124">
        <v>288095</v>
      </c>
      <c r="F54" s="156">
        <v>215.5</v>
      </c>
      <c r="G54" s="118"/>
      <c r="H54" s="124">
        <v>597123</v>
      </c>
      <c r="I54" s="124">
        <v>750967</v>
      </c>
      <c r="J54" s="156">
        <v>224.3</v>
      </c>
      <c r="K54" s="173"/>
    </row>
    <row r="55" spans="1:11" ht="12.75">
      <c r="A55" s="157">
        <v>389</v>
      </c>
      <c r="B55" s="125"/>
      <c r="C55" s="30" t="s">
        <v>517</v>
      </c>
      <c r="D55" s="124">
        <v>198860</v>
      </c>
      <c r="E55" s="124">
        <v>83197</v>
      </c>
      <c r="F55" s="156" t="s">
        <v>735</v>
      </c>
      <c r="G55" s="118"/>
      <c r="H55" s="124">
        <v>488600</v>
      </c>
      <c r="I55" s="124">
        <v>210481</v>
      </c>
      <c r="J55" s="156" t="s">
        <v>735</v>
      </c>
      <c r="K55" s="173"/>
    </row>
    <row r="56" spans="1:11" ht="12.75">
      <c r="A56" s="157">
        <v>393</v>
      </c>
      <c r="B56" s="125"/>
      <c r="C56" s="30" t="s">
        <v>540</v>
      </c>
      <c r="D56" s="124">
        <v>8207842</v>
      </c>
      <c r="E56" s="124">
        <v>5601315</v>
      </c>
      <c r="F56" s="156">
        <v>145.6</v>
      </c>
      <c r="G56" s="118"/>
      <c r="H56" s="124">
        <v>20759263</v>
      </c>
      <c r="I56" s="124">
        <v>14358575</v>
      </c>
      <c r="J56" s="156">
        <v>63.2</v>
      </c>
      <c r="K56" s="173"/>
    </row>
    <row r="57" spans="1:11" ht="12.75">
      <c r="A57" s="157">
        <v>395</v>
      </c>
      <c r="B57" s="125"/>
      <c r="C57" s="30" t="s">
        <v>872</v>
      </c>
      <c r="D57" s="124">
        <v>9385492</v>
      </c>
      <c r="E57" s="124">
        <v>12168797</v>
      </c>
      <c r="F57" s="156">
        <v>-6.1</v>
      </c>
      <c r="G57" s="118"/>
      <c r="H57" s="124">
        <v>32042377</v>
      </c>
      <c r="I57" s="124">
        <v>42552923</v>
      </c>
      <c r="J57" s="156">
        <v>11</v>
      </c>
      <c r="K57" s="173"/>
    </row>
    <row r="58" spans="1:11" ht="12.75">
      <c r="A58" s="157">
        <v>396</v>
      </c>
      <c r="B58" s="125"/>
      <c r="C58" s="30" t="s">
        <v>873</v>
      </c>
      <c r="D58" s="124">
        <v>12457</v>
      </c>
      <c r="E58" s="124">
        <v>73205</v>
      </c>
      <c r="F58" s="156">
        <v>171</v>
      </c>
      <c r="G58" s="118"/>
      <c r="H58" s="124">
        <v>26232</v>
      </c>
      <c r="I58" s="124">
        <v>101322</v>
      </c>
      <c r="J58" s="156">
        <v>11</v>
      </c>
      <c r="K58" s="173"/>
    </row>
    <row r="59" spans="1:11" s="17" customFormat="1" ht="24" customHeight="1">
      <c r="A59" s="149">
        <v>4</v>
      </c>
      <c r="B59" s="126" t="s">
        <v>236</v>
      </c>
      <c r="C59" s="49"/>
      <c r="D59" s="121">
        <v>12657200</v>
      </c>
      <c r="E59" s="121">
        <v>13450806</v>
      </c>
      <c r="F59" s="153">
        <v>16.5</v>
      </c>
      <c r="G59" s="119"/>
      <c r="H59" s="121">
        <v>37301810</v>
      </c>
      <c r="I59" s="121">
        <v>43194438</v>
      </c>
      <c r="J59" s="153">
        <v>25.5</v>
      </c>
      <c r="K59" s="172"/>
    </row>
    <row r="60" spans="1:11" ht="24" customHeight="1">
      <c r="A60" s="157">
        <v>401</v>
      </c>
      <c r="B60" s="125"/>
      <c r="C60" s="30" t="s">
        <v>237</v>
      </c>
      <c r="D60" s="124" t="s">
        <v>107</v>
      </c>
      <c r="E60" s="124" t="s">
        <v>107</v>
      </c>
      <c r="F60" s="156" t="s">
        <v>107</v>
      </c>
      <c r="G60" s="118"/>
      <c r="H60" s="124" t="s">
        <v>107</v>
      </c>
      <c r="I60" s="124" t="s">
        <v>107</v>
      </c>
      <c r="J60" s="156" t="s">
        <v>107</v>
      </c>
      <c r="K60" s="173"/>
    </row>
    <row r="61" spans="1:11" ht="12.75">
      <c r="A61" s="157">
        <v>402</v>
      </c>
      <c r="B61" s="125"/>
      <c r="C61" s="30" t="s">
        <v>238</v>
      </c>
      <c r="D61" s="124">
        <v>5981</v>
      </c>
      <c r="E61" s="124">
        <v>33144</v>
      </c>
      <c r="F61" s="156">
        <v>-88.5</v>
      </c>
      <c r="G61" s="118"/>
      <c r="H61" s="124">
        <v>22889</v>
      </c>
      <c r="I61" s="124">
        <v>126318</v>
      </c>
      <c r="J61" s="156">
        <v>-82.6</v>
      </c>
      <c r="K61" s="173"/>
    </row>
    <row r="62" spans="1:11" ht="12.75">
      <c r="A62" s="157">
        <v>403</v>
      </c>
      <c r="B62" s="125"/>
      <c r="C62" s="30" t="s">
        <v>239</v>
      </c>
      <c r="D62" s="124" t="s">
        <v>107</v>
      </c>
      <c r="E62" s="124" t="s">
        <v>107</v>
      </c>
      <c r="F62" s="275">
        <v>-100</v>
      </c>
      <c r="G62" s="118"/>
      <c r="H62" s="124" t="s">
        <v>107</v>
      </c>
      <c r="I62" s="124" t="s">
        <v>107</v>
      </c>
      <c r="J62" s="275">
        <v>-100</v>
      </c>
      <c r="K62" s="173"/>
    </row>
    <row r="63" spans="1:11" ht="12.75">
      <c r="A63" s="157">
        <v>411</v>
      </c>
      <c r="B63" s="125"/>
      <c r="C63" s="30" t="s">
        <v>240</v>
      </c>
      <c r="D63" s="124">
        <v>462629</v>
      </c>
      <c r="E63" s="124">
        <v>5864380</v>
      </c>
      <c r="F63" s="156">
        <v>5.7</v>
      </c>
      <c r="G63" s="118"/>
      <c r="H63" s="124">
        <v>1712327</v>
      </c>
      <c r="I63" s="124">
        <v>21517993</v>
      </c>
      <c r="J63" s="156">
        <v>27.6</v>
      </c>
      <c r="K63" s="173"/>
    </row>
    <row r="64" spans="1:11" ht="12.75">
      <c r="A64" s="157">
        <v>421</v>
      </c>
      <c r="B64" s="125"/>
      <c r="C64" s="30" t="s">
        <v>241</v>
      </c>
      <c r="D64" s="124">
        <v>11733068</v>
      </c>
      <c r="E64" s="124">
        <v>7104376</v>
      </c>
      <c r="F64" s="156">
        <v>37.2</v>
      </c>
      <c r="G64" s="118"/>
      <c r="H64" s="124">
        <v>34350877</v>
      </c>
      <c r="I64" s="124">
        <v>20304766</v>
      </c>
      <c r="J64" s="156">
        <v>32.1</v>
      </c>
      <c r="K64" s="173"/>
    </row>
    <row r="65" spans="1:11" ht="12.75">
      <c r="A65" s="157">
        <v>423</v>
      </c>
      <c r="B65" s="125"/>
      <c r="C65" s="30" t="s">
        <v>242</v>
      </c>
      <c r="D65" s="124">
        <v>351530</v>
      </c>
      <c r="E65" s="124">
        <v>350606</v>
      </c>
      <c r="F65" s="156">
        <v>-31.5</v>
      </c>
      <c r="G65" s="118"/>
      <c r="H65" s="124">
        <v>1092825</v>
      </c>
      <c r="I65" s="124">
        <v>1136185</v>
      </c>
      <c r="J65" s="156">
        <v>-17.4</v>
      </c>
      <c r="K65" s="173"/>
    </row>
    <row r="66" spans="1:11" ht="12.75">
      <c r="A66" s="157">
        <v>425</v>
      </c>
      <c r="B66" s="125"/>
      <c r="C66" s="30" t="s">
        <v>243</v>
      </c>
      <c r="D66" s="124">
        <v>103992</v>
      </c>
      <c r="E66" s="124">
        <v>98300</v>
      </c>
      <c r="F66" s="156">
        <v>308</v>
      </c>
      <c r="G66" s="118"/>
      <c r="H66" s="124">
        <v>122892</v>
      </c>
      <c r="I66" s="124">
        <v>109176</v>
      </c>
      <c r="J66" s="156">
        <v>22.6</v>
      </c>
      <c r="K66" s="173"/>
    </row>
    <row r="67" spans="1:11" ht="16.5">
      <c r="A67" s="591" t="s">
        <v>66</v>
      </c>
      <c r="B67" s="591"/>
      <c r="C67" s="591"/>
      <c r="D67" s="591"/>
      <c r="E67" s="591"/>
      <c r="F67" s="591"/>
      <c r="G67" s="591"/>
      <c r="H67" s="591"/>
      <c r="I67" s="591"/>
      <c r="J67" s="591"/>
      <c r="K67" s="591"/>
    </row>
    <row r="68" spans="3:10" ht="12.75">
      <c r="C68" s="1"/>
      <c r="D68" s="10"/>
      <c r="E68" s="10"/>
      <c r="F68" s="120"/>
      <c r="G68" s="120"/>
      <c r="H68" s="15"/>
      <c r="I68" s="15"/>
      <c r="J68" s="15"/>
    </row>
    <row r="69" spans="1:11" ht="18" customHeight="1">
      <c r="A69" s="595" t="s">
        <v>1133</v>
      </c>
      <c r="B69" s="613" t="s">
        <v>750</v>
      </c>
      <c r="C69" s="614"/>
      <c r="D69" s="592" t="s">
        <v>1217</v>
      </c>
      <c r="E69" s="593"/>
      <c r="F69" s="593"/>
      <c r="G69" s="594"/>
      <c r="H69" s="554" t="s">
        <v>1235</v>
      </c>
      <c r="I69" s="593"/>
      <c r="J69" s="593"/>
      <c r="K69" s="593"/>
    </row>
    <row r="70" spans="1:11" ht="16.5" customHeight="1">
      <c r="A70" s="596"/>
      <c r="B70" s="615"/>
      <c r="C70" s="616"/>
      <c r="D70" s="61" t="s">
        <v>479</v>
      </c>
      <c r="E70" s="604" t="s">
        <v>480</v>
      </c>
      <c r="F70" s="605"/>
      <c r="G70" s="606"/>
      <c r="H70" s="152" t="s">
        <v>479</v>
      </c>
      <c r="I70" s="604" t="s">
        <v>480</v>
      </c>
      <c r="J70" s="605"/>
      <c r="K70" s="605"/>
    </row>
    <row r="71" spans="1:11" ht="15" customHeight="1">
      <c r="A71" s="596"/>
      <c r="B71" s="615"/>
      <c r="C71" s="616"/>
      <c r="D71" s="610" t="s">
        <v>112</v>
      </c>
      <c r="E71" s="619" t="s">
        <v>108</v>
      </c>
      <c r="F71" s="598" t="s">
        <v>1244</v>
      </c>
      <c r="G71" s="599"/>
      <c r="H71" s="619" t="s">
        <v>112</v>
      </c>
      <c r="I71" s="619" t="s">
        <v>108</v>
      </c>
      <c r="J71" s="598" t="s">
        <v>1245</v>
      </c>
      <c r="K71" s="607"/>
    </row>
    <row r="72" spans="1:11" ht="12.75">
      <c r="A72" s="596"/>
      <c r="B72" s="615"/>
      <c r="C72" s="616"/>
      <c r="D72" s="611"/>
      <c r="E72" s="620"/>
      <c r="F72" s="600"/>
      <c r="G72" s="601"/>
      <c r="H72" s="620"/>
      <c r="I72" s="620"/>
      <c r="J72" s="600"/>
      <c r="K72" s="608"/>
    </row>
    <row r="73" spans="1:11" ht="18.75" customHeight="1">
      <c r="A73" s="596"/>
      <c r="B73" s="615"/>
      <c r="C73" s="616"/>
      <c r="D73" s="611"/>
      <c r="E73" s="620"/>
      <c r="F73" s="600"/>
      <c r="G73" s="601"/>
      <c r="H73" s="620"/>
      <c r="I73" s="620"/>
      <c r="J73" s="600"/>
      <c r="K73" s="608"/>
    </row>
    <row r="74" spans="1:11" ht="27.75" customHeight="1">
      <c r="A74" s="597"/>
      <c r="B74" s="617"/>
      <c r="C74" s="618"/>
      <c r="D74" s="612"/>
      <c r="E74" s="621"/>
      <c r="F74" s="602"/>
      <c r="G74" s="603"/>
      <c r="H74" s="621"/>
      <c r="I74" s="621"/>
      <c r="J74" s="602"/>
      <c r="K74" s="609"/>
    </row>
    <row r="75" spans="1:11" ht="12.75">
      <c r="A75" s="111"/>
      <c r="B75" s="110"/>
      <c r="C75" s="29"/>
      <c r="D75" s="4"/>
      <c r="E75" s="4"/>
      <c r="H75" s="4"/>
      <c r="I75" s="4"/>
      <c r="J75" s="27"/>
      <c r="K75" s="1"/>
    </row>
    <row r="76" spans="1:11" s="17" customFormat="1" ht="12.75">
      <c r="A76" s="115" t="s">
        <v>244</v>
      </c>
      <c r="B76" s="65" t="s">
        <v>200</v>
      </c>
      <c r="C76" s="49"/>
      <c r="D76" s="121">
        <v>938584613</v>
      </c>
      <c r="E76" s="121">
        <v>2626416406</v>
      </c>
      <c r="F76" s="153">
        <v>-7.5</v>
      </c>
      <c r="G76" s="119"/>
      <c r="H76" s="121">
        <v>2771646877</v>
      </c>
      <c r="I76" s="121">
        <v>8210808090</v>
      </c>
      <c r="J76" s="153">
        <v>-6.7</v>
      </c>
      <c r="K76" s="172"/>
    </row>
    <row r="77" spans="1:11" s="17" customFormat="1" ht="24" customHeight="1">
      <c r="A77" s="154">
        <v>5</v>
      </c>
      <c r="B77" s="65" t="s">
        <v>201</v>
      </c>
      <c r="C77" s="49"/>
      <c r="D77" s="121">
        <v>58606287</v>
      </c>
      <c r="E77" s="121">
        <v>30295077</v>
      </c>
      <c r="F77" s="153">
        <v>9.2</v>
      </c>
      <c r="G77" s="119"/>
      <c r="H77" s="121">
        <v>152409463</v>
      </c>
      <c r="I77" s="121">
        <v>88284642</v>
      </c>
      <c r="J77" s="153">
        <v>16.3</v>
      </c>
      <c r="K77" s="172"/>
    </row>
    <row r="78" spans="1:11" ht="24" customHeight="1">
      <c r="A78" s="155">
        <v>502</v>
      </c>
      <c r="B78" s="38"/>
      <c r="C78" s="30" t="s">
        <v>883</v>
      </c>
      <c r="D78" s="124">
        <v>8484</v>
      </c>
      <c r="E78" s="124">
        <v>62573</v>
      </c>
      <c r="F78" s="156">
        <v>-55.6</v>
      </c>
      <c r="G78" s="118"/>
      <c r="H78" s="124">
        <v>54210</v>
      </c>
      <c r="I78" s="124">
        <v>299925</v>
      </c>
      <c r="J78" s="156">
        <v>-75.2</v>
      </c>
      <c r="K78" s="173"/>
    </row>
    <row r="79" spans="1:11" ht="12.75">
      <c r="A79" s="155">
        <v>503</v>
      </c>
      <c r="B79" s="38"/>
      <c r="C79" s="30" t="s">
        <v>245</v>
      </c>
      <c r="D79" s="124" t="s">
        <v>107</v>
      </c>
      <c r="E79" s="124" t="s">
        <v>107</v>
      </c>
      <c r="F79" s="156">
        <v>-100</v>
      </c>
      <c r="G79" s="118"/>
      <c r="H79" s="124">
        <v>37029</v>
      </c>
      <c r="I79" s="124">
        <v>42111</v>
      </c>
      <c r="J79" s="156">
        <v>-52.2</v>
      </c>
      <c r="K79" s="173"/>
    </row>
    <row r="80" spans="1:11" ht="12.75">
      <c r="A80" s="155">
        <v>504</v>
      </c>
      <c r="B80" s="38"/>
      <c r="C80" s="48" t="s">
        <v>884</v>
      </c>
      <c r="D80" s="124" t="s">
        <v>107</v>
      </c>
      <c r="E80" s="124" t="s">
        <v>107</v>
      </c>
      <c r="F80" s="156">
        <v>-100</v>
      </c>
      <c r="G80" s="118"/>
      <c r="H80" s="124">
        <v>21980</v>
      </c>
      <c r="I80" s="124">
        <v>25629</v>
      </c>
      <c r="J80" s="156">
        <v>-74.6</v>
      </c>
      <c r="K80" s="173"/>
    </row>
    <row r="81" spans="1:11" ht="12.75">
      <c r="A81" s="155">
        <v>505</v>
      </c>
      <c r="B81" s="38"/>
      <c r="C81" s="30" t="s">
        <v>246</v>
      </c>
      <c r="D81" s="124" t="s">
        <v>107</v>
      </c>
      <c r="E81" s="124" t="s">
        <v>107</v>
      </c>
      <c r="F81" s="275" t="s">
        <v>107</v>
      </c>
      <c r="G81" s="118"/>
      <c r="H81" s="124">
        <v>15960</v>
      </c>
      <c r="I81" s="124">
        <v>4668</v>
      </c>
      <c r="J81" s="275">
        <v>-20.4</v>
      </c>
      <c r="K81" s="173"/>
    </row>
    <row r="82" spans="1:11" ht="12.75">
      <c r="A82" s="155">
        <v>506</v>
      </c>
      <c r="B82" s="38"/>
      <c r="C82" s="30" t="s">
        <v>867</v>
      </c>
      <c r="D82" s="124">
        <v>10433837</v>
      </c>
      <c r="E82" s="124">
        <v>11859525</v>
      </c>
      <c r="F82" s="156">
        <v>47</v>
      </c>
      <c r="G82" s="118"/>
      <c r="H82" s="124">
        <v>31810246</v>
      </c>
      <c r="I82" s="124">
        <v>40481874</v>
      </c>
      <c r="J82" s="156">
        <v>62.2</v>
      </c>
      <c r="K82" s="173"/>
    </row>
    <row r="83" spans="1:11" ht="12.75">
      <c r="A83" s="155">
        <v>507</v>
      </c>
      <c r="B83" s="38"/>
      <c r="C83" s="30" t="s">
        <v>247</v>
      </c>
      <c r="D83" s="124" t="s">
        <v>107</v>
      </c>
      <c r="E83" s="124" t="s">
        <v>107</v>
      </c>
      <c r="F83" s="156" t="s">
        <v>107</v>
      </c>
      <c r="G83" s="118"/>
      <c r="H83" s="124" t="s">
        <v>107</v>
      </c>
      <c r="I83" s="124" t="s">
        <v>107</v>
      </c>
      <c r="J83" s="156" t="s">
        <v>107</v>
      </c>
      <c r="K83" s="173"/>
    </row>
    <row r="84" spans="1:11" ht="12.75">
      <c r="A84" s="155">
        <v>508</v>
      </c>
      <c r="B84" s="38"/>
      <c r="C84" s="30" t="s">
        <v>516</v>
      </c>
      <c r="D84" s="124" t="s">
        <v>107</v>
      </c>
      <c r="E84" s="124" t="s">
        <v>107</v>
      </c>
      <c r="F84" s="156" t="s">
        <v>107</v>
      </c>
      <c r="G84" s="118"/>
      <c r="H84" s="124" t="s">
        <v>107</v>
      </c>
      <c r="I84" s="124" t="s">
        <v>107</v>
      </c>
      <c r="J84" s="156" t="s">
        <v>107</v>
      </c>
      <c r="K84" s="173"/>
    </row>
    <row r="85" spans="1:11" ht="12.75">
      <c r="A85" s="155">
        <v>511</v>
      </c>
      <c r="B85" s="38"/>
      <c r="C85" s="30" t="s">
        <v>248</v>
      </c>
      <c r="D85" s="124">
        <v>19977050</v>
      </c>
      <c r="E85" s="124">
        <v>1613134</v>
      </c>
      <c r="F85" s="156">
        <v>46.7</v>
      </c>
      <c r="G85" s="118"/>
      <c r="H85" s="124">
        <v>40214408</v>
      </c>
      <c r="I85" s="124">
        <v>3281301</v>
      </c>
      <c r="J85" s="156">
        <v>69.3</v>
      </c>
      <c r="K85" s="173"/>
    </row>
    <row r="86" spans="1:11" ht="12.75">
      <c r="A86" s="155">
        <v>513</v>
      </c>
      <c r="B86" s="38"/>
      <c r="C86" s="30" t="s">
        <v>249</v>
      </c>
      <c r="D86" s="122">
        <v>4671525</v>
      </c>
      <c r="E86" s="122">
        <v>14316542</v>
      </c>
      <c r="F86" s="156">
        <v>0.5</v>
      </c>
      <c r="G86" s="118"/>
      <c r="H86" s="124">
        <v>13006377</v>
      </c>
      <c r="I86" s="124">
        <v>36612186</v>
      </c>
      <c r="J86" s="156">
        <v>-1.1</v>
      </c>
      <c r="K86" s="173"/>
    </row>
    <row r="87" spans="1:11" ht="12.75">
      <c r="A87" s="155">
        <v>516</v>
      </c>
      <c r="B87" s="38"/>
      <c r="C87" s="30" t="s">
        <v>250</v>
      </c>
      <c r="D87" s="124" t="s">
        <v>107</v>
      </c>
      <c r="E87" s="124" t="s">
        <v>107</v>
      </c>
      <c r="F87" s="156" t="s">
        <v>107</v>
      </c>
      <c r="G87" s="118"/>
      <c r="H87" s="124" t="s">
        <v>107</v>
      </c>
      <c r="I87" s="124" t="s">
        <v>107</v>
      </c>
      <c r="J87" s="156" t="s">
        <v>107</v>
      </c>
      <c r="K87" s="173"/>
    </row>
    <row r="88" spans="1:11" ht="12.75">
      <c r="A88" s="155">
        <v>517</v>
      </c>
      <c r="B88" s="38"/>
      <c r="C88" s="30" t="s">
        <v>251</v>
      </c>
      <c r="D88" s="124" t="s">
        <v>107</v>
      </c>
      <c r="E88" s="124" t="s">
        <v>107</v>
      </c>
      <c r="F88" s="156" t="s">
        <v>107</v>
      </c>
      <c r="G88" s="118"/>
      <c r="H88" s="124" t="s">
        <v>107</v>
      </c>
      <c r="I88" s="124" t="s">
        <v>107</v>
      </c>
      <c r="J88" s="156" t="s">
        <v>107</v>
      </c>
      <c r="K88" s="173"/>
    </row>
    <row r="89" spans="1:11" ht="12.75">
      <c r="A89" s="155">
        <v>518</v>
      </c>
      <c r="B89" s="38"/>
      <c r="C89" s="30" t="s">
        <v>489</v>
      </c>
      <c r="D89" s="124" t="s">
        <v>107</v>
      </c>
      <c r="E89" s="124" t="s">
        <v>107</v>
      </c>
      <c r="F89" s="156" t="s">
        <v>107</v>
      </c>
      <c r="G89" s="118"/>
      <c r="H89" s="124" t="s">
        <v>107</v>
      </c>
      <c r="I89" s="124" t="s">
        <v>107</v>
      </c>
      <c r="J89" s="156" t="s">
        <v>107</v>
      </c>
      <c r="K89" s="173"/>
    </row>
    <row r="90" spans="1:11" ht="12.75">
      <c r="A90" s="155">
        <v>519</v>
      </c>
      <c r="B90" s="38"/>
      <c r="C90" s="30" t="s">
        <v>252</v>
      </c>
      <c r="D90" s="124">
        <v>24380</v>
      </c>
      <c r="E90" s="124">
        <v>5250</v>
      </c>
      <c r="F90" s="275">
        <v>-63.8</v>
      </c>
      <c r="G90" s="118"/>
      <c r="H90" s="124">
        <v>144880</v>
      </c>
      <c r="I90" s="124">
        <v>30660</v>
      </c>
      <c r="J90" s="156">
        <v>1.5</v>
      </c>
      <c r="K90" s="173"/>
    </row>
    <row r="91" spans="1:11" ht="12.75">
      <c r="A91" s="155">
        <v>520</v>
      </c>
      <c r="B91" s="38"/>
      <c r="C91" s="30" t="s">
        <v>515</v>
      </c>
      <c r="D91" s="124" t="s">
        <v>107</v>
      </c>
      <c r="E91" s="124" t="s">
        <v>107</v>
      </c>
      <c r="F91" s="156" t="s">
        <v>107</v>
      </c>
      <c r="G91" s="118"/>
      <c r="H91" s="124" t="s">
        <v>107</v>
      </c>
      <c r="I91" s="124" t="s">
        <v>107</v>
      </c>
      <c r="J91" s="156" t="s">
        <v>107</v>
      </c>
      <c r="K91" s="173"/>
    </row>
    <row r="92" spans="1:11" ht="12.75">
      <c r="A92" s="155">
        <v>522</v>
      </c>
      <c r="B92" s="38"/>
      <c r="C92" s="30" t="s">
        <v>253</v>
      </c>
      <c r="D92" s="124" t="s">
        <v>107</v>
      </c>
      <c r="E92" s="124" t="s">
        <v>107</v>
      </c>
      <c r="F92" s="156" t="s">
        <v>107</v>
      </c>
      <c r="G92" s="118"/>
      <c r="H92" s="124" t="s">
        <v>107</v>
      </c>
      <c r="I92" s="124" t="s">
        <v>107</v>
      </c>
      <c r="J92" s="156" t="s">
        <v>107</v>
      </c>
      <c r="K92" s="173"/>
    </row>
    <row r="93" spans="1:11" ht="12.75">
      <c r="A93" s="155">
        <v>523</v>
      </c>
      <c r="B93" s="38"/>
      <c r="C93" s="30" t="s">
        <v>254</v>
      </c>
      <c r="D93" s="124" t="s">
        <v>107</v>
      </c>
      <c r="E93" s="124" t="s">
        <v>107</v>
      </c>
      <c r="F93" s="156" t="s">
        <v>107</v>
      </c>
      <c r="G93" s="118"/>
      <c r="H93" s="124" t="s">
        <v>107</v>
      </c>
      <c r="I93" s="124" t="s">
        <v>107</v>
      </c>
      <c r="J93" s="156" t="s">
        <v>107</v>
      </c>
      <c r="K93" s="173"/>
    </row>
    <row r="94" spans="1:11" ht="12.75">
      <c r="A94" s="155">
        <v>524</v>
      </c>
      <c r="B94" s="38"/>
      <c r="C94" s="30" t="s">
        <v>255</v>
      </c>
      <c r="D94" s="124" t="s">
        <v>107</v>
      </c>
      <c r="E94" s="124" t="s">
        <v>107</v>
      </c>
      <c r="F94" s="156" t="s">
        <v>107</v>
      </c>
      <c r="G94" s="118"/>
      <c r="H94" s="124" t="s">
        <v>107</v>
      </c>
      <c r="I94" s="124" t="s">
        <v>107</v>
      </c>
      <c r="J94" s="156" t="s">
        <v>107</v>
      </c>
      <c r="K94" s="173"/>
    </row>
    <row r="95" spans="1:11" ht="12.75">
      <c r="A95" s="155">
        <v>526</v>
      </c>
      <c r="B95" s="38"/>
      <c r="C95" s="30" t="s">
        <v>256</v>
      </c>
      <c r="D95" s="124" t="s">
        <v>107</v>
      </c>
      <c r="E95" s="124" t="s">
        <v>107</v>
      </c>
      <c r="F95" s="156" t="s">
        <v>107</v>
      </c>
      <c r="G95" s="118"/>
      <c r="H95" s="124" t="s">
        <v>107</v>
      </c>
      <c r="I95" s="124" t="s">
        <v>107</v>
      </c>
      <c r="J95" s="156" t="s">
        <v>107</v>
      </c>
      <c r="K95" s="173"/>
    </row>
    <row r="96" spans="1:11" ht="12.75">
      <c r="A96" s="155">
        <v>528</v>
      </c>
      <c r="B96" s="38"/>
      <c r="C96" s="30" t="s">
        <v>911</v>
      </c>
      <c r="D96" s="122">
        <v>66460</v>
      </c>
      <c r="E96" s="122">
        <v>76148</v>
      </c>
      <c r="F96" s="156">
        <v>-56.7</v>
      </c>
      <c r="G96" s="118"/>
      <c r="H96" s="124">
        <v>109650</v>
      </c>
      <c r="I96" s="124">
        <v>189906</v>
      </c>
      <c r="J96" s="156">
        <v>-41.7</v>
      </c>
      <c r="K96" s="173"/>
    </row>
    <row r="97" spans="1:11" ht="12.75">
      <c r="A97" s="155">
        <v>529</v>
      </c>
      <c r="B97" s="38"/>
      <c r="C97" s="30" t="s">
        <v>258</v>
      </c>
      <c r="D97" s="124" t="s">
        <v>107</v>
      </c>
      <c r="E97" s="124" t="s">
        <v>107</v>
      </c>
      <c r="F97" s="156" t="s">
        <v>107</v>
      </c>
      <c r="G97" s="118"/>
      <c r="H97" s="124" t="s">
        <v>107</v>
      </c>
      <c r="I97" s="124" t="s">
        <v>107</v>
      </c>
      <c r="J97" s="156" t="s">
        <v>107</v>
      </c>
      <c r="K97" s="173"/>
    </row>
    <row r="98" spans="1:11" ht="12.75">
      <c r="A98" s="155">
        <v>530</v>
      </c>
      <c r="B98" s="38"/>
      <c r="C98" s="30" t="s">
        <v>259</v>
      </c>
      <c r="D98" s="122">
        <v>32334</v>
      </c>
      <c r="E98" s="122">
        <v>19515</v>
      </c>
      <c r="F98" s="156">
        <v>82.2</v>
      </c>
      <c r="G98" s="118"/>
      <c r="H98" s="124">
        <v>87804</v>
      </c>
      <c r="I98" s="124">
        <v>82713</v>
      </c>
      <c r="J98" s="156">
        <v>38.3</v>
      </c>
      <c r="K98" s="173"/>
    </row>
    <row r="99" spans="1:11" ht="12.75">
      <c r="A99" s="155">
        <v>532</v>
      </c>
      <c r="B99" s="38"/>
      <c r="C99" s="30" t="s">
        <v>260</v>
      </c>
      <c r="D99" s="124">
        <v>19096823</v>
      </c>
      <c r="E99" s="124">
        <v>1378773</v>
      </c>
      <c r="F99" s="156">
        <v>1.8</v>
      </c>
      <c r="G99" s="118"/>
      <c r="H99" s="124">
        <v>51843157</v>
      </c>
      <c r="I99" s="124">
        <v>3826228</v>
      </c>
      <c r="J99" s="156">
        <v>-11.3</v>
      </c>
      <c r="K99" s="173"/>
    </row>
    <row r="100" spans="1:11" ht="12.75">
      <c r="A100" s="155">
        <v>534</v>
      </c>
      <c r="B100" s="38"/>
      <c r="C100" s="30" t="s">
        <v>541</v>
      </c>
      <c r="D100" s="124">
        <v>380212</v>
      </c>
      <c r="E100" s="124">
        <v>177160</v>
      </c>
      <c r="F100" s="156">
        <v>44.7</v>
      </c>
      <c r="G100" s="118"/>
      <c r="H100" s="124">
        <v>2829725</v>
      </c>
      <c r="I100" s="124">
        <v>931563</v>
      </c>
      <c r="J100" s="156">
        <v>21.4</v>
      </c>
      <c r="K100" s="173"/>
    </row>
    <row r="101" spans="1:11" ht="12.75">
      <c r="A101" s="155">
        <v>537</v>
      </c>
      <c r="B101" s="38"/>
      <c r="C101" s="30" t="s">
        <v>261</v>
      </c>
      <c r="D101" s="124">
        <v>30</v>
      </c>
      <c r="E101" s="124">
        <v>2050</v>
      </c>
      <c r="F101" s="275">
        <v>-99.8</v>
      </c>
      <c r="G101" s="118"/>
      <c r="H101" s="124">
        <v>30</v>
      </c>
      <c r="I101" s="124">
        <v>2050</v>
      </c>
      <c r="J101" s="275">
        <v>-99.9</v>
      </c>
      <c r="K101" s="173"/>
    </row>
    <row r="102" spans="1:11" ht="12.75">
      <c r="A102" s="155">
        <v>590</v>
      </c>
      <c r="B102" s="38"/>
      <c r="C102" s="30" t="s">
        <v>514</v>
      </c>
      <c r="D102" s="124">
        <v>3915152</v>
      </c>
      <c r="E102" s="124">
        <v>784407</v>
      </c>
      <c r="F102" s="156">
        <v>-30.4</v>
      </c>
      <c r="G102" s="118"/>
      <c r="H102" s="124">
        <v>12234007</v>
      </c>
      <c r="I102" s="124">
        <v>2473828</v>
      </c>
      <c r="J102" s="156">
        <v>-24.5</v>
      </c>
      <c r="K102" s="173"/>
    </row>
    <row r="103" spans="1:11" s="17" customFormat="1" ht="24" customHeight="1">
      <c r="A103" s="154">
        <v>6</v>
      </c>
      <c r="B103" s="65" t="s">
        <v>202</v>
      </c>
      <c r="C103" s="49"/>
      <c r="D103" s="121">
        <v>303059977</v>
      </c>
      <c r="E103" s="121">
        <v>143797550</v>
      </c>
      <c r="F103" s="153">
        <v>-6.7</v>
      </c>
      <c r="G103" s="119"/>
      <c r="H103" s="121">
        <v>831242305</v>
      </c>
      <c r="I103" s="121">
        <v>423755800</v>
      </c>
      <c r="J103" s="153">
        <v>-6.5</v>
      </c>
      <c r="K103" s="172"/>
    </row>
    <row r="104" spans="1:11" ht="24" customHeight="1">
      <c r="A104" s="155">
        <v>602</v>
      </c>
      <c r="B104" s="38"/>
      <c r="C104" s="30" t="s">
        <v>513</v>
      </c>
      <c r="D104" s="124">
        <v>746727</v>
      </c>
      <c r="E104" s="124">
        <v>2563601</v>
      </c>
      <c r="F104" s="156">
        <v>15.1</v>
      </c>
      <c r="G104" s="118"/>
      <c r="H104" s="124">
        <v>2096214</v>
      </c>
      <c r="I104" s="124">
        <v>7409600</v>
      </c>
      <c r="J104" s="156">
        <v>5.6</v>
      </c>
      <c r="K104" s="173"/>
    </row>
    <row r="105" spans="1:11" ht="12.75">
      <c r="A105" s="155">
        <v>603</v>
      </c>
      <c r="B105" s="38"/>
      <c r="C105" s="30" t="s">
        <v>262</v>
      </c>
      <c r="D105" s="124">
        <v>113189</v>
      </c>
      <c r="E105" s="124">
        <v>1192096</v>
      </c>
      <c r="F105" s="156">
        <v>1</v>
      </c>
      <c r="G105" s="118"/>
      <c r="H105" s="124">
        <v>377154</v>
      </c>
      <c r="I105" s="124">
        <v>3824024</v>
      </c>
      <c r="J105" s="156">
        <v>-23.9</v>
      </c>
      <c r="K105" s="173"/>
    </row>
    <row r="106" spans="1:11" ht="12.75">
      <c r="A106" s="155">
        <v>604</v>
      </c>
      <c r="B106" s="38"/>
      <c r="C106" s="30" t="s">
        <v>921</v>
      </c>
      <c r="D106" s="124">
        <v>21684</v>
      </c>
      <c r="E106" s="124">
        <v>383615</v>
      </c>
      <c r="F106" s="156">
        <v>14.4</v>
      </c>
      <c r="G106" s="118"/>
      <c r="H106" s="124">
        <v>95451</v>
      </c>
      <c r="I106" s="124">
        <v>1522745</v>
      </c>
      <c r="J106" s="156">
        <v>-67.8</v>
      </c>
      <c r="K106" s="173"/>
    </row>
    <row r="107" spans="1:11" ht="12.75">
      <c r="A107" s="155">
        <v>605</v>
      </c>
      <c r="B107" s="38"/>
      <c r="C107" s="30" t="s">
        <v>263</v>
      </c>
      <c r="D107" s="124">
        <v>31047</v>
      </c>
      <c r="E107" s="124">
        <v>355160</v>
      </c>
      <c r="F107" s="156">
        <v>-59.8</v>
      </c>
      <c r="G107" s="118"/>
      <c r="H107" s="124">
        <v>171097</v>
      </c>
      <c r="I107" s="124">
        <v>1992174</v>
      </c>
      <c r="J107" s="156">
        <v>-44.6</v>
      </c>
      <c r="K107" s="173"/>
    </row>
    <row r="108" spans="1:11" ht="12.75">
      <c r="A108" s="155">
        <v>606</v>
      </c>
      <c r="B108" s="38"/>
      <c r="C108" s="30" t="s">
        <v>264</v>
      </c>
      <c r="D108" s="124">
        <v>289</v>
      </c>
      <c r="E108" s="124">
        <v>1463</v>
      </c>
      <c r="F108" s="156" t="s">
        <v>735</v>
      </c>
      <c r="G108" s="118"/>
      <c r="H108" s="124">
        <v>543</v>
      </c>
      <c r="I108" s="124">
        <v>2880</v>
      </c>
      <c r="J108" s="156" t="s">
        <v>735</v>
      </c>
      <c r="K108" s="173"/>
    </row>
    <row r="109" spans="1:11" ht="12.75">
      <c r="A109" s="155">
        <v>607</v>
      </c>
      <c r="B109" s="38"/>
      <c r="C109" s="30" t="s">
        <v>265</v>
      </c>
      <c r="D109" s="124">
        <v>119968206</v>
      </c>
      <c r="E109" s="124">
        <v>42695098</v>
      </c>
      <c r="F109" s="156">
        <v>1.1</v>
      </c>
      <c r="G109" s="118"/>
      <c r="H109" s="124">
        <v>312460707</v>
      </c>
      <c r="I109" s="124">
        <v>119923504</v>
      </c>
      <c r="J109" s="156">
        <v>5.8</v>
      </c>
      <c r="K109" s="173"/>
    </row>
    <row r="110" spans="1:11" ht="12.75">
      <c r="A110" s="155">
        <v>608</v>
      </c>
      <c r="B110" s="38"/>
      <c r="C110" s="30" t="s">
        <v>267</v>
      </c>
      <c r="D110" s="124">
        <v>54032803</v>
      </c>
      <c r="E110" s="124">
        <v>28417751</v>
      </c>
      <c r="F110" s="156">
        <v>3.6</v>
      </c>
      <c r="G110" s="118"/>
      <c r="H110" s="124">
        <v>167659573</v>
      </c>
      <c r="I110" s="124">
        <v>87266340</v>
      </c>
      <c r="J110" s="156">
        <v>9.4</v>
      </c>
      <c r="K110" s="173"/>
    </row>
    <row r="111" spans="1:11" ht="12.75">
      <c r="A111" s="155">
        <v>609</v>
      </c>
      <c r="B111" s="38"/>
      <c r="C111" s="30" t="s">
        <v>268</v>
      </c>
      <c r="D111" s="124">
        <v>4086101</v>
      </c>
      <c r="E111" s="124">
        <v>21387956</v>
      </c>
      <c r="F111" s="156">
        <v>-10.6</v>
      </c>
      <c r="G111" s="118"/>
      <c r="H111" s="124">
        <v>14927602</v>
      </c>
      <c r="I111" s="124">
        <v>69459657</v>
      </c>
      <c r="J111" s="156">
        <v>-5.9</v>
      </c>
      <c r="K111" s="173"/>
    </row>
    <row r="112" spans="1:11" ht="12.75">
      <c r="A112" s="155">
        <v>611</v>
      </c>
      <c r="B112" s="38"/>
      <c r="C112" s="30" t="s">
        <v>269</v>
      </c>
      <c r="D112" s="124">
        <v>37132790</v>
      </c>
      <c r="E112" s="124">
        <v>3025956</v>
      </c>
      <c r="F112" s="156">
        <v>-0.1</v>
      </c>
      <c r="G112" s="118"/>
      <c r="H112" s="124">
        <v>88214540</v>
      </c>
      <c r="I112" s="124">
        <v>7142832</v>
      </c>
      <c r="J112" s="156">
        <v>-15.8</v>
      </c>
      <c r="K112" s="173"/>
    </row>
    <row r="113" spans="1:11" ht="12.75">
      <c r="A113" s="155">
        <v>612</v>
      </c>
      <c r="B113" s="38"/>
      <c r="C113" s="30" t="s">
        <v>270</v>
      </c>
      <c r="D113" s="124">
        <v>32574122</v>
      </c>
      <c r="E113" s="124">
        <v>11164842</v>
      </c>
      <c r="F113" s="156">
        <v>-20.1</v>
      </c>
      <c r="G113" s="118"/>
      <c r="H113" s="124">
        <v>83021606</v>
      </c>
      <c r="I113" s="124">
        <v>32368805</v>
      </c>
      <c r="J113" s="156">
        <v>-13</v>
      </c>
      <c r="K113" s="173"/>
    </row>
    <row r="114" spans="1:11" ht="12.75">
      <c r="A114" s="155">
        <v>641</v>
      </c>
      <c r="B114" s="38"/>
      <c r="C114" s="30" t="s">
        <v>271</v>
      </c>
      <c r="D114" s="124" t="s">
        <v>107</v>
      </c>
      <c r="E114" s="124" t="s">
        <v>107</v>
      </c>
      <c r="F114" s="156" t="s">
        <v>107</v>
      </c>
      <c r="G114" s="118"/>
      <c r="H114" s="124" t="s">
        <v>107</v>
      </c>
      <c r="I114" s="124" t="s">
        <v>107</v>
      </c>
      <c r="J114" s="156" t="s">
        <v>107</v>
      </c>
      <c r="K114" s="173"/>
    </row>
    <row r="115" spans="1:11" ht="12.75">
      <c r="A115" s="155">
        <v>642</v>
      </c>
      <c r="B115" s="38"/>
      <c r="C115" s="30" t="s">
        <v>487</v>
      </c>
      <c r="D115" s="124">
        <v>21007237</v>
      </c>
      <c r="E115" s="124">
        <v>6170849</v>
      </c>
      <c r="F115" s="156">
        <v>10.8</v>
      </c>
      <c r="G115" s="118"/>
      <c r="H115" s="124">
        <v>44964319</v>
      </c>
      <c r="I115" s="124">
        <v>15844287</v>
      </c>
      <c r="J115" s="156">
        <v>-20.3</v>
      </c>
      <c r="K115" s="173"/>
    </row>
    <row r="116" spans="1:11" ht="12.75">
      <c r="A116" s="155">
        <v>643</v>
      </c>
      <c r="B116" s="38"/>
      <c r="C116" s="30" t="s">
        <v>272</v>
      </c>
      <c r="D116" s="124" t="s">
        <v>107</v>
      </c>
      <c r="E116" s="124" t="s">
        <v>107</v>
      </c>
      <c r="F116" s="156" t="s">
        <v>107</v>
      </c>
      <c r="G116" s="118"/>
      <c r="H116" s="124" t="s">
        <v>107</v>
      </c>
      <c r="I116" s="124" t="s">
        <v>107</v>
      </c>
      <c r="J116" s="156" t="s">
        <v>107</v>
      </c>
      <c r="K116" s="173"/>
    </row>
    <row r="117" spans="1:11" ht="12.75">
      <c r="A117" s="155">
        <v>644</v>
      </c>
      <c r="B117" s="38"/>
      <c r="C117" s="30" t="s">
        <v>273</v>
      </c>
      <c r="D117" s="124">
        <v>46850</v>
      </c>
      <c r="E117" s="124">
        <v>39203</v>
      </c>
      <c r="F117" s="156">
        <v>-79.7</v>
      </c>
      <c r="G117" s="118"/>
      <c r="H117" s="124">
        <v>282232</v>
      </c>
      <c r="I117" s="124">
        <v>283208</v>
      </c>
      <c r="J117" s="156">
        <v>-57.5</v>
      </c>
      <c r="K117" s="173"/>
    </row>
    <row r="118" spans="1:11" ht="12.75">
      <c r="A118" s="155">
        <v>645</v>
      </c>
      <c r="B118" s="38"/>
      <c r="C118" s="30" t="s">
        <v>274</v>
      </c>
      <c r="D118" s="124">
        <v>2298314</v>
      </c>
      <c r="E118" s="124">
        <v>3200003</v>
      </c>
      <c r="F118" s="156">
        <v>-41.1</v>
      </c>
      <c r="G118" s="118"/>
      <c r="H118" s="124">
        <v>8087330</v>
      </c>
      <c r="I118" s="124">
        <v>11243451</v>
      </c>
      <c r="J118" s="156">
        <v>-15.6</v>
      </c>
      <c r="K118" s="173"/>
    </row>
    <row r="119" spans="1:11" ht="12.75">
      <c r="A119" s="155">
        <v>646</v>
      </c>
      <c r="B119" s="38"/>
      <c r="C119" s="30" t="s">
        <v>275</v>
      </c>
      <c r="D119" s="124">
        <v>1260053</v>
      </c>
      <c r="E119" s="124">
        <v>3832165</v>
      </c>
      <c r="F119" s="156">
        <v>-62.7</v>
      </c>
      <c r="G119" s="118"/>
      <c r="H119" s="124">
        <v>3028795</v>
      </c>
      <c r="I119" s="124">
        <v>10277285</v>
      </c>
      <c r="J119" s="156">
        <v>-51.1</v>
      </c>
      <c r="K119" s="173"/>
    </row>
    <row r="120" spans="1:11" ht="12.75">
      <c r="A120" s="155">
        <v>647</v>
      </c>
      <c r="B120" s="38"/>
      <c r="C120" s="30" t="s">
        <v>276</v>
      </c>
      <c r="D120" s="124" t="s">
        <v>107</v>
      </c>
      <c r="E120" s="124" t="s">
        <v>107</v>
      </c>
      <c r="F120" s="156" t="s">
        <v>107</v>
      </c>
      <c r="G120" s="118"/>
      <c r="H120" s="124" t="s">
        <v>107</v>
      </c>
      <c r="I120" s="124" t="s">
        <v>107</v>
      </c>
      <c r="J120" s="156">
        <v>-100</v>
      </c>
      <c r="K120" s="173"/>
    </row>
    <row r="121" spans="1:11" ht="12.75">
      <c r="A121" s="155">
        <v>648</v>
      </c>
      <c r="B121" s="38"/>
      <c r="C121" s="30" t="s">
        <v>277</v>
      </c>
      <c r="D121" s="124" t="s">
        <v>107</v>
      </c>
      <c r="E121" s="124" t="s">
        <v>107</v>
      </c>
      <c r="F121" s="275" t="s">
        <v>107</v>
      </c>
      <c r="G121" s="118"/>
      <c r="H121" s="124" t="s">
        <v>107</v>
      </c>
      <c r="I121" s="124" t="s">
        <v>107</v>
      </c>
      <c r="J121" s="156">
        <v>-100</v>
      </c>
      <c r="K121" s="173"/>
    </row>
    <row r="122" spans="1:11" ht="12.75">
      <c r="A122" s="155">
        <v>649</v>
      </c>
      <c r="B122" s="38"/>
      <c r="C122" s="30" t="s">
        <v>278</v>
      </c>
      <c r="D122" s="124">
        <v>1717</v>
      </c>
      <c r="E122" s="124">
        <v>10705</v>
      </c>
      <c r="F122" s="156" t="s">
        <v>735</v>
      </c>
      <c r="G122" s="118"/>
      <c r="H122" s="124">
        <v>1717</v>
      </c>
      <c r="I122" s="124">
        <v>10705</v>
      </c>
      <c r="J122" s="156">
        <v>-9.4</v>
      </c>
      <c r="K122" s="173"/>
    </row>
    <row r="123" spans="1:11" ht="12.75">
      <c r="A123" s="155">
        <v>650</v>
      </c>
      <c r="B123" s="38"/>
      <c r="C123" s="30" t="s">
        <v>279</v>
      </c>
      <c r="D123" s="124">
        <v>24726</v>
      </c>
      <c r="E123" s="124">
        <v>44683</v>
      </c>
      <c r="F123" s="156">
        <v>-59.2</v>
      </c>
      <c r="G123" s="118"/>
      <c r="H123" s="124">
        <v>98870</v>
      </c>
      <c r="I123" s="124">
        <v>178668</v>
      </c>
      <c r="J123" s="156">
        <v>-30.1</v>
      </c>
      <c r="K123" s="173"/>
    </row>
    <row r="124" spans="1:11" ht="12.75">
      <c r="A124" s="155">
        <v>656</v>
      </c>
      <c r="B124" s="38"/>
      <c r="C124" s="30" t="s">
        <v>280</v>
      </c>
      <c r="D124" s="124" t="s">
        <v>107</v>
      </c>
      <c r="E124" s="124" t="s">
        <v>107</v>
      </c>
      <c r="F124" s="156" t="s">
        <v>107</v>
      </c>
      <c r="G124" s="118"/>
      <c r="H124" s="124" t="s">
        <v>107</v>
      </c>
      <c r="I124" s="124" t="s">
        <v>107</v>
      </c>
      <c r="J124" s="156" t="s">
        <v>107</v>
      </c>
      <c r="K124" s="173"/>
    </row>
    <row r="125" spans="1:11" ht="12.75">
      <c r="A125" s="155">
        <v>659</v>
      </c>
      <c r="B125" s="38"/>
      <c r="C125" s="30" t="s">
        <v>281</v>
      </c>
      <c r="D125" s="124">
        <v>513908</v>
      </c>
      <c r="E125" s="124">
        <v>5983276</v>
      </c>
      <c r="F125" s="156">
        <v>61.7</v>
      </c>
      <c r="G125" s="118"/>
      <c r="H125" s="124">
        <v>1627113</v>
      </c>
      <c r="I125" s="124">
        <v>11997555</v>
      </c>
      <c r="J125" s="156">
        <v>44.7</v>
      </c>
      <c r="K125" s="173"/>
    </row>
    <row r="126" spans="1:11" ht="12.75">
      <c r="A126" s="155">
        <v>661</v>
      </c>
      <c r="B126" s="38"/>
      <c r="C126" s="30" t="s">
        <v>512</v>
      </c>
      <c r="D126" s="124">
        <v>128607</v>
      </c>
      <c r="E126" s="124">
        <v>136654</v>
      </c>
      <c r="F126" s="156">
        <v>330.7</v>
      </c>
      <c r="G126" s="118"/>
      <c r="H126" s="124">
        <v>181121</v>
      </c>
      <c r="I126" s="124">
        <v>276794</v>
      </c>
      <c r="J126" s="156">
        <v>516.5</v>
      </c>
      <c r="K126" s="173"/>
    </row>
    <row r="127" spans="1:11" ht="12.75">
      <c r="A127" s="155">
        <v>665</v>
      </c>
      <c r="B127" s="38"/>
      <c r="C127" s="30" t="s">
        <v>910</v>
      </c>
      <c r="D127" s="124" t="s">
        <v>107</v>
      </c>
      <c r="E127" s="124" t="s">
        <v>107</v>
      </c>
      <c r="F127" s="156" t="s">
        <v>107</v>
      </c>
      <c r="G127" s="118"/>
      <c r="H127" s="124" t="s">
        <v>107</v>
      </c>
      <c r="I127" s="124" t="s">
        <v>107</v>
      </c>
      <c r="J127" s="156" t="s">
        <v>107</v>
      </c>
      <c r="K127" s="173"/>
    </row>
    <row r="128" spans="1:11" ht="12.75">
      <c r="A128" s="155">
        <v>667</v>
      </c>
      <c r="B128" s="38"/>
      <c r="C128" s="30" t="s">
        <v>909</v>
      </c>
      <c r="D128" s="124">
        <v>409742</v>
      </c>
      <c r="E128" s="124">
        <v>592430</v>
      </c>
      <c r="F128" s="275">
        <v>183.6</v>
      </c>
      <c r="G128" s="118"/>
      <c r="H128" s="124">
        <v>444882</v>
      </c>
      <c r="I128" s="124">
        <v>617154</v>
      </c>
      <c r="J128" s="156">
        <v>144.4</v>
      </c>
      <c r="K128" s="173"/>
    </row>
    <row r="129" spans="1:11" ht="12.75">
      <c r="A129" s="155">
        <v>669</v>
      </c>
      <c r="B129" s="38"/>
      <c r="C129" s="30" t="s">
        <v>542</v>
      </c>
      <c r="D129" s="122">
        <v>913856</v>
      </c>
      <c r="E129" s="122">
        <v>1303323</v>
      </c>
      <c r="F129" s="156">
        <v>25.5</v>
      </c>
      <c r="G129" s="118"/>
      <c r="H129" s="124">
        <v>2693469</v>
      </c>
      <c r="I129" s="124">
        <v>4234218</v>
      </c>
      <c r="J129" s="156">
        <v>-21.3</v>
      </c>
      <c r="K129" s="173"/>
    </row>
    <row r="130" spans="1:11" ht="12.75">
      <c r="A130" s="155">
        <v>671</v>
      </c>
      <c r="B130" s="38"/>
      <c r="C130" s="30" t="s">
        <v>282</v>
      </c>
      <c r="D130" s="124" t="s">
        <v>107</v>
      </c>
      <c r="E130" s="124" t="s">
        <v>107</v>
      </c>
      <c r="F130" s="156" t="s">
        <v>107</v>
      </c>
      <c r="G130" s="118"/>
      <c r="H130" s="124" t="s">
        <v>107</v>
      </c>
      <c r="I130" s="124" t="s">
        <v>107</v>
      </c>
      <c r="J130" s="156" t="s">
        <v>107</v>
      </c>
      <c r="K130" s="173"/>
    </row>
    <row r="131" spans="1:11" ht="12.75">
      <c r="A131" s="155">
        <v>673</v>
      </c>
      <c r="B131" s="38"/>
      <c r="C131" s="30" t="s">
        <v>511</v>
      </c>
      <c r="D131" s="124">
        <v>16602853</v>
      </c>
      <c r="E131" s="124">
        <v>5849113</v>
      </c>
      <c r="F131" s="156">
        <v>-23.8</v>
      </c>
      <c r="G131" s="118"/>
      <c r="H131" s="124">
        <v>53329382</v>
      </c>
      <c r="I131" s="124">
        <v>20191285</v>
      </c>
      <c r="J131" s="156">
        <v>-36.6</v>
      </c>
      <c r="K131" s="173"/>
    </row>
    <row r="132" spans="1:11" ht="12.75">
      <c r="A132" s="155">
        <v>679</v>
      </c>
      <c r="B132" s="38"/>
      <c r="C132" s="30" t="s">
        <v>283</v>
      </c>
      <c r="D132" s="124">
        <v>10663553</v>
      </c>
      <c r="E132" s="124">
        <v>4932528</v>
      </c>
      <c r="F132" s="156">
        <v>23.2</v>
      </c>
      <c r="G132" s="118"/>
      <c r="H132" s="124">
        <v>44917002</v>
      </c>
      <c r="I132" s="124">
        <v>15187272</v>
      </c>
      <c r="J132" s="156">
        <v>-6.8</v>
      </c>
      <c r="K132" s="173"/>
    </row>
    <row r="133" spans="1:11" ht="12.75">
      <c r="A133" s="155">
        <v>683</v>
      </c>
      <c r="B133" s="38"/>
      <c r="C133" s="30" t="s">
        <v>510</v>
      </c>
      <c r="D133" s="124" t="s">
        <v>107</v>
      </c>
      <c r="E133" s="124" t="s">
        <v>107</v>
      </c>
      <c r="F133" s="156" t="s">
        <v>107</v>
      </c>
      <c r="G133" s="118"/>
      <c r="H133" s="124" t="s">
        <v>107</v>
      </c>
      <c r="I133" s="124" t="s">
        <v>107</v>
      </c>
      <c r="J133" s="156" t="s">
        <v>107</v>
      </c>
      <c r="K133" s="173"/>
    </row>
    <row r="134" spans="1:11" ht="12.75">
      <c r="A134" s="155">
        <v>690</v>
      </c>
      <c r="B134" s="38"/>
      <c r="C134" s="30" t="s">
        <v>284</v>
      </c>
      <c r="D134" s="124">
        <v>481603</v>
      </c>
      <c r="E134" s="124">
        <v>515080</v>
      </c>
      <c r="F134" s="156">
        <v>-23.6</v>
      </c>
      <c r="G134" s="118"/>
      <c r="H134" s="124">
        <v>2561586</v>
      </c>
      <c r="I134" s="124">
        <v>2501357</v>
      </c>
      <c r="J134" s="156">
        <v>-9.7</v>
      </c>
      <c r="K134" s="173"/>
    </row>
    <row r="135" spans="1:11" ht="12.75">
      <c r="A135" s="25"/>
      <c r="B135" s="25"/>
      <c r="C135" s="1"/>
      <c r="D135" s="124"/>
      <c r="E135" s="124"/>
      <c r="H135" s="4"/>
      <c r="I135" s="4"/>
      <c r="J135" s="27"/>
      <c r="K135" s="1"/>
    </row>
    <row r="136" spans="1:11" ht="12.75">
      <c r="A136" s="25"/>
      <c r="B136" s="25"/>
      <c r="C136" s="1"/>
      <c r="D136" s="124"/>
      <c r="E136" s="124"/>
      <c r="H136" s="4"/>
      <c r="I136" s="4"/>
      <c r="J136" s="27"/>
      <c r="K136" s="1"/>
    </row>
    <row r="137" spans="1:11" ht="16.5">
      <c r="A137" s="591" t="s">
        <v>66</v>
      </c>
      <c r="B137" s="591"/>
      <c r="C137" s="591"/>
      <c r="D137" s="591"/>
      <c r="E137" s="591"/>
      <c r="F137" s="591"/>
      <c r="G137" s="591"/>
      <c r="H137" s="591"/>
      <c r="I137" s="591"/>
      <c r="J137" s="591"/>
      <c r="K137" s="591"/>
    </row>
    <row r="138" spans="3:10" ht="12.75">
      <c r="C138" s="1"/>
      <c r="D138" s="10"/>
      <c r="E138" s="10"/>
      <c r="F138" s="120"/>
      <c r="G138" s="120"/>
      <c r="H138" s="15"/>
      <c r="I138" s="15"/>
      <c r="J138" s="15"/>
    </row>
    <row r="139" spans="1:11" ht="18" customHeight="1">
      <c r="A139" s="595" t="s">
        <v>1133</v>
      </c>
      <c r="B139" s="613" t="s">
        <v>750</v>
      </c>
      <c r="C139" s="614"/>
      <c r="D139" s="592" t="s">
        <v>1217</v>
      </c>
      <c r="E139" s="593"/>
      <c r="F139" s="593"/>
      <c r="G139" s="594"/>
      <c r="H139" s="554" t="s">
        <v>1235</v>
      </c>
      <c r="I139" s="593"/>
      <c r="J139" s="593"/>
      <c r="K139" s="593"/>
    </row>
    <row r="140" spans="1:11" ht="16.5" customHeight="1">
      <c r="A140" s="596"/>
      <c r="B140" s="615"/>
      <c r="C140" s="616"/>
      <c r="D140" s="61" t="s">
        <v>479</v>
      </c>
      <c r="E140" s="604" t="s">
        <v>480</v>
      </c>
      <c r="F140" s="605"/>
      <c r="G140" s="606"/>
      <c r="H140" s="152" t="s">
        <v>479</v>
      </c>
      <c r="I140" s="604" t="s">
        <v>480</v>
      </c>
      <c r="J140" s="605"/>
      <c r="K140" s="605"/>
    </row>
    <row r="141" spans="1:11" ht="15" customHeight="1">
      <c r="A141" s="596"/>
      <c r="B141" s="615"/>
      <c r="C141" s="616"/>
      <c r="D141" s="610" t="s">
        <v>112</v>
      </c>
      <c r="E141" s="619" t="s">
        <v>108</v>
      </c>
      <c r="F141" s="598" t="s">
        <v>1244</v>
      </c>
      <c r="G141" s="599"/>
      <c r="H141" s="619" t="s">
        <v>112</v>
      </c>
      <c r="I141" s="619" t="s">
        <v>108</v>
      </c>
      <c r="J141" s="598" t="s">
        <v>1245</v>
      </c>
      <c r="K141" s="607"/>
    </row>
    <row r="142" spans="1:11" ht="12.75">
      <c r="A142" s="596"/>
      <c r="B142" s="615"/>
      <c r="C142" s="616"/>
      <c r="D142" s="611"/>
      <c r="E142" s="620"/>
      <c r="F142" s="600"/>
      <c r="G142" s="601"/>
      <c r="H142" s="620"/>
      <c r="I142" s="620"/>
      <c r="J142" s="600"/>
      <c r="K142" s="608"/>
    </row>
    <row r="143" spans="1:11" ht="18.75" customHeight="1">
      <c r="A143" s="596"/>
      <c r="B143" s="615"/>
      <c r="C143" s="616"/>
      <c r="D143" s="611"/>
      <c r="E143" s="620"/>
      <c r="F143" s="600"/>
      <c r="G143" s="601"/>
      <c r="H143" s="620"/>
      <c r="I143" s="620"/>
      <c r="J143" s="600"/>
      <c r="K143" s="608"/>
    </row>
    <row r="144" spans="1:11" ht="27.75" customHeight="1">
      <c r="A144" s="597"/>
      <c r="B144" s="617"/>
      <c r="C144" s="618"/>
      <c r="D144" s="612"/>
      <c r="E144" s="621"/>
      <c r="F144" s="602"/>
      <c r="G144" s="603"/>
      <c r="H144" s="621"/>
      <c r="I144" s="621"/>
      <c r="J144" s="602"/>
      <c r="K144" s="609"/>
    </row>
    <row r="145" spans="1:11" ht="12.75">
      <c r="A145" s="111"/>
      <c r="B145" s="110"/>
      <c r="C145" s="29"/>
      <c r="D145" s="4"/>
      <c r="E145" s="4"/>
      <c r="H145" s="16"/>
      <c r="I145" s="16"/>
      <c r="J145" s="16"/>
      <c r="K145" s="1"/>
    </row>
    <row r="146" spans="1:11" s="17" customFormat="1" ht="12.75">
      <c r="A146" s="115" t="s">
        <v>285</v>
      </c>
      <c r="B146" s="65" t="s">
        <v>203</v>
      </c>
      <c r="C146" s="49"/>
      <c r="D146" s="121">
        <v>576918349</v>
      </c>
      <c r="E146" s="121">
        <v>2452323779</v>
      </c>
      <c r="F146" s="153">
        <v>-7.7</v>
      </c>
      <c r="G146" s="119"/>
      <c r="H146" s="121">
        <v>1787995109</v>
      </c>
      <c r="I146" s="121">
        <v>7698767648</v>
      </c>
      <c r="J146" s="153">
        <v>-6.9</v>
      </c>
      <c r="K146" s="172"/>
    </row>
    <row r="147" spans="1:11" s="17" customFormat="1" ht="24" customHeight="1">
      <c r="A147" s="154">
        <v>7</v>
      </c>
      <c r="B147" s="65" t="s">
        <v>286</v>
      </c>
      <c r="C147" s="49"/>
      <c r="D147" s="121">
        <v>267385376</v>
      </c>
      <c r="E147" s="121">
        <v>242615936</v>
      </c>
      <c r="F147" s="153">
        <v>2.8</v>
      </c>
      <c r="G147" s="119"/>
      <c r="H147" s="121">
        <v>844549504</v>
      </c>
      <c r="I147" s="121">
        <v>771906828</v>
      </c>
      <c r="J147" s="153">
        <v>0.5</v>
      </c>
      <c r="K147" s="172"/>
    </row>
    <row r="148" spans="1:11" ht="24" customHeight="1">
      <c r="A148" s="155">
        <v>701</v>
      </c>
      <c r="B148" s="38"/>
      <c r="C148" s="30" t="s">
        <v>885</v>
      </c>
      <c r="D148" s="124">
        <v>33583</v>
      </c>
      <c r="E148" s="124">
        <v>364091</v>
      </c>
      <c r="F148" s="156">
        <v>-11.7</v>
      </c>
      <c r="G148" s="118"/>
      <c r="H148" s="124">
        <v>328150</v>
      </c>
      <c r="I148" s="124">
        <v>2405090</v>
      </c>
      <c r="J148" s="156">
        <v>89</v>
      </c>
      <c r="K148" s="173"/>
    </row>
    <row r="149" spans="1:11" ht="12.75">
      <c r="A149" s="155">
        <v>702</v>
      </c>
      <c r="B149" s="38"/>
      <c r="C149" s="30" t="s">
        <v>886</v>
      </c>
      <c r="D149" s="124">
        <v>107193</v>
      </c>
      <c r="E149" s="124">
        <v>1040629</v>
      </c>
      <c r="F149" s="156">
        <v>9.8</v>
      </c>
      <c r="G149" s="118"/>
      <c r="H149" s="124">
        <v>335177</v>
      </c>
      <c r="I149" s="124">
        <v>3417294</v>
      </c>
      <c r="J149" s="156">
        <v>0.7</v>
      </c>
      <c r="K149" s="173"/>
    </row>
    <row r="150" spans="1:11" ht="12.75">
      <c r="A150" s="155">
        <v>703</v>
      </c>
      <c r="B150" s="38"/>
      <c r="C150" s="30" t="s">
        <v>887</v>
      </c>
      <c r="D150" s="124">
        <v>196</v>
      </c>
      <c r="E150" s="124">
        <v>7834</v>
      </c>
      <c r="F150" s="156">
        <v>126.7</v>
      </c>
      <c r="G150" s="118"/>
      <c r="H150" s="124">
        <v>341</v>
      </c>
      <c r="I150" s="124">
        <v>13087</v>
      </c>
      <c r="J150" s="156">
        <v>164.5</v>
      </c>
      <c r="K150" s="173"/>
    </row>
    <row r="151" spans="1:11" ht="12.75">
      <c r="A151" s="155">
        <v>704</v>
      </c>
      <c r="B151" s="38"/>
      <c r="C151" s="30" t="s">
        <v>888</v>
      </c>
      <c r="D151" s="124">
        <v>170107</v>
      </c>
      <c r="E151" s="124">
        <v>2457045</v>
      </c>
      <c r="F151" s="156">
        <v>-24.8</v>
      </c>
      <c r="G151" s="118"/>
      <c r="H151" s="124">
        <v>570927</v>
      </c>
      <c r="I151" s="124">
        <v>8105530</v>
      </c>
      <c r="J151" s="156">
        <v>-15.6</v>
      </c>
      <c r="K151" s="173"/>
    </row>
    <row r="152" spans="1:11" ht="12.75">
      <c r="A152" s="155">
        <v>705</v>
      </c>
      <c r="B152" s="38"/>
      <c r="C152" s="30" t="s">
        <v>922</v>
      </c>
      <c r="D152" s="124">
        <v>2727</v>
      </c>
      <c r="E152" s="124">
        <v>26171</v>
      </c>
      <c r="F152" s="156">
        <v>-55.6</v>
      </c>
      <c r="G152" s="118"/>
      <c r="H152" s="124">
        <v>11480</v>
      </c>
      <c r="I152" s="124">
        <v>180499</v>
      </c>
      <c r="J152" s="156">
        <v>-0.8</v>
      </c>
      <c r="K152" s="173"/>
    </row>
    <row r="153" spans="1:11" ht="12.75">
      <c r="A153" s="155">
        <v>706</v>
      </c>
      <c r="B153" s="38"/>
      <c r="C153" s="30" t="s">
        <v>287</v>
      </c>
      <c r="D153" s="124">
        <v>20161</v>
      </c>
      <c r="E153" s="124">
        <v>794703</v>
      </c>
      <c r="F153" s="156">
        <v>567.4</v>
      </c>
      <c r="G153" s="118"/>
      <c r="H153" s="124">
        <v>65692</v>
      </c>
      <c r="I153" s="124">
        <v>2504273</v>
      </c>
      <c r="J153" s="156">
        <v>538.2</v>
      </c>
      <c r="K153" s="173"/>
    </row>
    <row r="154" spans="1:11" ht="12.75">
      <c r="A154" s="155">
        <v>707</v>
      </c>
      <c r="B154" s="38"/>
      <c r="C154" s="30" t="s">
        <v>908</v>
      </c>
      <c r="D154" s="124" t="s">
        <v>107</v>
      </c>
      <c r="E154" s="124" t="s">
        <v>107</v>
      </c>
      <c r="F154" s="275" t="s">
        <v>107</v>
      </c>
      <c r="G154" s="118"/>
      <c r="H154" s="124" t="s">
        <v>107</v>
      </c>
      <c r="I154" s="124" t="s">
        <v>107</v>
      </c>
      <c r="J154" s="156">
        <v>-100</v>
      </c>
      <c r="K154" s="173"/>
    </row>
    <row r="155" spans="1:11" ht="12.75">
      <c r="A155" s="155">
        <v>708</v>
      </c>
      <c r="B155" s="38"/>
      <c r="C155" s="30" t="s">
        <v>289</v>
      </c>
      <c r="D155" s="124">
        <v>64750294</v>
      </c>
      <c r="E155" s="124">
        <v>37925328</v>
      </c>
      <c r="F155" s="156">
        <v>-6.3</v>
      </c>
      <c r="G155" s="118"/>
      <c r="H155" s="124">
        <v>224913250</v>
      </c>
      <c r="I155" s="124">
        <v>121984454</v>
      </c>
      <c r="J155" s="156">
        <v>10.2</v>
      </c>
      <c r="K155" s="173"/>
    </row>
    <row r="156" spans="1:11" ht="12.75">
      <c r="A156" s="155">
        <v>709</v>
      </c>
      <c r="B156" s="38"/>
      <c r="C156" s="30" t="s">
        <v>290</v>
      </c>
      <c r="D156" s="122">
        <v>6608301</v>
      </c>
      <c r="E156" s="122">
        <v>4603770</v>
      </c>
      <c r="F156" s="156">
        <v>-10.3</v>
      </c>
      <c r="G156" s="118"/>
      <c r="H156" s="124">
        <v>21646854</v>
      </c>
      <c r="I156" s="124">
        <v>14430211</v>
      </c>
      <c r="J156" s="156">
        <v>-6.2</v>
      </c>
      <c r="K156" s="173"/>
    </row>
    <row r="157" spans="1:11" ht="12.75">
      <c r="A157" s="155">
        <v>711</v>
      </c>
      <c r="B157" s="38"/>
      <c r="C157" s="30" t="s">
        <v>291</v>
      </c>
      <c r="D157" s="124">
        <v>5385129</v>
      </c>
      <c r="E157" s="124">
        <v>16786741</v>
      </c>
      <c r="F157" s="156">
        <v>-21.4</v>
      </c>
      <c r="G157" s="118"/>
      <c r="H157" s="124">
        <v>16374150</v>
      </c>
      <c r="I157" s="124">
        <v>57163332</v>
      </c>
      <c r="J157" s="156">
        <v>-0.1</v>
      </c>
      <c r="K157" s="173"/>
    </row>
    <row r="158" spans="1:11" ht="12.75">
      <c r="A158" s="155">
        <v>732</v>
      </c>
      <c r="B158" s="38"/>
      <c r="C158" s="30" t="s">
        <v>293</v>
      </c>
      <c r="D158" s="124">
        <v>19263757</v>
      </c>
      <c r="E158" s="124">
        <v>31943035</v>
      </c>
      <c r="F158" s="156">
        <v>30.7</v>
      </c>
      <c r="G158" s="118"/>
      <c r="H158" s="124">
        <v>60018060</v>
      </c>
      <c r="I158" s="124">
        <v>103652253</v>
      </c>
      <c r="J158" s="156">
        <v>79.1</v>
      </c>
      <c r="K158" s="173"/>
    </row>
    <row r="159" spans="1:11" ht="12.75">
      <c r="A159" s="155">
        <v>734</v>
      </c>
      <c r="B159" s="38"/>
      <c r="C159" s="30" t="s">
        <v>296</v>
      </c>
      <c r="D159" s="124">
        <v>8945387</v>
      </c>
      <c r="E159" s="124">
        <v>9297957</v>
      </c>
      <c r="F159" s="156">
        <v>-12.3</v>
      </c>
      <c r="G159" s="118"/>
      <c r="H159" s="124">
        <v>27152448</v>
      </c>
      <c r="I159" s="124">
        <v>26268569</v>
      </c>
      <c r="J159" s="156">
        <v>-10.3</v>
      </c>
      <c r="K159" s="173"/>
    </row>
    <row r="160" spans="1:11" ht="12.75">
      <c r="A160" s="155">
        <v>736</v>
      </c>
      <c r="B160" s="38"/>
      <c r="C160" s="30" t="s">
        <v>297</v>
      </c>
      <c r="D160" s="124">
        <v>796543</v>
      </c>
      <c r="E160" s="124">
        <v>1898853</v>
      </c>
      <c r="F160" s="156">
        <v>19.7</v>
      </c>
      <c r="G160" s="118"/>
      <c r="H160" s="124">
        <v>1911546</v>
      </c>
      <c r="I160" s="124">
        <v>4182418</v>
      </c>
      <c r="J160" s="156">
        <v>-11.5</v>
      </c>
      <c r="K160" s="173"/>
    </row>
    <row r="161" spans="1:11" ht="12.75">
      <c r="A161" s="155">
        <v>738</v>
      </c>
      <c r="B161" s="38"/>
      <c r="C161" s="30" t="s">
        <v>509</v>
      </c>
      <c r="D161" s="124">
        <v>2095436</v>
      </c>
      <c r="E161" s="124">
        <v>2949420</v>
      </c>
      <c r="F161" s="156">
        <v>32.5</v>
      </c>
      <c r="G161" s="118"/>
      <c r="H161" s="124">
        <v>8306522</v>
      </c>
      <c r="I161" s="124">
        <v>11322064</v>
      </c>
      <c r="J161" s="156">
        <v>-4.1</v>
      </c>
      <c r="K161" s="173"/>
    </row>
    <row r="162" spans="1:11" ht="12.75">
      <c r="A162" s="155">
        <v>740</v>
      </c>
      <c r="B162" s="38"/>
      <c r="C162" s="30" t="s">
        <v>298</v>
      </c>
      <c r="D162" s="124">
        <v>13432</v>
      </c>
      <c r="E162" s="124">
        <v>470714</v>
      </c>
      <c r="F162" s="156">
        <v>44</v>
      </c>
      <c r="G162" s="118"/>
      <c r="H162" s="124">
        <v>21553</v>
      </c>
      <c r="I162" s="124">
        <v>1275266</v>
      </c>
      <c r="J162" s="156">
        <v>27.3</v>
      </c>
      <c r="K162" s="173"/>
    </row>
    <row r="163" spans="1:11" ht="12.75">
      <c r="A163" s="155">
        <v>749</v>
      </c>
      <c r="B163" s="38"/>
      <c r="C163" s="30" t="s">
        <v>299</v>
      </c>
      <c r="D163" s="124">
        <v>9415599</v>
      </c>
      <c r="E163" s="124">
        <v>22356824</v>
      </c>
      <c r="F163" s="156">
        <v>13.5</v>
      </c>
      <c r="G163" s="118"/>
      <c r="H163" s="124">
        <v>31750585</v>
      </c>
      <c r="I163" s="124">
        <v>67448458</v>
      </c>
      <c r="J163" s="156">
        <v>-21.6</v>
      </c>
      <c r="K163" s="173"/>
    </row>
    <row r="164" spans="1:11" ht="12.75">
      <c r="A164" s="155">
        <v>751</v>
      </c>
      <c r="B164" s="38"/>
      <c r="C164" s="30" t="s">
        <v>300</v>
      </c>
      <c r="D164" s="124">
        <v>5493163</v>
      </c>
      <c r="E164" s="124">
        <v>10797461</v>
      </c>
      <c r="F164" s="156">
        <v>-5.9</v>
      </c>
      <c r="G164" s="118"/>
      <c r="H164" s="124">
        <v>11467355</v>
      </c>
      <c r="I164" s="124">
        <v>26341389</v>
      </c>
      <c r="J164" s="156">
        <v>-11.6</v>
      </c>
      <c r="K164" s="173"/>
    </row>
    <row r="165" spans="1:11" ht="12.75">
      <c r="A165" s="155">
        <v>753</v>
      </c>
      <c r="B165" s="38"/>
      <c r="C165" s="30" t="s">
        <v>508</v>
      </c>
      <c r="D165" s="124">
        <v>127388841</v>
      </c>
      <c r="E165" s="124">
        <v>69810650</v>
      </c>
      <c r="F165" s="156">
        <v>10.3</v>
      </c>
      <c r="G165" s="118"/>
      <c r="H165" s="124">
        <v>381456920</v>
      </c>
      <c r="I165" s="124">
        <v>221016799</v>
      </c>
      <c r="J165" s="156">
        <v>-11.4</v>
      </c>
      <c r="K165" s="173"/>
    </row>
    <row r="166" spans="1:11" ht="12.75">
      <c r="A166" s="155">
        <v>755</v>
      </c>
      <c r="B166" s="38"/>
      <c r="C166" s="30" t="s">
        <v>301</v>
      </c>
      <c r="D166" s="122">
        <v>12846620</v>
      </c>
      <c r="E166" s="122">
        <v>13400798</v>
      </c>
      <c r="F166" s="156">
        <v>-11.7</v>
      </c>
      <c r="G166" s="118"/>
      <c r="H166" s="124">
        <v>43016168</v>
      </c>
      <c r="I166" s="124">
        <v>46463168</v>
      </c>
      <c r="J166" s="156">
        <v>-6.4</v>
      </c>
      <c r="K166" s="173"/>
    </row>
    <row r="167" spans="1:11" ht="12.75">
      <c r="A167" s="155">
        <v>757</v>
      </c>
      <c r="B167" s="38"/>
      <c r="C167" s="30" t="s">
        <v>302</v>
      </c>
      <c r="D167" s="124">
        <v>2058168</v>
      </c>
      <c r="E167" s="124">
        <v>4679706</v>
      </c>
      <c r="F167" s="156">
        <v>41.1</v>
      </c>
      <c r="G167" s="118"/>
      <c r="H167" s="124">
        <v>4803076</v>
      </c>
      <c r="I167" s="124">
        <v>12352477</v>
      </c>
      <c r="J167" s="156">
        <v>53.1</v>
      </c>
      <c r="K167" s="173"/>
    </row>
    <row r="168" spans="1:11" ht="12.75">
      <c r="A168" s="155">
        <v>759</v>
      </c>
      <c r="B168" s="38"/>
      <c r="C168" s="30" t="s">
        <v>303</v>
      </c>
      <c r="D168" s="122">
        <v>1236543</v>
      </c>
      <c r="E168" s="122">
        <v>1781014</v>
      </c>
      <c r="F168" s="156">
        <v>-48.4</v>
      </c>
      <c r="G168" s="118"/>
      <c r="H168" s="124">
        <v>8089382</v>
      </c>
      <c r="I168" s="124">
        <v>12364975</v>
      </c>
      <c r="J168" s="156">
        <v>84.7</v>
      </c>
      <c r="K168" s="173"/>
    </row>
    <row r="169" spans="1:11" ht="12.75">
      <c r="A169" s="155">
        <v>771</v>
      </c>
      <c r="B169" s="38"/>
      <c r="C169" s="30" t="s">
        <v>304</v>
      </c>
      <c r="D169" s="124">
        <v>119549</v>
      </c>
      <c r="E169" s="124">
        <v>2660320</v>
      </c>
      <c r="F169" s="156">
        <v>30.8</v>
      </c>
      <c r="G169" s="118"/>
      <c r="H169" s="124">
        <v>359004</v>
      </c>
      <c r="I169" s="124">
        <v>7898222</v>
      </c>
      <c r="J169" s="156">
        <v>-33.8</v>
      </c>
      <c r="K169" s="173"/>
    </row>
    <row r="170" spans="1:11" ht="12.75">
      <c r="A170" s="155">
        <v>772</v>
      </c>
      <c r="B170" s="38"/>
      <c r="C170" s="30" t="s">
        <v>305</v>
      </c>
      <c r="D170" s="124">
        <v>596384</v>
      </c>
      <c r="E170" s="124">
        <v>2686837</v>
      </c>
      <c r="F170" s="156">
        <v>-22.7</v>
      </c>
      <c r="G170" s="118"/>
      <c r="H170" s="124">
        <v>1833003</v>
      </c>
      <c r="I170" s="124">
        <v>8307172</v>
      </c>
      <c r="J170" s="156">
        <v>-22.8</v>
      </c>
      <c r="K170" s="173"/>
    </row>
    <row r="171" spans="1:11" ht="12.75">
      <c r="A171" s="155">
        <v>779</v>
      </c>
      <c r="B171" s="38"/>
      <c r="C171" s="30" t="s">
        <v>307</v>
      </c>
      <c r="D171" s="124">
        <v>17946</v>
      </c>
      <c r="E171" s="124">
        <v>819124</v>
      </c>
      <c r="F171" s="156">
        <v>-26.6</v>
      </c>
      <c r="G171" s="118"/>
      <c r="H171" s="124">
        <v>61773</v>
      </c>
      <c r="I171" s="124">
        <v>2957934</v>
      </c>
      <c r="J171" s="156">
        <v>-43.7</v>
      </c>
      <c r="K171" s="173"/>
    </row>
    <row r="172" spans="1:11" ht="12.75">
      <c r="A172" s="155">
        <v>781</v>
      </c>
      <c r="B172" s="38"/>
      <c r="C172" s="30" t="s">
        <v>308</v>
      </c>
      <c r="D172" s="124">
        <v>19523</v>
      </c>
      <c r="E172" s="124">
        <v>3026849</v>
      </c>
      <c r="F172" s="156">
        <v>64.3</v>
      </c>
      <c r="G172" s="118"/>
      <c r="H172" s="124">
        <v>52790</v>
      </c>
      <c r="I172" s="124">
        <v>9753353</v>
      </c>
      <c r="J172" s="156">
        <v>44.4</v>
      </c>
      <c r="K172" s="173"/>
    </row>
    <row r="173" spans="1:11" ht="12.75">
      <c r="A173" s="155">
        <v>790</v>
      </c>
      <c r="B173" s="38"/>
      <c r="C173" s="30" t="s">
        <v>309</v>
      </c>
      <c r="D173" s="124">
        <v>794</v>
      </c>
      <c r="E173" s="124">
        <v>30062</v>
      </c>
      <c r="F173" s="156">
        <v>-25.7</v>
      </c>
      <c r="G173" s="118"/>
      <c r="H173" s="124">
        <v>3298</v>
      </c>
      <c r="I173" s="124">
        <v>98541</v>
      </c>
      <c r="J173" s="156">
        <v>-36.7</v>
      </c>
      <c r="K173" s="173"/>
    </row>
    <row r="174" spans="1:11" s="17" customFormat="1" ht="24" customHeight="1">
      <c r="A174" s="154">
        <v>8</v>
      </c>
      <c r="B174" s="65" t="s">
        <v>310</v>
      </c>
      <c r="C174" s="49"/>
      <c r="D174" s="121">
        <v>309532973</v>
      </c>
      <c r="E174" s="121">
        <v>2209707843</v>
      </c>
      <c r="F174" s="153">
        <v>-8.7</v>
      </c>
      <c r="G174" s="119"/>
      <c r="H174" s="121">
        <v>943445605</v>
      </c>
      <c r="I174" s="121">
        <v>6926860820</v>
      </c>
      <c r="J174" s="153">
        <v>-7.7</v>
      </c>
      <c r="K174" s="172"/>
    </row>
    <row r="175" spans="1:11" ht="24" customHeight="1">
      <c r="A175" s="155">
        <v>801</v>
      </c>
      <c r="B175" s="38"/>
      <c r="C175" s="30" t="s">
        <v>923</v>
      </c>
      <c r="D175" s="124">
        <v>26504</v>
      </c>
      <c r="E175" s="124">
        <v>2207353</v>
      </c>
      <c r="F175" s="156">
        <v>-14.2</v>
      </c>
      <c r="G175" s="118"/>
      <c r="H175" s="124">
        <v>81180</v>
      </c>
      <c r="I175" s="124">
        <v>6884289</v>
      </c>
      <c r="J175" s="156">
        <v>-4.8</v>
      </c>
      <c r="K175" s="173"/>
    </row>
    <row r="176" spans="1:11" ht="12.75">
      <c r="A176" s="155">
        <v>802</v>
      </c>
      <c r="B176" s="38"/>
      <c r="C176" s="30" t="s">
        <v>889</v>
      </c>
      <c r="D176" s="124">
        <v>913</v>
      </c>
      <c r="E176" s="124">
        <v>187413</v>
      </c>
      <c r="F176" s="156">
        <v>52.5</v>
      </c>
      <c r="G176" s="118"/>
      <c r="H176" s="124">
        <v>1048</v>
      </c>
      <c r="I176" s="124">
        <v>200241</v>
      </c>
      <c r="J176" s="156">
        <v>-12</v>
      </c>
      <c r="K176" s="173"/>
    </row>
    <row r="177" spans="1:11" ht="12.75">
      <c r="A177" s="155">
        <v>803</v>
      </c>
      <c r="B177" s="38"/>
      <c r="C177" s="30" t="s">
        <v>890</v>
      </c>
      <c r="D177" s="124">
        <v>4228</v>
      </c>
      <c r="E177" s="124">
        <v>341966</v>
      </c>
      <c r="F177" s="156">
        <v>-50.2</v>
      </c>
      <c r="G177" s="118"/>
      <c r="H177" s="124">
        <v>20200</v>
      </c>
      <c r="I177" s="124">
        <v>1279249</v>
      </c>
      <c r="J177" s="156">
        <v>-30.5</v>
      </c>
      <c r="K177" s="173"/>
    </row>
    <row r="178" spans="1:11" ht="12.75">
      <c r="A178" s="155">
        <v>804</v>
      </c>
      <c r="B178" s="38"/>
      <c r="C178" s="30" t="s">
        <v>891</v>
      </c>
      <c r="D178" s="124">
        <v>13368</v>
      </c>
      <c r="E178" s="124">
        <v>559785</v>
      </c>
      <c r="F178" s="156">
        <v>62.1</v>
      </c>
      <c r="G178" s="118"/>
      <c r="H178" s="124">
        <v>35481</v>
      </c>
      <c r="I178" s="124">
        <v>1540678</v>
      </c>
      <c r="J178" s="156">
        <v>34.7</v>
      </c>
      <c r="K178" s="173"/>
    </row>
    <row r="179" spans="1:11" ht="12.75">
      <c r="A179" s="155">
        <v>805</v>
      </c>
      <c r="B179" s="38"/>
      <c r="C179" s="30" t="s">
        <v>892</v>
      </c>
      <c r="D179" s="124">
        <v>117</v>
      </c>
      <c r="E179" s="124">
        <v>21947</v>
      </c>
      <c r="F179" s="275">
        <v>167.3</v>
      </c>
      <c r="G179" s="118"/>
      <c r="H179" s="124">
        <v>306</v>
      </c>
      <c r="I179" s="124">
        <v>93730</v>
      </c>
      <c r="J179" s="156">
        <v>992.7</v>
      </c>
      <c r="K179" s="173"/>
    </row>
    <row r="180" spans="1:11" ht="12.75">
      <c r="A180" s="155">
        <v>806</v>
      </c>
      <c r="B180" s="38"/>
      <c r="C180" s="30" t="s">
        <v>893</v>
      </c>
      <c r="D180" s="124">
        <v>744</v>
      </c>
      <c r="E180" s="124">
        <v>61552</v>
      </c>
      <c r="F180" s="156">
        <v>69.8</v>
      </c>
      <c r="G180" s="118"/>
      <c r="H180" s="124">
        <v>1166</v>
      </c>
      <c r="I180" s="124">
        <v>121287</v>
      </c>
      <c r="J180" s="156">
        <v>-20.6</v>
      </c>
      <c r="K180" s="173"/>
    </row>
    <row r="181" spans="1:11" ht="12.75">
      <c r="A181" s="155">
        <v>807</v>
      </c>
      <c r="B181" s="38"/>
      <c r="C181" s="30" t="s">
        <v>311</v>
      </c>
      <c r="D181" s="124">
        <v>973</v>
      </c>
      <c r="E181" s="124">
        <v>60244</v>
      </c>
      <c r="F181" s="156" t="s">
        <v>735</v>
      </c>
      <c r="G181" s="118"/>
      <c r="H181" s="124">
        <v>1527</v>
      </c>
      <c r="I181" s="124">
        <v>151781</v>
      </c>
      <c r="J181" s="156">
        <v>301.6</v>
      </c>
      <c r="K181" s="173"/>
    </row>
    <row r="182" spans="1:11" ht="12.75">
      <c r="A182" s="155">
        <v>808</v>
      </c>
      <c r="B182" s="38"/>
      <c r="C182" s="30" t="s">
        <v>312</v>
      </c>
      <c r="D182" s="124">
        <v>653</v>
      </c>
      <c r="E182" s="124">
        <v>23387</v>
      </c>
      <c r="F182" s="156">
        <v>68.3</v>
      </c>
      <c r="G182" s="118"/>
      <c r="H182" s="124">
        <v>1697</v>
      </c>
      <c r="I182" s="124">
        <v>89250</v>
      </c>
      <c r="J182" s="156">
        <v>29.9</v>
      </c>
      <c r="K182" s="173"/>
    </row>
    <row r="183" spans="1:11" ht="12.75">
      <c r="A183" s="155">
        <v>809</v>
      </c>
      <c r="B183" s="38"/>
      <c r="C183" s="30" t="s">
        <v>313</v>
      </c>
      <c r="D183" s="124">
        <v>1380489</v>
      </c>
      <c r="E183" s="124">
        <v>10190532</v>
      </c>
      <c r="F183" s="156">
        <v>-15.3</v>
      </c>
      <c r="G183" s="118"/>
      <c r="H183" s="124">
        <v>4935502</v>
      </c>
      <c r="I183" s="124">
        <v>34183101</v>
      </c>
      <c r="J183" s="156">
        <v>-9.1</v>
      </c>
      <c r="K183" s="173"/>
    </row>
    <row r="184" spans="1:11" ht="12.75">
      <c r="A184" s="155">
        <v>810</v>
      </c>
      <c r="B184" s="38"/>
      <c r="C184" s="30" t="s">
        <v>314</v>
      </c>
      <c r="D184" s="124">
        <v>2077</v>
      </c>
      <c r="E184" s="124">
        <v>183696</v>
      </c>
      <c r="F184" s="275">
        <v>6.9</v>
      </c>
      <c r="G184" s="118"/>
      <c r="H184" s="124">
        <v>6503</v>
      </c>
      <c r="I184" s="124">
        <v>514981</v>
      </c>
      <c r="J184" s="156">
        <v>-20.7</v>
      </c>
      <c r="K184" s="173"/>
    </row>
    <row r="185" spans="1:11" ht="12.75">
      <c r="A185" s="155">
        <v>811</v>
      </c>
      <c r="B185" s="38"/>
      <c r="C185" s="30" t="s">
        <v>315</v>
      </c>
      <c r="D185" s="124">
        <v>22521</v>
      </c>
      <c r="E185" s="124">
        <v>801105</v>
      </c>
      <c r="F185" s="156">
        <v>87.5</v>
      </c>
      <c r="G185" s="118"/>
      <c r="H185" s="124">
        <v>60311</v>
      </c>
      <c r="I185" s="124">
        <v>2228868</v>
      </c>
      <c r="J185" s="156">
        <v>63.2</v>
      </c>
      <c r="K185" s="173"/>
    </row>
    <row r="186" spans="1:11" ht="12.75">
      <c r="A186" s="155">
        <v>812</v>
      </c>
      <c r="B186" s="38"/>
      <c r="C186" s="30" t="s">
        <v>924</v>
      </c>
      <c r="D186" s="124">
        <v>149219</v>
      </c>
      <c r="E186" s="124">
        <v>958097</v>
      </c>
      <c r="F186" s="156">
        <v>23.2</v>
      </c>
      <c r="G186" s="118"/>
      <c r="H186" s="124">
        <v>448062</v>
      </c>
      <c r="I186" s="124">
        <v>2733516</v>
      </c>
      <c r="J186" s="156">
        <v>8.1</v>
      </c>
      <c r="K186" s="173"/>
    </row>
    <row r="187" spans="1:11" ht="12.75">
      <c r="A187" s="155">
        <v>813</v>
      </c>
      <c r="B187" s="38"/>
      <c r="C187" s="30" t="s">
        <v>316</v>
      </c>
      <c r="D187" s="124">
        <v>16750769</v>
      </c>
      <c r="E187" s="124">
        <v>25631610</v>
      </c>
      <c r="F187" s="156">
        <v>-29</v>
      </c>
      <c r="G187" s="118"/>
      <c r="H187" s="124">
        <v>54393749</v>
      </c>
      <c r="I187" s="124">
        <v>91296153</v>
      </c>
      <c r="J187" s="156">
        <v>-6.2</v>
      </c>
      <c r="K187" s="173"/>
    </row>
    <row r="188" spans="1:11" ht="12.75">
      <c r="A188" s="155">
        <v>814</v>
      </c>
      <c r="B188" s="38"/>
      <c r="C188" s="30" t="s">
        <v>317</v>
      </c>
      <c r="D188" s="124">
        <v>6519313</v>
      </c>
      <c r="E188" s="124">
        <v>24490445</v>
      </c>
      <c r="F188" s="156">
        <v>7.3</v>
      </c>
      <c r="G188" s="118"/>
      <c r="H188" s="124">
        <v>19296392</v>
      </c>
      <c r="I188" s="124">
        <v>72193469</v>
      </c>
      <c r="J188" s="156">
        <v>10.9</v>
      </c>
      <c r="K188" s="173"/>
    </row>
    <row r="189" spans="1:11" ht="12.75">
      <c r="A189" s="155">
        <v>815</v>
      </c>
      <c r="B189" s="38"/>
      <c r="C189" s="30" t="s">
        <v>507</v>
      </c>
      <c r="D189" s="124">
        <v>6812009</v>
      </c>
      <c r="E189" s="124">
        <v>8864150</v>
      </c>
      <c r="F189" s="156">
        <v>-24.8</v>
      </c>
      <c r="G189" s="118"/>
      <c r="H189" s="124">
        <v>21442580</v>
      </c>
      <c r="I189" s="124">
        <v>27113501</v>
      </c>
      <c r="J189" s="156">
        <v>-4.6</v>
      </c>
      <c r="K189" s="173"/>
    </row>
    <row r="190" spans="1:11" ht="12.75">
      <c r="A190" s="155">
        <v>816</v>
      </c>
      <c r="B190" s="38"/>
      <c r="C190" s="30" t="s">
        <v>318</v>
      </c>
      <c r="D190" s="124">
        <v>6374855</v>
      </c>
      <c r="E190" s="124">
        <v>44430251</v>
      </c>
      <c r="F190" s="156">
        <v>4.2</v>
      </c>
      <c r="G190" s="118"/>
      <c r="H190" s="124">
        <v>17335062</v>
      </c>
      <c r="I190" s="124">
        <v>121466581</v>
      </c>
      <c r="J190" s="156">
        <v>-12.2</v>
      </c>
      <c r="K190" s="173"/>
    </row>
    <row r="191" spans="1:11" ht="12.75">
      <c r="A191" s="155">
        <v>817</v>
      </c>
      <c r="B191" s="38"/>
      <c r="C191" s="30" t="s">
        <v>319</v>
      </c>
      <c r="D191" s="124">
        <v>45692</v>
      </c>
      <c r="E191" s="124">
        <v>285069</v>
      </c>
      <c r="F191" s="156">
        <v>-11.7</v>
      </c>
      <c r="G191" s="118"/>
      <c r="H191" s="124">
        <v>111477</v>
      </c>
      <c r="I191" s="124">
        <v>763922</v>
      </c>
      <c r="J191" s="156">
        <v>-9.6</v>
      </c>
      <c r="K191" s="173"/>
    </row>
    <row r="192" spans="1:11" ht="12.75">
      <c r="A192" s="155">
        <v>818</v>
      </c>
      <c r="B192" s="38"/>
      <c r="C192" s="30" t="s">
        <v>320</v>
      </c>
      <c r="D192" s="124">
        <v>2218791</v>
      </c>
      <c r="E192" s="124">
        <v>11654590</v>
      </c>
      <c r="F192" s="156">
        <v>-18.7</v>
      </c>
      <c r="G192" s="118"/>
      <c r="H192" s="124">
        <v>6695813</v>
      </c>
      <c r="I192" s="124">
        <v>38777543</v>
      </c>
      <c r="J192" s="156">
        <v>-6.7</v>
      </c>
      <c r="K192" s="173"/>
    </row>
    <row r="193" spans="1:11" ht="12.75">
      <c r="A193" s="155">
        <v>819</v>
      </c>
      <c r="B193" s="38"/>
      <c r="C193" s="30" t="s">
        <v>321</v>
      </c>
      <c r="D193" s="124">
        <v>54044259</v>
      </c>
      <c r="E193" s="124">
        <v>59614908</v>
      </c>
      <c r="F193" s="156">
        <v>9.4</v>
      </c>
      <c r="G193" s="118"/>
      <c r="H193" s="124">
        <v>154711199</v>
      </c>
      <c r="I193" s="124">
        <v>166059540</v>
      </c>
      <c r="J193" s="156">
        <v>2.5</v>
      </c>
      <c r="K193" s="173"/>
    </row>
    <row r="194" spans="1:11" ht="12.75">
      <c r="A194" s="155">
        <v>820</v>
      </c>
      <c r="B194" s="38"/>
      <c r="C194" s="30" t="s">
        <v>894</v>
      </c>
      <c r="D194" s="124">
        <v>1057147</v>
      </c>
      <c r="E194" s="124">
        <v>27236820</v>
      </c>
      <c r="F194" s="156">
        <v>-0.3</v>
      </c>
      <c r="G194" s="118"/>
      <c r="H194" s="124">
        <v>3341395</v>
      </c>
      <c r="I194" s="124">
        <v>86525356</v>
      </c>
      <c r="J194" s="156">
        <v>3.3</v>
      </c>
      <c r="K194" s="173"/>
    </row>
    <row r="195" spans="1:11" ht="12.75">
      <c r="A195" s="155">
        <v>823</v>
      </c>
      <c r="B195" s="38"/>
      <c r="C195" s="30" t="s">
        <v>322</v>
      </c>
      <c r="D195" s="124">
        <v>84708</v>
      </c>
      <c r="E195" s="124">
        <v>1537655</v>
      </c>
      <c r="F195" s="156">
        <v>-30.5</v>
      </c>
      <c r="G195" s="118"/>
      <c r="H195" s="124">
        <v>223762</v>
      </c>
      <c r="I195" s="124">
        <v>4468411</v>
      </c>
      <c r="J195" s="156">
        <v>-28.6</v>
      </c>
      <c r="K195" s="173"/>
    </row>
    <row r="196" spans="1:11" ht="12.75">
      <c r="A196" s="155">
        <v>829</v>
      </c>
      <c r="B196" s="38"/>
      <c r="C196" s="30" t="s">
        <v>323</v>
      </c>
      <c r="D196" s="124">
        <v>22617954</v>
      </c>
      <c r="E196" s="124">
        <v>102569899</v>
      </c>
      <c r="F196" s="156">
        <v>1.9</v>
      </c>
      <c r="G196" s="118"/>
      <c r="H196" s="124">
        <v>63328098</v>
      </c>
      <c r="I196" s="124">
        <v>294424621</v>
      </c>
      <c r="J196" s="156">
        <v>-7.2</v>
      </c>
      <c r="K196" s="173"/>
    </row>
    <row r="197" spans="1:11" ht="12.75">
      <c r="A197" s="155">
        <v>831</v>
      </c>
      <c r="B197" s="38"/>
      <c r="C197" s="30" t="s">
        <v>324</v>
      </c>
      <c r="D197" s="122">
        <v>869292</v>
      </c>
      <c r="E197" s="122">
        <v>1488380</v>
      </c>
      <c r="F197" s="156">
        <v>76.3</v>
      </c>
      <c r="G197" s="118"/>
      <c r="H197" s="124">
        <v>1558239</v>
      </c>
      <c r="I197" s="124">
        <v>2230119</v>
      </c>
      <c r="J197" s="156">
        <v>37.6</v>
      </c>
      <c r="K197" s="173"/>
    </row>
    <row r="198" spans="1:11" ht="12.75">
      <c r="A198" s="155">
        <v>832</v>
      </c>
      <c r="B198" s="38"/>
      <c r="C198" s="30" t="s">
        <v>325</v>
      </c>
      <c r="D198" s="124">
        <v>54235315</v>
      </c>
      <c r="E198" s="124">
        <v>176457298</v>
      </c>
      <c r="F198" s="156">
        <v>3.2</v>
      </c>
      <c r="G198" s="118"/>
      <c r="H198" s="124">
        <v>158258447</v>
      </c>
      <c r="I198" s="124">
        <v>531395761</v>
      </c>
      <c r="J198" s="156">
        <v>3.7</v>
      </c>
      <c r="K198" s="173"/>
    </row>
    <row r="199" spans="1:11" ht="12.75">
      <c r="A199" s="155">
        <v>833</v>
      </c>
      <c r="B199" s="38"/>
      <c r="C199" s="30" t="s">
        <v>326</v>
      </c>
      <c r="D199" s="122">
        <v>15237</v>
      </c>
      <c r="E199" s="122">
        <v>77701</v>
      </c>
      <c r="F199" s="156">
        <v>28.8</v>
      </c>
      <c r="G199" s="118"/>
      <c r="H199" s="124">
        <v>80641</v>
      </c>
      <c r="I199" s="124">
        <v>289428</v>
      </c>
      <c r="J199" s="156">
        <v>-5.8</v>
      </c>
      <c r="K199" s="173"/>
    </row>
    <row r="200" spans="1:11" ht="12.75">
      <c r="A200" s="155">
        <v>834</v>
      </c>
      <c r="B200" s="38"/>
      <c r="C200" s="30" t="s">
        <v>327</v>
      </c>
      <c r="D200" s="124">
        <v>1294105</v>
      </c>
      <c r="E200" s="124">
        <v>133804846</v>
      </c>
      <c r="F200" s="156">
        <v>-25.9</v>
      </c>
      <c r="G200" s="118"/>
      <c r="H200" s="124">
        <v>3944535</v>
      </c>
      <c r="I200" s="124">
        <v>455151588</v>
      </c>
      <c r="J200" s="156">
        <v>-17</v>
      </c>
      <c r="K200" s="173"/>
    </row>
    <row r="201" spans="1:11" ht="12.75">
      <c r="A201" s="155">
        <v>835</v>
      </c>
      <c r="B201" s="38"/>
      <c r="C201" s="30" t="s">
        <v>506</v>
      </c>
      <c r="D201" s="124">
        <v>598382</v>
      </c>
      <c r="E201" s="124">
        <v>3214788</v>
      </c>
      <c r="F201" s="156">
        <v>-14.9</v>
      </c>
      <c r="G201" s="118"/>
      <c r="H201" s="124">
        <v>1939042</v>
      </c>
      <c r="I201" s="124">
        <v>10281351</v>
      </c>
      <c r="J201" s="156">
        <v>9.9</v>
      </c>
      <c r="K201" s="173"/>
    </row>
    <row r="202" spans="1:11" ht="12.75">
      <c r="A202" s="155">
        <v>839</v>
      </c>
      <c r="B202" s="38"/>
      <c r="C202" s="30" t="s">
        <v>328</v>
      </c>
      <c r="D202" s="124">
        <v>6004640</v>
      </c>
      <c r="E202" s="124">
        <v>24753622</v>
      </c>
      <c r="F202" s="156">
        <v>5.1</v>
      </c>
      <c r="G202" s="118"/>
      <c r="H202" s="124">
        <v>18499452</v>
      </c>
      <c r="I202" s="124">
        <v>69540604</v>
      </c>
      <c r="J202" s="156">
        <v>-2.6</v>
      </c>
      <c r="K202" s="173"/>
    </row>
    <row r="203" spans="1:11" ht="12.75">
      <c r="A203" s="155">
        <v>841</v>
      </c>
      <c r="B203" s="38"/>
      <c r="C203" s="30" t="s">
        <v>895</v>
      </c>
      <c r="D203" s="124">
        <v>128072</v>
      </c>
      <c r="E203" s="124">
        <v>726412</v>
      </c>
      <c r="F203" s="156">
        <v>-72.3</v>
      </c>
      <c r="G203" s="118"/>
      <c r="H203" s="124">
        <v>519521</v>
      </c>
      <c r="I203" s="124">
        <v>6984046</v>
      </c>
      <c r="J203" s="156">
        <v>-51.7</v>
      </c>
      <c r="K203" s="173"/>
    </row>
    <row r="204" spans="1:11" ht="12.75">
      <c r="A204" s="155">
        <v>842</v>
      </c>
      <c r="B204" s="38"/>
      <c r="C204" s="30" t="s">
        <v>329</v>
      </c>
      <c r="D204" s="124">
        <v>2309684</v>
      </c>
      <c r="E204" s="124">
        <v>46771060</v>
      </c>
      <c r="F204" s="156">
        <v>-6.4</v>
      </c>
      <c r="G204" s="118"/>
      <c r="H204" s="124">
        <v>7859745</v>
      </c>
      <c r="I204" s="124">
        <v>159580593</v>
      </c>
      <c r="J204" s="156">
        <v>3.1</v>
      </c>
      <c r="K204" s="173"/>
    </row>
    <row r="205" spans="1:11" ht="12.75">
      <c r="A205" s="155">
        <v>843</v>
      </c>
      <c r="B205" s="38"/>
      <c r="C205" s="30" t="s">
        <v>330</v>
      </c>
      <c r="D205" s="124">
        <v>392988</v>
      </c>
      <c r="E205" s="124">
        <v>8789341</v>
      </c>
      <c r="F205" s="156">
        <v>-6.5</v>
      </c>
      <c r="G205" s="118"/>
      <c r="H205" s="124">
        <v>1369048</v>
      </c>
      <c r="I205" s="124">
        <v>27318998</v>
      </c>
      <c r="J205" s="156">
        <v>-9.3</v>
      </c>
      <c r="K205" s="173"/>
    </row>
    <row r="207" spans="1:11" ht="16.5">
      <c r="A207" s="591" t="s">
        <v>66</v>
      </c>
      <c r="B207" s="591"/>
      <c r="C207" s="591"/>
      <c r="D207" s="591"/>
      <c r="E207" s="591"/>
      <c r="F207" s="591"/>
      <c r="G207" s="591"/>
      <c r="H207" s="591"/>
      <c r="I207" s="591"/>
      <c r="J207" s="591"/>
      <c r="K207" s="591"/>
    </row>
    <row r="208" spans="3:11" ht="12.75">
      <c r="C208" s="1"/>
      <c r="D208" s="10"/>
      <c r="E208" s="10"/>
      <c r="F208" s="120"/>
      <c r="G208" s="120"/>
      <c r="H208" s="15"/>
      <c r="I208" s="15"/>
      <c r="J208" s="179"/>
      <c r="K208" s="173"/>
    </row>
    <row r="209" spans="1:11" ht="18" customHeight="1">
      <c r="A209" s="595" t="s">
        <v>1133</v>
      </c>
      <c r="B209" s="613" t="s">
        <v>750</v>
      </c>
      <c r="C209" s="614"/>
      <c r="D209" s="592" t="s">
        <v>1217</v>
      </c>
      <c r="E209" s="593"/>
      <c r="F209" s="593"/>
      <c r="G209" s="594"/>
      <c r="H209" s="554" t="s">
        <v>1235</v>
      </c>
      <c r="I209" s="593"/>
      <c r="J209" s="593"/>
      <c r="K209" s="593"/>
    </row>
    <row r="210" spans="1:11" ht="16.5" customHeight="1">
      <c r="A210" s="596"/>
      <c r="B210" s="615"/>
      <c r="C210" s="616"/>
      <c r="D210" s="61" t="s">
        <v>479</v>
      </c>
      <c r="E210" s="604" t="s">
        <v>480</v>
      </c>
      <c r="F210" s="605"/>
      <c r="G210" s="606"/>
      <c r="H210" s="152" t="s">
        <v>479</v>
      </c>
      <c r="I210" s="604" t="s">
        <v>480</v>
      </c>
      <c r="J210" s="605"/>
      <c r="K210" s="605"/>
    </row>
    <row r="211" spans="1:11" ht="15" customHeight="1">
      <c r="A211" s="596"/>
      <c r="B211" s="615"/>
      <c r="C211" s="616"/>
      <c r="D211" s="610" t="s">
        <v>112</v>
      </c>
      <c r="E211" s="619" t="s">
        <v>108</v>
      </c>
      <c r="F211" s="598" t="s">
        <v>1244</v>
      </c>
      <c r="G211" s="599"/>
      <c r="H211" s="619" t="s">
        <v>112</v>
      </c>
      <c r="I211" s="619" t="s">
        <v>108</v>
      </c>
      <c r="J211" s="598" t="s">
        <v>1245</v>
      </c>
      <c r="K211" s="607"/>
    </row>
    <row r="212" spans="1:11" ht="12.75">
      <c r="A212" s="596"/>
      <c r="B212" s="615"/>
      <c r="C212" s="616"/>
      <c r="D212" s="611"/>
      <c r="E212" s="620"/>
      <c r="F212" s="600"/>
      <c r="G212" s="601"/>
      <c r="H212" s="620"/>
      <c r="I212" s="620"/>
      <c r="J212" s="600"/>
      <c r="K212" s="608"/>
    </row>
    <row r="213" spans="1:11" ht="18.75" customHeight="1">
      <c r="A213" s="596"/>
      <c r="B213" s="615"/>
      <c r="C213" s="616"/>
      <c r="D213" s="611"/>
      <c r="E213" s="620"/>
      <c r="F213" s="600"/>
      <c r="G213" s="601"/>
      <c r="H213" s="620"/>
      <c r="I213" s="620"/>
      <c r="J213" s="600"/>
      <c r="K213" s="608"/>
    </row>
    <row r="214" spans="1:11" ht="27.75" customHeight="1">
      <c r="A214" s="597"/>
      <c r="B214" s="617"/>
      <c r="C214" s="618"/>
      <c r="D214" s="612"/>
      <c r="E214" s="621"/>
      <c r="F214" s="602"/>
      <c r="G214" s="603"/>
      <c r="H214" s="621"/>
      <c r="I214" s="621"/>
      <c r="J214" s="602"/>
      <c r="K214" s="609"/>
    </row>
    <row r="215" spans="1:11" ht="12.75">
      <c r="A215" s="180"/>
      <c r="B215" s="181"/>
      <c r="C215" s="29"/>
      <c r="D215" s="4"/>
      <c r="E215" s="4"/>
      <c r="H215" s="4"/>
      <c r="I215" s="4"/>
      <c r="J215" s="27"/>
      <c r="K215" s="1"/>
    </row>
    <row r="216" spans="1:11" ht="12.75">
      <c r="A216" s="155"/>
      <c r="B216" s="32" t="s">
        <v>295</v>
      </c>
      <c r="C216" s="42"/>
      <c r="D216" s="4"/>
      <c r="E216" s="4"/>
      <c r="H216" s="4"/>
      <c r="I216" s="4"/>
      <c r="J216" s="27"/>
      <c r="K216" s="1"/>
    </row>
    <row r="217" spans="1:11" ht="12.75">
      <c r="A217" s="155"/>
      <c r="B217" s="157"/>
      <c r="C217" s="30"/>
      <c r="D217" s="4"/>
      <c r="E217" s="4"/>
      <c r="H217" s="4"/>
      <c r="I217" s="4"/>
      <c r="J217" s="27"/>
      <c r="K217" s="1"/>
    </row>
    <row r="218" spans="1:11" ht="12.75">
      <c r="A218" s="155">
        <v>844</v>
      </c>
      <c r="B218" s="38"/>
      <c r="C218" s="30" t="s">
        <v>896</v>
      </c>
      <c r="D218" s="124">
        <v>3690701</v>
      </c>
      <c r="E218" s="124">
        <v>39283650</v>
      </c>
      <c r="F218" s="156">
        <v>5.3</v>
      </c>
      <c r="G218" s="118"/>
      <c r="H218" s="124">
        <v>12310346</v>
      </c>
      <c r="I218" s="124">
        <v>128142306</v>
      </c>
      <c r="J218" s="156">
        <v>0.2</v>
      </c>
      <c r="K218" s="173"/>
    </row>
    <row r="219" spans="1:11" ht="12.75">
      <c r="A219" s="155">
        <v>845</v>
      </c>
      <c r="B219" s="157"/>
      <c r="C219" s="30" t="s">
        <v>866</v>
      </c>
      <c r="D219" s="124">
        <v>2687957</v>
      </c>
      <c r="E219" s="124">
        <v>11939879</v>
      </c>
      <c r="F219" s="156">
        <v>-33</v>
      </c>
      <c r="G219" s="118"/>
      <c r="H219" s="124">
        <v>7545991</v>
      </c>
      <c r="I219" s="124">
        <v>34926269</v>
      </c>
      <c r="J219" s="156">
        <v>-33.5</v>
      </c>
      <c r="K219" s="173"/>
    </row>
    <row r="220" spans="1:11" ht="12.75">
      <c r="A220" s="155">
        <v>846</v>
      </c>
      <c r="B220" s="157"/>
      <c r="C220" s="30" t="s">
        <v>331</v>
      </c>
      <c r="D220" s="122">
        <v>4938410</v>
      </c>
      <c r="E220" s="122">
        <v>40673433</v>
      </c>
      <c r="F220" s="156">
        <v>7.4</v>
      </c>
      <c r="G220" s="118"/>
      <c r="H220" s="124">
        <v>12838441</v>
      </c>
      <c r="I220" s="124">
        <v>101383259</v>
      </c>
      <c r="J220" s="156">
        <v>18.6</v>
      </c>
      <c r="K220" s="173"/>
    </row>
    <row r="221" spans="1:11" ht="12.75">
      <c r="A221" s="155">
        <v>847</v>
      </c>
      <c r="B221" s="157"/>
      <c r="C221" s="30" t="s">
        <v>897</v>
      </c>
      <c r="D221" s="124">
        <v>178924</v>
      </c>
      <c r="E221" s="124">
        <v>1339402</v>
      </c>
      <c r="F221" s="156">
        <v>-9.8</v>
      </c>
      <c r="G221" s="118"/>
      <c r="H221" s="124">
        <v>602497</v>
      </c>
      <c r="I221" s="124">
        <v>4541497</v>
      </c>
      <c r="J221" s="156">
        <v>-17.3</v>
      </c>
      <c r="K221" s="173"/>
    </row>
    <row r="222" spans="1:11" ht="12.75">
      <c r="A222" s="155">
        <v>848</v>
      </c>
      <c r="B222" s="157"/>
      <c r="C222" s="30" t="s">
        <v>898</v>
      </c>
      <c r="D222" s="122">
        <v>1411800</v>
      </c>
      <c r="E222" s="122">
        <v>13866409</v>
      </c>
      <c r="F222" s="156">
        <v>71.5</v>
      </c>
      <c r="G222" s="118"/>
      <c r="H222" s="124">
        <v>3908592</v>
      </c>
      <c r="I222" s="124">
        <v>40748300</v>
      </c>
      <c r="J222" s="156">
        <v>53.6</v>
      </c>
      <c r="K222" s="173"/>
    </row>
    <row r="223" spans="1:11" ht="12.75">
      <c r="A223" s="155">
        <v>849</v>
      </c>
      <c r="B223" s="157"/>
      <c r="C223" s="30" t="s">
        <v>332</v>
      </c>
      <c r="D223" s="124">
        <v>2673111</v>
      </c>
      <c r="E223" s="124">
        <v>12465554</v>
      </c>
      <c r="F223" s="156">
        <v>-32.2</v>
      </c>
      <c r="G223" s="118"/>
      <c r="H223" s="124">
        <v>8953236</v>
      </c>
      <c r="I223" s="124">
        <v>43626154</v>
      </c>
      <c r="J223" s="156">
        <v>-21.9</v>
      </c>
      <c r="K223" s="173"/>
    </row>
    <row r="224" spans="1:11" ht="12.75">
      <c r="A224" s="155">
        <v>850</v>
      </c>
      <c r="B224" s="157"/>
      <c r="C224" s="30" t="s">
        <v>333</v>
      </c>
      <c r="D224" s="124">
        <v>4167</v>
      </c>
      <c r="E224" s="124">
        <v>84673</v>
      </c>
      <c r="F224" s="156">
        <v>74.9</v>
      </c>
      <c r="G224" s="118"/>
      <c r="H224" s="124">
        <v>14046</v>
      </c>
      <c r="I224" s="124">
        <v>289901</v>
      </c>
      <c r="J224" s="156">
        <v>384.8</v>
      </c>
      <c r="K224" s="173"/>
    </row>
    <row r="225" spans="1:11" ht="12.75">
      <c r="A225" s="155">
        <v>851</v>
      </c>
      <c r="B225" s="157"/>
      <c r="C225" s="30" t="s">
        <v>913</v>
      </c>
      <c r="D225" s="124">
        <v>389148</v>
      </c>
      <c r="E225" s="124">
        <v>5402287</v>
      </c>
      <c r="F225" s="156">
        <v>-65.4</v>
      </c>
      <c r="G225" s="118"/>
      <c r="H225" s="124">
        <v>1399758</v>
      </c>
      <c r="I225" s="124">
        <v>26982736</v>
      </c>
      <c r="J225" s="156">
        <v>-33.2</v>
      </c>
      <c r="K225" s="173"/>
    </row>
    <row r="226" spans="1:11" ht="12.75">
      <c r="A226" s="155">
        <v>852</v>
      </c>
      <c r="B226" s="157"/>
      <c r="C226" s="30" t="s">
        <v>334</v>
      </c>
      <c r="D226" s="124">
        <v>4701207</v>
      </c>
      <c r="E226" s="124">
        <v>85847883</v>
      </c>
      <c r="F226" s="156">
        <v>-12.6</v>
      </c>
      <c r="G226" s="118"/>
      <c r="H226" s="124">
        <v>19256354</v>
      </c>
      <c r="I226" s="124">
        <v>314722918</v>
      </c>
      <c r="J226" s="156">
        <v>-2.5</v>
      </c>
      <c r="K226" s="173"/>
    </row>
    <row r="227" spans="1:11" ht="12.75">
      <c r="A227" s="155">
        <v>853</v>
      </c>
      <c r="B227" s="157"/>
      <c r="C227" s="30" t="s">
        <v>736</v>
      </c>
      <c r="D227" s="124">
        <v>91378</v>
      </c>
      <c r="E227" s="124">
        <v>12439686</v>
      </c>
      <c r="F227" s="156">
        <v>-14.1</v>
      </c>
      <c r="G227" s="118"/>
      <c r="H227" s="124">
        <v>337774</v>
      </c>
      <c r="I227" s="124">
        <v>41354146</v>
      </c>
      <c r="J227" s="156">
        <v>-6.9</v>
      </c>
      <c r="K227" s="173"/>
    </row>
    <row r="228" spans="1:11" ht="12.75">
      <c r="A228" s="155">
        <v>854</v>
      </c>
      <c r="B228" s="157"/>
      <c r="C228" s="30" t="s">
        <v>543</v>
      </c>
      <c r="D228" s="124">
        <v>291003</v>
      </c>
      <c r="E228" s="124">
        <v>3019884</v>
      </c>
      <c r="F228" s="156">
        <v>24.8</v>
      </c>
      <c r="G228" s="118"/>
      <c r="H228" s="124">
        <v>880857</v>
      </c>
      <c r="I228" s="124">
        <v>8460246</v>
      </c>
      <c r="J228" s="156">
        <v>2.5</v>
      </c>
      <c r="K228" s="173"/>
    </row>
    <row r="229" spans="1:11" ht="12.75">
      <c r="A229" s="155">
        <v>859</v>
      </c>
      <c r="B229" s="157"/>
      <c r="C229" s="30" t="s">
        <v>335</v>
      </c>
      <c r="D229" s="122">
        <v>4827760</v>
      </c>
      <c r="E229" s="122">
        <v>87362732</v>
      </c>
      <c r="F229" s="156">
        <v>-0.2</v>
      </c>
      <c r="G229" s="118"/>
      <c r="H229" s="124">
        <v>14400086</v>
      </c>
      <c r="I229" s="124">
        <v>241399894</v>
      </c>
      <c r="J229" s="156">
        <v>-16.4</v>
      </c>
      <c r="K229" s="173"/>
    </row>
    <row r="230" spans="1:11" ht="12.75">
      <c r="A230" s="155">
        <v>860</v>
      </c>
      <c r="B230" s="157"/>
      <c r="C230" s="30" t="s">
        <v>879</v>
      </c>
      <c r="D230" s="124">
        <v>1075899</v>
      </c>
      <c r="E230" s="124">
        <v>2587014</v>
      </c>
      <c r="F230" s="156">
        <v>-7.5</v>
      </c>
      <c r="G230" s="118"/>
      <c r="H230" s="124">
        <v>4221045</v>
      </c>
      <c r="I230" s="124">
        <v>10385090</v>
      </c>
      <c r="J230" s="156">
        <v>-4.9</v>
      </c>
      <c r="K230" s="173"/>
    </row>
    <row r="231" spans="1:11" ht="12.75">
      <c r="A231" s="155">
        <v>861</v>
      </c>
      <c r="B231" s="157"/>
      <c r="C231" s="30" t="s">
        <v>906</v>
      </c>
      <c r="D231" s="122">
        <v>7184827</v>
      </c>
      <c r="E231" s="122">
        <v>129402611</v>
      </c>
      <c r="F231" s="156">
        <v>-24.5</v>
      </c>
      <c r="G231" s="118"/>
      <c r="H231" s="124">
        <v>19257467</v>
      </c>
      <c r="I231" s="124">
        <v>386225337</v>
      </c>
      <c r="J231" s="156">
        <v>-12.3</v>
      </c>
      <c r="K231" s="173"/>
    </row>
    <row r="232" spans="1:11" ht="12.75">
      <c r="A232" s="155">
        <v>862</v>
      </c>
      <c r="B232" s="157"/>
      <c r="C232" s="30" t="s">
        <v>336</v>
      </c>
      <c r="D232" s="124">
        <v>305221</v>
      </c>
      <c r="E232" s="124">
        <v>6372761</v>
      </c>
      <c r="F232" s="156">
        <v>16.8</v>
      </c>
      <c r="G232" s="118"/>
      <c r="H232" s="124">
        <v>953361</v>
      </c>
      <c r="I232" s="124">
        <v>18834091</v>
      </c>
      <c r="J232" s="156">
        <v>5.3</v>
      </c>
      <c r="K232" s="173"/>
    </row>
    <row r="233" spans="1:11" ht="12.75">
      <c r="A233" s="155">
        <v>863</v>
      </c>
      <c r="B233" s="157"/>
      <c r="C233" s="30" t="s">
        <v>505</v>
      </c>
      <c r="D233" s="124">
        <v>24902</v>
      </c>
      <c r="E233" s="124">
        <v>17966930</v>
      </c>
      <c r="F233" s="156">
        <v>-52.2</v>
      </c>
      <c r="G233" s="118"/>
      <c r="H233" s="124">
        <v>89306</v>
      </c>
      <c r="I233" s="124">
        <v>74060719</v>
      </c>
      <c r="J233" s="156">
        <v>-29</v>
      </c>
      <c r="K233" s="173"/>
    </row>
    <row r="234" spans="1:11" ht="12.75">
      <c r="A234" s="155">
        <v>864</v>
      </c>
      <c r="B234" s="157"/>
      <c r="C234" s="30" t="s">
        <v>907</v>
      </c>
      <c r="D234" s="124">
        <v>62423</v>
      </c>
      <c r="E234" s="124">
        <v>6502464</v>
      </c>
      <c r="F234" s="156">
        <v>-60.6</v>
      </c>
      <c r="G234" s="118"/>
      <c r="H234" s="124">
        <v>296100</v>
      </c>
      <c r="I234" s="124">
        <v>34131692</v>
      </c>
      <c r="J234" s="156">
        <v>-29.3</v>
      </c>
      <c r="K234" s="173"/>
    </row>
    <row r="235" spans="1:11" ht="12.75">
      <c r="A235" s="155">
        <v>865</v>
      </c>
      <c r="B235" s="157"/>
      <c r="C235" s="30" t="s">
        <v>337</v>
      </c>
      <c r="D235" s="124">
        <v>2194001</v>
      </c>
      <c r="E235" s="124">
        <v>83282992</v>
      </c>
      <c r="F235" s="156">
        <v>9.9</v>
      </c>
      <c r="G235" s="118"/>
      <c r="H235" s="124">
        <v>6875475</v>
      </c>
      <c r="I235" s="124">
        <v>237202845</v>
      </c>
      <c r="J235" s="156">
        <v>-1.7</v>
      </c>
      <c r="K235" s="173"/>
    </row>
    <row r="236" spans="1:11" ht="12.75">
      <c r="A236" s="155">
        <v>869</v>
      </c>
      <c r="B236" s="157"/>
      <c r="C236" s="30" t="s">
        <v>338</v>
      </c>
      <c r="D236" s="124">
        <v>1908398</v>
      </c>
      <c r="E236" s="124">
        <v>61996060</v>
      </c>
      <c r="F236" s="156">
        <v>-5.2</v>
      </c>
      <c r="G236" s="118"/>
      <c r="H236" s="124">
        <v>6304661</v>
      </c>
      <c r="I236" s="124">
        <v>202324352</v>
      </c>
      <c r="J236" s="156">
        <v>-2.3</v>
      </c>
      <c r="K236" s="173"/>
    </row>
    <row r="237" spans="1:11" ht="12.75">
      <c r="A237" s="155">
        <v>871</v>
      </c>
      <c r="B237" s="157"/>
      <c r="C237" s="30" t="s">
        <v>504</v>
      </c>
      <c r="D237" s="124">
        <v>634566</v>
      </c>
      <c r="E237" s="124">
        <v>75865059</v>
      </c>
      <c r="F237" s="156">
        <v>21.3</v>
      </c>
      <c r="G237" s="118"/>
      <c r="H237" s="124">
        <v>2125517</v>
      </c>
      <c r="I237" s="124">
        <v>219912972</v>
      </c>
      <c r="J237" s="156">
        <v>10.7</v>
      </c>
      <c r="K237" s="173"/>
    </row>
    <row r="238" spans="1:11" ht="12.75">
      <c r="A238" s="155">
        <v>872</v>
      </c>
      <c r="B238" s="157"/>
      <c r="C238" s="30" t="s">
        <v>868</v>
      </c>
      <c r="D238" s="124">
        <v>1092019</v>
      </c>
      <c r="E238" s="124">
        <v>130052868</v>
      </c>
      <c r="F238" s="156">
        <v>4.2</v>
      </c>
      <c r="G238" s="118"/>
      <c r="H238" s="124">
        <v>3840801</v>
      </c>
      <c r="I238" s="124">
        <v>445972515</v>
      </c>
      <c r="J238" s="156">
        <v>7.7</v>
      </c>
      <c r="K238" s="173"/>
    </row>
    <row r="239" spans="1:11" ht="12.75">
      <c r="A239" s="155">
        <v>873</v>
      </c>
      <c r="B239" s="157"/>
      <c r="C239" s="30" t="s">
        <v>503</v>
      </c>
      <c r="D239" s="124">
        <v>323531</v>
      </c>
      <c r="E239" s="124">
        <v>59256620</v>
      </c>
      <c r="F239" s="156">
        <v>-18.7</v>
      </c>
      <c r="G239" s="118"/>
      <c r="H239" s="124">
        <v>1502016</v>
      </c>
      <c r="I239" s="124">
        <v>187299495</v>
      </c>
      <c r="J239" s="156">
        <v>-11.6</v>
      </c>
      <c r="K239" s="173"/>
    </row>
    <row r="240" spans="1:11" ht="12.75">
      <c r="A240" s="155">
        <v>874</v>
      </c>
      <c r="B240" s="157"/>
      <c r="C240" s="30" t="s">
        <v>339</v>
      </c>
      <c r="D240" s="124">
        <v>441</v>
      </c>
      <c r="E240" s="124">
        <v>149149</v>
      </c>
      <c r="F240" s="156">
        <v>-67.7</v>
      </c>
      <c r="G240" s="118"/>
      <c r="H240" s="124">
        <v>2532</v>
      </c>
      <c r="I240" s="124">
        <v>473470</v>
      </c>
      <c r="J240" s="156">
        <v>-41.3</v>
      </c>
      <c r="K240" s="173"/>
    </row>
    <row r="241" spans="1:11" ht="12.75">
      <c r="A241" s="155">
        <v>875</v>
      </c>
      <c r="B241" s="157"/>
      <c r="C241" s="30" t="s">
        <v>870</v>
      </c>
      <c r="D241" s="122">
        <v>9601836</v>
      </c>
      <c r="E241" s="122">
        <v>17172295</v>
      </c>
      <c r="F241" s="156">
        <v>-27.1</v>
      </c>
      <c r="G241" s="118"/>
      <c r="H241" s="124">
        <v>30294894</v>
      </c>
      <c r="I241" s="124">
        <v>61595538</v>
      </c>
      <c r="J241" s="156">
        <v>-13.3</v>
      </c>
      <c r="K241" s="173"/>
    </row>
    <row r="242" spans="1:11" ht="12.75">
      <c r="A242" s="155">
        <v>876</v>
      </c>
      <c r="B242" s="157"/>
      <c r="C242" s="30" t="s">
        <v>340</v>
      </c>
      <c r="D242" s="124">
        <v>31392</v>
      </c>
      <c r="E242" s="124">
        <v>1743370</v>
      </c>
      <c r="F242" s="156">
        <v>-32.9</v>
      </c>
      <c r="G242" s="118"/>
      <c r="H242" s="124">
        <v>99194</v>
      </c>
      <c r="I242" s="124">
        <v>5563839</v>
      </c>
      <c r="J242" s="156">
        <v>-16.8</v>
      </c>
      <c r="K242" s="173"/>
    </row>
    <row r="243" spans="1:11" ht="12.75">
      <c r="A243" s="155">
        <v>877</v>
      </c>
      <c r="B243" s="157"/>
      <c r="C243" s="30" t="s">
        <v>341</v>
      </c>
      <c r="D243" s="122">
        <v>407713</v>
      </c>
      <c r="E243" s="122">
        <v>4474308</v>
      </c>
      <c r="F243" s="156">
        <v>-15.1</v>
      </c>
      <c r="G243" s="118"/>
      <c r="H243" s="124">
        <v>1330410</v>
      </c>
      <c r="I243" s="124">
        <v>12091961</v>
      </c>
      <c r="J243" s="156">
        <v>-10.3</v>
      </c>
      <c r="K243" s="173"/>
    </row>
    <row r="244" spans="1:11" ht="12.75">
      <c r="A244" s="155">
        <v>878</v>
      </c>
      <c r="B244" s="157"/>
      <c r="C244" s="30" t="s">
        <v>342</v>
      </c>
      <c r="D244" s="124">
        <v>25</v>
      </c>
      <c r="E244" s="124">
        <v>23188</v>
      </c>
      <c r="F244" s="156">
        <v>-95.2</v>
      </c>
      <c r="G244" s="118"/>
      <c r="H244" s="124">
        <v>54</v>
      </c>
      <c r="I244" s="124">
        <v>50905</v>
      </c>
      <c r="J244" s="156">
        <v>-95.5</v>
      </c>
      <c r="K244" s="173"/>
    </row>
    <row r="245" spans="1:11" ht="12.75">
      <c r="A245" s="155">
        <v>881</v>
      </c>
      <c r="B245" s="157"/>
      <c r="C245" s="30" t="s">
        <v>343</v>
      </c>
      <c r="D245" s="124">
        <v>3466158</v>
      </c>
      <c r="E245" s="124">
        <v>5395640</v>
      </c>
      <c r="F245" s="156">
        <v>10</v>
      </c>
      <c r="G245" s="118"/>
      <c r="H245" s="124">
        <v>10657236</v>
      </c>
      <c r="I245" s="124">
        <v>15249939</v>
      </c>
      <c r="J245" s="156">
        <v>2.6</v>
      </c>
      <c r="K245" s="173"/>
    </row>
    <row r="246" spans="1:11" ht="12.75">
      <c r="A246" s="155">
        <v>882</v>
      </c>
      <c r="B246" s="157"/>
      <c r="C246" s="30" t="s">
        <v>344</v>
      </c>
      <c r="D246" s="124">
        <v>28</v>
      </c>
      <c r="E246" s="124">
        <v>125</v>
      </c>
      <c r="F246" s="156">
        <v>-99.1</v>
      </c>
      <c r="G246" s="118"/>
      <c r="H246" s="124">
        <v>79884</v>
      </c>
      <c r="I246" s="124">
        <v>939271</v>
      </c>
      <c r="J246" s="156" t="s">
        <v>735</v>
      </c>
      <c r="K246" s="173"/>
    </row>
    <row r="247" spans="1:11" ht="12.75">
      <c r="A247" s="155">
        <v>883</v>
      </c>
      <c r="B247" s="157"/>
      <c r="C247" s="30" t="s">
        <v>345</v>
      </c>
      <c r="D247" s="124">
        <v>80689</v>
      </c>
      <c r="E247" s="124">
        <v>34531008</v>
      </c>
      <c r="F247" s="156">
        <v>163</v>
      </c>
      <c r="G247" s="118"/>
      <c r="H247" s="124">
        <v>395412</v>
      </c>
      <c r="I247" s="124">
        <v>82743208</v>
      </c>
      <c r="J247" s="156">
        <v>406.2</v>
      </c>
      <c r="K247" s="173"/>
    </row>
    <row r="248" spans="1:11" ht="12.75">
      <c r="A248" s="155">
        <v>884</v>
      </c>
      <c r="B248" s="157"/>
      <c r="C248" s="30" t="s">
        <v>346</v>
      </c>
      <c r="D248" s="124">
        <v>57632912</v>
      </c>
      <c r="E248" s="124">
        <v>436482704</v>
      </c>
      <c r="F248" s="156">
        <v>15.5</v>
      </c>
      <c r="G248" s="118"/>
      <c r="H248" s="124">
        <v>185908275</v>
      </c>
      <c r="I248" s="124">
        <v>1351541057</v>
      </c>
      <c r="J248" s="156">
        <v>8</v>
      </c>
      <c r="K248" s="173"/>
    </row>
    <row r="249" spans="1:11" ht="12.75">
      <c r="A249" s="155">
        <v>885</v>
      </c>
      <c r="B249" s="157"/>
      <c r="C249" s="30" t="s">
        <v>347</v>
      </c>
      <c r="D249" s="124">
        <v>1800915</v>
      </c>
      <c r="E249" s="124">
        <v>13961728</v>
      </c>
      <c r="F249" s="156">
        <v>-91.8</v>
      </c>
      <c r="G249" s="118"/>
      <c r="H249" s="124">
        <v>10286060</v>
      </c>
      <c r="I249" s="124">
        <v>89396857</v>
      </c>
      <c r="J249" s="156">
        <v>-84.6</v>
      </c>
      <c r="K249" s="173"/>
    </row>
    <row r="250" spans="1:11" ht="12.75">
      <c r="A250" s="155">
        <v>886</v>
      </c>
      <c r="B250" s="157"/>
      <c r="C250" s="30" t="s">
        <v>348</v>
      </c>
      <c r="D250" s="124">
        <v>37300</v>
      </c>
      <c r="E250" s="124">
        <v>31700</v>
      </c>
      <c r="F250" s="156">
        <v>-75.3</v>
      </c>
      <c r="G250" s="118"/>
      <c r="H250" s="124">
        <v>154450</v>
      </c>
      <c r="I250" s="124">
        <v>266100</v>
      </c>
      <c r="J250" s="156">
        <v>-84.6</v>
      </c>
      <c r="K250" s="173"/>
    </row>
    <row r="251" spans="1:11" ht="12.75">
      <c r="A251" s="155">
        <v>887</v>
      </c>
      <c r="B251" s="157"/>
      <c r="C251" s="30" t="s">
        <v>349</v>
      </c>
      <c r="D251" s="124">
        <v>3462429</v>
      </c>
      <c r="E251" s="124">
        <v>31810169</v>
      </c>
      <c r="F251" s="156">
        <v>50.3</v>
      </c>
      <c r="G251" s="118"/>
      <c r="H251" s="124">
        <v>12551992</v>
      </c>
      <c r="I251" s="124">
        <v>117638246</v>
      </c>
      <c r="J251" s="156">
        <v>52.5</v>
      </c>
      <c r="K251" s="173"/>
    </row>
    <row r="252" spans="1:11" ht="12.75">
      <c r="A252" s="155">
        <v>888</v>
      </c>
      <c r="B252" s="157"/>
      <c r="C252" s="30" t="s">
        <v>502</v>
      </c>
      <c r="D252" s="124">
        <v>7936</v>
      </c>
      <c r="E252" s="124">
        <v>148988</v>
      </c>
      <c r="F252" s="156">
        <v>181.8</v>
      </c>
      <c r="G252" s="118"/>
      <c r="H252" s="124">
        <v>15096</v>
      </c>
      <c r="I252" s="124">
        <v>507366</v>
      </c>
      <c r="J252" s="156">
        <v>-23.2</v>
      </c>
      <c r="K252" s="173"/>
    </row>
    <row r="253" spans="1:11" ht="12.75">
      <c r="A253" s="155">
        <v>889</v>
      </c>
      <c r="B253" s="157"/>
      <c r="C253" s="30" t="s">
        <v>350</v>
      </c>
      <c r="D253" s="124">
        <v>7339998</v>
      </c>
      <c r="E253" s="124">
        <v>33139946</v>
      </c>
      <c r="F253" s="156">
        <v>23.1</v>
      </c>
      <c r="G253" s="118"/>
      <c r="H253" s="124">
        <v>19963162</v>
      </c>
      <c r="I253" s="124">
        <v>92853709</v>
      </c>
      <c r="J253" s="156">
        <v>0</v>
      </c>
      <c r="K253" s="173"/>
    </row>
    <row r="254" spans="1:11" ht="12.75">
      <c r="A254" s="155">
        <v>891</v>
      </c>
      <c r="B254" s="157"/>
      <c r="C254" s="30" t="s">
        <v>486</v>
      </c>
      <c r="D254" s="124">
        <v>103825</v>
      </c>
      <c r="E254" s="124">
        <v>3554114</v>
      </c>
      <c r="F254" s="156">
        <v>-24.5</v>
      </c>
      <c r="G254" s="118"/>
      <c r="H254" s="124">
        <v>989490</v>
      </c>
      <c r="I254" s="124">
        <v>13594554</v>
      </c>
      <c r="J254" s="156">
        <v>-32.8</v>
      </c>
      <c r="K254" s="173"/>
    </row>
    <row r="255" spans="1:11" ht="12.75">
      <c r="A255" s="155">
        <v>896</v>
      </c>
      <c r="B255" s="157"/>
      <c r="C255" s="30" t="s">
        <v>351</v>
      </c>
      <c r="D255" s="124">
        <v>893005</v>
      </c>
      <c r="E255" s="124">
        <v>22082638</v>
      </c>
      <c r="F255" s="156">
        <v>-6.5</v>
      </c>
      <c r="G255" s="118"/>
      <c r="H255" s="124">
        <v>2302557</v>
      </c>
      <c r="I255" s="124">
        <v>63545510</v>
      </c>
      <c r="J255" s="156">
        <v>-1.4</v>
      </c>
      <c r="K255" s="173"/>
    </row>
    <row r="256" spans="1:11" s="17" customFormat="1" ht="24" customHeight="1">
      <c r="A256" s="71"/>
      <c r="B256" s="65" t="s">
        <v>204</v>
      </c>
      <c r="C256" s="49"/>
      <c r="D256" s="121">
        <v>1149767877</v>
      </c>
      <c r="E256" s="121">
        <v>2988519829</v>
      </c>
      <c r="F256" s="153">
        <v>-3.1</v>
      </c>
      <c r="G256" s="119"/>
      <c r="H256" s="121">
        <v>3364573508</v>
      </c>
      <c r="I256" s="121">
        <v>9153080271</v>
      </c>
      <c r="J256" s="153">
        <v>-3.7</v>
      </c>
      <c r="K256" s="172"/>
    </row>
    <row r="257" spans="1:10" ht="12.75">
      <c r="A257" s="35"/>
      <c r="D257" s="124"/>
      <c r="E257" s="124"/>
      <c r="H257" s="4"/>
      <c r="I257" s="4"/>
      <c r="J257" s="27"/>
    </row>
    <row r="258" spans="1:10" ht="12.75">
      <c r="A258" s="38"/>
      <c r="D258" s="124"/>
      <c r="E258" s="124"/>
      <c r="F258" s="118"/>
      <c r="G258" s="118"/>
      <c r="H258" s="4"/>
      <c r="I258" s="4"/>
      <c r="J258" s="118"/>
    </row>
    <row r="259" spans="1:10" ht="12.75">
      <c r="A259" s="50"/>
      <c r="D259" s="124"/>
      <c r="E259" s="124"/>
      <c r="F259" s="118"/>
      <c r="G259" s="118"/>
      <c r="H259" s="5"/>
      <c r="I259" s="4"/>
      <c r="J259" s="118"/>
    </row>
    <row r="260" spans="4:10" ht="12.75">
      <c r="D260" s="124"/>
      <c r="E260" s="124"/>
      <c r="H260" s="4"/>
      <c r="I260" s="4"/>
      <c r="J260" s="27"/>
    </row>
    <row r="261" spans="4:10" ht="12.75">
      <c r="D261" s="124"/>
      <c r="E261" s="124"/>
      <c r="H261" s="4"/>
      <c r="I261" s="4"/>
      <c r="J261" s="27"/>
    </row>
    <row r="262" spans="4:10" ht="12.75">
      <c r="D262" s="124"/>
      <c r="E262" s="124"/>
      <c r="H262" s="4"/>
      <c r="I262" s="4"/>
      <c r="J262" s="27"/>
    </row>
    <row r="263" spans="4:10" ht="12.75">
      <c r="D263" s="124"/>
      <c r="E263" s="124"/>
      <c r="H263" s="4"/>
      <c r="I263" s="4"/>
      <c r="J263" s="27"/>
    </row>
    <row r="264" spans="4:10" ht="12.75">
      <c r="D264" s="124"/>
      <c r="E264" s="124"/>
      <c r="H264" s="4"/>
      <c r="I264" s="4"/>
      <c r="J264" s="27"/>
    </row>
    <row r="265" spans="4:10" ht="12.75">
      <c r="D265" s="124"/>
      <c r="E265" s="124"/>
      <c r="H265" s="4"/>
      <c r="I265" s="4"/>
      <c r="J265" s="27"/>
    </row>
    <row r="266" spans="4:10" ht="12.75">
      <c r="D266" s="124"/>
      <c r="E266" s="124"/>
      <c r="H266" s="4"/>
      <c r="I266" s="4"/>
      <c r="J266" s="27"/>
    </row>
    <row r="267" spans="4:10" ht="12.75">
      <c r="D267" s="124"/>
      <c r="E267" s="124"/>
      <c r="H267" s="4"/>
      <c r="I267" s="4"/>
      <c r="J267" s="27"/>
    </row>
    <row r="268" spans="4:10" ht="12.75">
      <c r="D268" s="124"/>
      <c r="E268" s="124"/>
      <c r="H268" s="4"/>
      <c r="I268" s="4"/>
      <c r="J268" s="27"/>
    </row>
    <row r="269" spans="4:10" ht="12.75">
      <c r="D269" s="124"/>
      <c r="E269" s="124"/>
      <c r="H269" s="4"/>
      <c r="I269" s="4"/>
      <c r="J269" s="27"/>
    </row>
    <row r="270" spans="4:10" ht="12.75">
      <c r="D270" s="124"/>
      <c r="E270" s="124"/>
      <c r="H270" s="4"/>
      <c r="I270" s="4"/>
      <c r="J270" s="27"/>
    </row>
    <row r="271" spans="4:10" ht="12.75">
      <c r="D271" s="124"/>
      <c r="E271" s="124"/>
      <c r="H271" s="4"/>
      <c r="I271" s="2"/>
      <c r="J271" s="27"/>
    </row>
    <row r="272" spans="4:10" ht="12.75">
      <c r="D272" s="124"/>
      <c r="E272" s="124"/>
      <c r="H272" s="18"/>
      <c r="I272" s="18"/>
      <c r="J272" s="19"/>
    </row>
    <row r="273" spans="4:5" ht="12.75">
      <c r="D273" s="122"/>
      <c r="E273" s="122"/>
    </row>
    <row r="274" spans="4:5" ht="12.75">
      <c r="D274" s="124"/>
      <c r="E274" s="124"/>
    </row>
    <row r="275" spans="4:5" ht="12.75">
      <c r="D275" s="122"/>
      <c r="E275" s="122"/>
    </row>
    <row r="276" spans="4:5" ht="12.75">
      <c r="D276" s="124"/>
      <c r="E276" s="124"/>
    </row>
    <row r="277" spans="4:5" ht="12.75">
      <c r="D277" s="124"/>
      <c r="E277" s="124"/>
    </row>
    <row r="278" spans="4:5" ht="12.75">
      <c r="D278" s="124"/>
      <c r="E278" s="124"/>
    </row>
    <row r="279" spans="4:5" ht="12.75">
      <c r="D279" s="124"/>
      <c r="E279" s="124"/>
    </row>
    <row r="280" spans="4:5" ht="12.75">
      <c r="D280" s="124"/>
      <c r="E280" s="124"/>
    </row>
    <row r="281" spans="4:5" ht="12.75">
      <c r="D281" s="124"/>
      <c r="E281" s="124"/>
    </row>
    <row r="282" spans="4:5" ht="12.75">
      <c r="D282" s="124"/>
      <c r="E282" s="124"/>
    </row>
  </sheetData>
  <sheetProtection/>
  <mergeCells count="52">
    <mergeCell ref="H69:K69"/>
    <mergeCell ref="D141:D144"/>
    <mergeCell ref="I140:K140"/>
    <mergeCell ref="H141:H144"/>
    <mergeCell ref="H71:H74"/>
    <mergeCell ref="I71:I74"/>
    <mergeCell ref="D71:D74"/>
    <mergeCell ref="I70:K70"/>
    <mergeCell ref="E70:G70"/>
    <mergeCell ref="B69:C74"/>
    <mergeCell ref="H211:H214"/>
    <mergeCell ref="E71:E74"/>
    <mergeCell ref="I211:I214"/>
    <mergeCell ref="I210:K210"/>
    <mergeCell ref="I141:I144"/>
    <mergeCell ref="A137:K137"/>
    <mergeCell ref="A69:A74"/>
    <mergeCell ref="E140:G140"/>
    <mergeCell ref="E211:E214"/>
    <mergeCell ref="A207:K207"/>
    <mergeCell ref="H139:K139"/>
    <mergeCell ref="D139:G139"/>
    <mergeCell ref="E141:E144"/>
    <mergeCell ref="B139:C144"/>
    <mergeCell ref="B209:C214"/>
    <mergeCell ref="D209:G209"/>
    <mergeCell ref="A1:K1"/>
    <mergeCell ref="D3:G3"/>
    <mergeCell ref="H3:K3"/>
    <mergeCell ref="E4:G4"/>
    <mergeCell ref="I4:K4"/>
    <mergeCell ref="J141:K144"/>
    <mergeCell ref="J71:K74"/>
    <mergeCell ref="F71:G74"/>
    <mergeCell ref="H5:H8"/>
    <mergeCell ref="A3:A8"/>
    <mergeCell ref="B3:C8"/>
    <mergeCell ref="F5:G8"/>
    <mergeCell ref="J5:K8"/>
    <mergeCell ref="E5:E8"/>
    <mergeCell ref="D5:D8"/>
    <mergeCell ref="I5:I8"/>
    <mergeCell ref="A67:K67"/>
    <mergeCell ref="D69:G69"/>
    <mergeCell ref="A209:A214"/>
    <mergeCell ref="F141:G144"/>
    <mergeCell ref="H209:K209"/>
    <mergeCell ref="E210:G210"/>
    <mergeCell ref="J211:K214"/>
    <mergeCell ref="F211:G214"/>
    <mergeCell ref="D211:D214"/>
    <mergeCell ref="A139:A144"/>
  </mergeCells>
  <printOptions/>
  <pageMargins left="0.5905511811023623" right="0.5905511811023623" top="0.984251968503937" bottom="0.4724409448818898" header="0.5118110236220472" footer="0.15748031496062992"/>
  <pageSetup firstPageNumber="22" useFirstPageNumber="1" fitToHeight="4" horizontalDpi="600" verticalDpi="600" orientation="portrait" paperSize="9" scale="75" r:id="rId1"/>
  <headerFooter>
    <oddHeader>&amp;C&amp;12 -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K282"/>
  <sheetViews>
    <sheetView zoomScalePageLayoutView="0" workbookViewId="0" topLeftCell="A1">
      <selection activeCell="A2" sqref="A2"/>
    </sheetView>
  </sheetViews>
  <sheetFormatPr defaultColWidth="11.421875" defaultRowHeight="12.75"/>
  <cols>
    <col min="1" max="1" width="5.57421875" style="0" customWidth="1"/>
    <col min="2" max="2" width="1.8515625" style="0" customWidth="1"/>
    <col min="3" max="3" width="39.421875" style="0" customWidth="1"/>
    <col min="4" max="4" width="12.7109375" style="0" customWidth="1"/>
    <col min="5" max="5" width="13.28125" style="0" customWidth="1"/>
    <col min="6" max="6" width="11.140625" style="123" customWidth="1"/>
    <col min="7" max="7" width="0.5625" style="123" customWidth="1"/>
    <col min="8" max="9" width="12.7109375" style="0" customWidth="1"/>
    <col min="10" max="10" width="11.140625" style="28" customWidth="1"/>
    <col min="11" max="11" width="0.42578125" style="0" customWidth="1"/>
    <col min="12" max="12" width="10.421875" style="0" customWidth="1"/>
  </cols>
  <sheetData>
    <row r="1" spans="1:11" ht="17.25">
      <c r="A1" s="544" t="s">
        <v>67</v>
      </c>
      <c r="B1" s="544"/>
      <c r="C1" s="544"/>
      <c r="D1" s="544"/>
      <c r="E1" s="544"/>
      <c r="F1" s="544"/>
      <c r="G1" s="544"/>
      <c r="H1" s="544"/>
      <c r="I1" s="635"/>
      <c r="J1" s="635"/>
      <c r="K1" s="625"/>
    </row>
    <row r="2" spans="2:10" ht="12.75">
      <c r="B2" s="14"/>
      <c r="C2" s="11"/>
      <c r="D2" s="10"/>
      <c r="E2" s="10"/>
      <c r="F2" s="120"/>
      <c r="G2" s="120"/>
      <c r="H2" s="7"/>
      <c r="I2" s="7"/>
      <c r="J2" s="7"/>
    </row>
    <row r="3" spans="1:11" ht="18" customHeight="1">
      <c r="A3" s="595" t="s">
        <v>1133</v>
      </c>
      <c r="B3" s="626" t="s">
        <v>750</v>
      </c>
      <c r="C3" s="627"/>
      <c r="D3" s="592" t="s">
        <v>1217</v>
      </c>
      <c r="E3" s="630"/>
      <c r="F3" s="630"/>
      <c r="G3" s="631"/>
      <c r="H3" s="554" t="s">
        <v>1235</v>
      </c>
      <c r="I3" s="593"/>
      <c r="J3" s="593"/>
      <c r="K3" s="632"/>
    </row>
    <row r="4" spans="1:11" ht="16.5" customHeight="1">
      <c r="A4" s="596"/>
      <c r="B4" s="628"/>
      <c r="C4" s="501"/>
      <c r="D4" s="61" t="s">
        <v>479</v>
      </c>
      <c r="E4" s="604" t="s">
        <v>480</v>
      </c>
      <c r="F4" s="605"/>
      <c r="G4" s="606"/>
      <c r="H4" s="152" t="s">
        <v>479</v>
      </c>
      <c r="I4" s="633" t="s">
        <v>480</v>
      </c>
      <c r="J4" s="634"/>
      <c r="K4" s="625"/>
    </row>
    <row r="5" spans="1:11" ht="15" customHeight="1">
      <c r="A5" s="596"/>
      <c r="B5" s="628"/>
      <c r="C5" s="501"/>
      <c r="D5" s="628" t="s">
        <v>112</v>
      </c>
      <c r="E5" s="639" t="s">
        <v>108</v>
      </c>
      <c r="F5" s="598" t="s">
        <v>1244</v>
      </c>
      <c r="G5" s="622"/>
      <c r="H5" s="619" t="s">
        <v>112</v>
      </c>
      <c r="I5" s="619" t="s">
        <v>108</v>
      </c>
      <c r="J5" s="598" t="s">
        <v>1245</v>
      </c>
      <c r="K5" s="636"/>
    </row>
    <row r="6" spans="1:11" ht="12.75">
      <c r="A6" s="596"/>
      <c r="B6" s="628"/>
      <c r="C6" s="501"/>
      <c r="D6" s="628"/>
      <c r="E6" s="640"/>
      <c r="F6" s="623"/>
      <c r="G6" s="529"/>
      <c r="H6" s="620"/>
      <c r="I6" s="620"/>
      <c r="J6" s="623"/>
      <c r="K6" s="637"/>
    </row>
    <row r="7" spans="1:11" ht="18.75" customHeight="1">
      <c r="A7" s="596"/>
      <c r="B7" s="628"/>
      <c r="C7" s="501"/>
      <c r="D7" s="628"/>
      <c r="E7" s="640"/>
      <c r="F7" s="623"/>
      <c r="G7" s="529"/>
      <c r="H7" s="620"/>
      <c r="I7" s="620"/>
      <c r="J7" s="623"/>
      <c r="K7" s="637"/>
    </row>
    <row r="8" spans="1:11" ht="27.75" customHeight="1">
      <c r="A8" s="597"/>
      <c r="B8" s="629"/>
      <c r="C8" s="502"/>
      <c r="D8" s="629"/>
      <c r="E8" s="641"/>
      <c r="F8" s="624"/>
      <c r="G8" s="536"/>
      <c r="H8" s="621"/>
      <c r="I8" s="621"/>
      <c r="J8" s="624"/>
      <c r="K8" s="638"/>
    </row>
    <row r="9" spans="1:10" ht="12.75">
      <c r="A9" s="112"/>
      <c r="B9" s="40"/>
      <c r="C9" s="29"/>
      <c r="D9" s="10"/>
      <c r="E9" s="10"/>
      <c r="F9" s="120"/>
      <c r="G9" s="120"/>
      <c r="H9" s="10"/>
      <c r="I9" s="10"/>
      <c r="J9" s="10"/>
    </row>
    <row r="10" spans="1:11" s="17" customFormat="1" ht="12.75">
      <c r="A10" s="115" t="s">
        <v>211</v>
      </c>
      <c r="B10" s="43" t="s">
        <v>488</v>
      </c>
      <c r="C10" s="49"/>
      <c r="D10" s="121">
        <v>159160964</v>
      </c>
      <c r="E10" s="121">
        <v>233972141</v>
      </c>
      <c r="F10" s="153">
        <v>30.7</v>
      </c>
      <c r="G10" s="119"/>
      <c r="H10" s="121">
        <v>519420541</v>
      </c>
      <c r="I10" s="121">
        <v>720291850</v>
      </c>
      <c r="J10" s="153">
        <v>37.1</v>
      </c>
      <c r="K10" s="172"/>
    </row>
    <row r="11" spans="1:11" s="17" customFormat="1" ht="24" customHeight="1">
      <c r="A11" s="154">
        <v>1</v>
      </c>
      <c r="B11" s="65" t="s">
        <v>212</v>
      </c>
      <c r="C11" s="49"/>
      <c r="D11" s="121">
        <v>1076335</v>
      </c>
      <c r="E11" s="121">
        <v>2225441</v>
      </c>
      <c r="F11" s="153">
        <v>83.5</v>
      </c>
      <c r="G11" s="119"/>
      <c r="H11" s="121">
        <v>2678021</v>
      </c>
      <c r="I11" s="121">
        <v>5722265</v>
      </c>
      <c r="J11" s="153">
        <v>25.8</v>
      </c>
      <c r="K11" s="172"/>
    </row>
    <row r="12" spans="1:11" ht="24" customHeight="1">
      <c r="A12" s="155">
        <v>101</v>
      </c>
      <c r="B12" s="38"/>
      <c r="C12" s="30" t="s">
        <v>213</v>
      </c>
      <c r="D12" s="124">
        <v>1800</v>
      </c>
      <c r="E12" s="124">
        <v>1335</v>
      </c>
      <c r="F12" s="156">
        <v>-28.3</v>
      </c>
      <c r="G12" s="118"/>
      <c r="H12" s="124">
        <v>1800</v>
      </c>
      <c r="I12" s="124">
        <v>1335</v>
      </c>
      <c r="J12" s="156">
        <v>-82.6</v>
      </c>
      <c r="K12" s="173"/>
    </row>
    <row r="13" spans="1:11" ht="12.75">
      <c r="A13" s="155">
        <v>102</v>
      </c>
      <c r="B13" s="38"/>
      <c r="C13" s="30" t="s">
        <v>214</v>
      </c>
      <c r="D13" s="124" t="s">
        <v>107</v>
      </c>
      <c r="E13" s="124" t="s">
        <v>107</v>
      </c>
      <c r="F13" s="156" t="s">
        <v>107</v>
      </c>
      <c r="G13" s="118"/>
      <c r="H13" s="124" t="s">
        <v>107</v>
      </c>
      <c r="I13" s="124" t="s">
        <v>107</v>
      </c>
      <c r="J13" s="156" t="s">
        <v>107</v>
      </c>
      <c r="K13" s="173"/>
    </row>
    <row r="14" spans="1:11" ht="12.75">
      <c r="A14" s="155">
        <v>103</v>
      </c>
      <c r="B14" s="38"/>
      <c r="C14" s="30" t="s">
        <v>215</v>
      </c>
      <c r="D14" s="124">
        <v>1071296</v>
      </c>
      <c r="E14" s="124">
        <v>2169227</v>
      </c>
      <c r="F14" s="156">
        <v>79.6</v>
      </c>
      <c r="G14" s="118"/>
      <c r="H14" s="124">
        <v>2665701</v>
      </c>
      <c r="I14" s="124">
        <v>5545832</v>
      </c>
      <c r="J14" s="156">
        <v>27.2</v>
      </c>
      <c r="K14" s="173"/>
    </row>
    <row r="15" spans="1:11" ht="12.75">
      <c r="A15" s="155">
        <v>105</v>
      </c>
      <c r="B15" s="38"/>
      <c r="C15" s="30" t="s">
        <v>216</v>
      </c>
      <c r="D15" s="124">
        <v>20</v>
      </c>
      <c r="E15" s="124">
        <v>93</v>
      </c>
      <c r="F15" s="156" t="s">
        <v>735</v>
      </c>
      <c r="G15" s="118"/>
      <c r="H15" s="124">
        <v>20</v>
      </c>
      <c r="I15" s="124">
        <v>93</v>
      </c>
      <c r="J15" s="156">
        <v>-99.9</v>
      </c>
      <c r="K15" s="173"/>
    </row>
    <row r="16" spans="1:11" ht="12.75">
      <c r="A16" s="155">
        <v>107</v>
      </c>
      <c r="B16" s="38"/>
      <c r="C16" s="30" t="s">
        <v>539</v>
      </c>
      <c r="D16" s="124">
        <v>3070</v>
      </c>
      <c r="E16" s="124">
        <v>46712</v>
      </c>
      <c r="F16" s="275" t="s">
        <v>735</v>
      </c>
      <c r="G16" s="118"/>
      <c r="H16" s="124">
        <v>10059</v>
      </c>
      <c r="I16" s="124">
        <v>154163</v>
      </c>
      <c r="J16" s="156" t="s">
        <v>735</v>
      </c>
      <c r="K16" s="173"/>
    </row>
    <row r="17" spans="1:11" ht="12.75">
      <c r="A17" s="155">
        <v>109</v>
      </c>
      <c r="B17" s="38"/>
      <c r="C17" s="30" t="s">
        <v>217</v>
      </c>
      <c r="D17" s="124">
        <v>149</v>
      </c>
      <c r="E17" s="124">
        <v>8074</v>
      </c>
      <c r="F17" s="275">
        <v>169.5</v>
      </c>
      <c r="G17" s="118"/>
      <c r="H17" s="124">
        <v>441</v>
      </c>
      <c r="I17" s="124">
        <v>20842</v>
      </c>
      <c r="J17" s="275">
        <v>108.1</v>
      </c>
      <c r="K17" s="173"/>
    </row>
    <row r="18" spans="1:11" s="17" customFormat="1" ht="24" customHeight="1">
      <c r="A18" s="154">
        <v>2</v>
      </c>
      <c r="B18" s="65" t="s">
        <v>218</v>
      </c>
      <c r="C18" s="49"/>
      <c r="D18" s="121">
        <v>16139723</v>
      </c>
      <c r="E18" s="121">
        <v>47331579</v>
      </c>
      <c r="F18" s="153">
        <v>8.9</v>
      </c>
      <c r="G18" s="119"/>
      <c r="H18" s="121">
        <v>52817157</v>
      </c>
      <c r="I18" s="121">
        <v>145196424</v>
      </c>
      <c r="J18" s="153">
        <v>12</v>
      </c>
      <c r="K18" s="172"/>
    </row>
    <row r="19" spans="1:11" ht="24" customHeight="1">
      <c r="A19" s="155">
        <v>201</v>
      </c>
      <c r="B19" s="38"/>
      <c r="C19" s="30" t="s">
        <v>538</v>
      </c>
      <c r="D19" s="124">
        <v>3627633</v>
      </c>
      <c r="E19" s="124">
        <v>6409698</v>
      </c>
      <c r="F19" s="156">
        <v>-7.1</v>
      </c>
      <c r="G19" s="118"/>
      <c r="H19" s="124">
        <v>12901349</v>
      </c>
      <c r="I19" s="124">
        <v>19941716</v>
      </c>
      <c r="J19" s="156">
        <v>-8.8</v>
      </c>
      <c r="K19" s="173"/>
    </row>
    <row r="20" spans="1:11" ht="12.75">
      <c r="A20" s="155">
        <v>202</v>
      </c>
      <c r="B20" s="38"/>
      <c r="C20" s="30" t="s">
        <v>219</v>
      </c>
      <c r="D20" s="124">
        <v>246759</v>
      </c>
      <c r="E20" s="124">
        <v>1045640</v>
      </c>
      <c r="F20" s="156">
        <v>18.4</v>
      </c>
      <c r="G20" s="118"/>
      <c r="H20" s="124">
        <v>960982</v>
      </c>
      <c r="I20" s="124">
        <v>3773241</v>
      </c>
      <c r="J20" s="156">
        <v>10.5</v>
      </c>
      <c r="K20" s="173"/>
    </row>
    <row r="21" spans="1:11" ht="12.75">
      <c r="A21" s="155">
        <v>203</v>
      </c>
      <c r="B21" s="38"/>
      <c r="C21" s="30" t="s">
        <v>537</v>
      </c>
      <c r="D21" s="124">
        <v>2818537</v>
      </c>
      <c r="E21" s="124">
        <v>13468989</v>
      </c>
      <c r="F21" s="156">
        <v>3.4</v>
      </c>
      <c r="G21" s="118"/>
      <c r="H21" s="124">
        <v>9630396</v>
      </c>
      <c r="I21" s="124">
        <v>45246020</v>
      </c>
      <c r="J21" s="156">
        <v>17.6</v>
      </c>
      <c r="K21" s="173"/>
    </row>
    <row r="22" spans="1:11" ht="12.75">
      <c r="A22" s="155">
        <v>204</v>
      </c>
      <c r="B22" s="38"/>
      <c r="C22" s="30" t="s">
        <v>221</v>
      </c>
      <c r="D22" s="124">
        <v>6512028</v>
      </c>
      <c r="E22" s="124">
        <v>22735959</v>
      </c>
      <c r="F22" s="156">
        <v>16.2</v>
      </c>
      <c r="G22" s="118"/>
      <c r="H22" s="124">
        <v>19801712</v>
      </c>
      <c r="I22" s="124">
        <v>63083228</v>
      </c>
      <c r="J22" s="156">
        <v>13.2</v>
      </c>
      <c r="K22" s="173"/>
    </row>
    <row r="23" spans="1:11" ht="12.75">
      <c r="A23" s="155">
        <v>206</v>
      </c>
      <c r="B23" s="38"/>
      <c r="C23" s="30" t="s">
        <v>880</v>
      </c>
      <c r="D23" s="124">
        <v>158696</v>
      </c>
      <c r="E23" s="124">
        <v>679928</v>
      </c>
      <c r="F23" s="156">
        <v>-60.5</v>
      </c>
      <c r="G23" s="118"/>
      <c r="H23" s="124">
        <v>987539</v>
      </c>
      <c r="I23" s="124">
        <v>3671874</v>
      </c>
      <c r="J23" s="156">
        <v>-34.3</v>
      </c>
      <c r="K23" s="173"/>
    </row>
    <row r="24" spans="1:11" ht="12.75">
      <c r="A24" s="155">
        <v>208</v>
      </c>
      <c r="B24" s="38"/>
      <c r="C24" s="30" t="s">
        <v>546</v>
      </c>
      <c r="D24" s="124">
        <v>32</v>
      </c>
      <c r="E24" s="124">
        <v>255</v>
      </c>
      <c r="F24" s="156">
        <v>-95.7</v>
      </c>
      <c r="G24" s="118"/>
      <c r="H24" s="124">
        <v>64</v>
      </c>
      <c r="I24" s="124">
        <v>510</v>
      </c>
      <c r="J24" s="156">
        <v>-96.6</v>
      </c>
      <c r="K24" s="173"/>
    </row>
    <row r="25" spans="1:11" ht="12.75">
      <c r="A25" s="157">
        <v>209</v>
      </c>
      <c r="B25" s="125"/>
      <c r="C25" s="30" t="s">
        <v>547</v>
      </c>
      <c r="D25" s="124">
        <v>1284914</v>
      </c>
      <c r="E25" s="124">
        <v>1471132</v>
      </c>
      <c r="F25" s="156">
        <v>49.6</v>
      </c>
      <c r="G25" s="118"/>
      <c r="H25" s="124">
        <v>3840926</v>
      </c>
      <c r="I25" s="124">
        <v>4353614</v>
      </c>
      <c r="J25" s="156">
        <v>30.3</v>
      </c>
      <c r="K25" s="173"/>
    </row>
    <row r="26" spans="1:11" ht="12.75">
      <c r="A26" s="157">
        <v>211</v>
      </c>
      <c r="B26" s="125"/>
      <c r="C26" s="30" t="s">
        <v>536</v>
      </c>
      <c r="D26" s="124">
        <v>1094530</v>
      </c>
      <c r="E26" s="124">
        <v>749609</v>
      </c>
      <c r="F26" s="156" t="s">
        <v>735</v>
      </c>
      <c r="G26" s="118"/>
      <c r="H26" s="124">
        <v>3287775</v>
      </c>
      <c r="I26" s="124">
        <v>2166440</v>
      </c>
      <c r="J26" s="156" t="s">
        <v>735</v>
      </c>
      <c r="K26" s="173"/>
    </row>
    <row r="27" spans="1:11" ht="12.75">
      <c r="A27" s="157">
        <v>219</v>
      </c>
      <c r="B27" s="125"/>
      <c r="C27" s="30" t="s">
        <v>222</v>
      </c>
      <c r="D27" s="124">
        <v>396594</v>
      </c>
      <c r="E27" s="124">
        <v>770369</v>
      </c>
      <c r="F27" s="156">
        <v>113.8</v>
      </c>
      <c r="G27" s="118"/>
      <c r="H27" s="124">
        <v>1406414</v>
      </c>
      <c r="I27" s="124">
        <v>2959781</v>
      </c>
      <c r="J27" s="156">
        <v>145.5</v>
      </c>
      <c r="K27" s="173"/>
    </row>
    <row r="28" spans="1:11" s="17" customFormat="1" ht="24" customHeight="1">
      <c r="A28" s="149">
        <v>3</v>
      </c>
      <c r="B28" s="126" t="s">
        <v>223</v>
      </c>
      <c r="C28" s="49"/>
      <c r="D28" s="121">
        <v>121252634</v>
      </c>
      <c r="E28" s="121">
        <v>159662606</v>
      </c>
      <c r="F28" s="153">
        <v>41.6</v>
      </c>
      <c r="G28" s="119"/>
      <c r="H28" s="121">
        <v>414712444</v>
      </c>
      <c r="I28" s="121">
        <v>508719626</v>
      </c>
      <c r="J28" s="153">
        <v>49.7</v>
      </c>
      <c r="K28" s="172"/>
    </row>
    <row r="29" spans="1:11" ht="24" customHeight="1">
      <c r="A29" s="157">
        <v>301</v>
      </c>
      <c r="B29" s="125"/>
      <c r="C29" s="30" t="s">
        <v>224</v>
      </c>
      <c r="D29" s="124">
        <v>4756969</v>
      </c>
      <c r="E29" s="124">
        <v>1247457</v>
      </c>
      <c r="F29" s="156">
        <v>-28.1</v>
      </c>
      <c r="G29" s="118"/>
      <c r="H29" s="124">
        <v>28123502</v>
      </c>
      <c r="I29" s="124">
        <v>8249955</v>
      </c>
      <c r="J29" s="156">
        <v>45.3</v>
      </c>
      <c r="K29" s="173"/>
    </row>
    <row r="30" spans="1:11" ht="12.75">
      <c r="A30" s="157">
        <v>302</v>
      </c>
      <c r="B30" s="125"/>
      <c r="C30" s="30" t="s">
        <v>225</v>
      </c>
      <c r="D30" s="124">
        <v>131180</v>
      </c>
      <c r="E30" s="124">
        <v>18364</v>
      </c>
      <c r="F30" s="156" t="s">
        <v>735</v>
      </c>
      <c r="G30" s="118"/>
      <c r="H30" s="124">
        <v>2234410</v>
      </c>
      <c r="I30" s="124">
        <v>407081</v>
      </c>
      <c r="J30" s="156">
        <v>436.2</v>
      </c>
      <c r="K30" s="173"/>
    </row>
    <row r="31" spans="1:11" ht="12.75">
      <c r="A31" s="157">
        <v>303</v>
      </c>
      <c r="B31" s="125"/>
      <c r="C31" s="30" t="s">
        <v>226</v>
      </c>
      <c r="D31" s="124">
        <v>621550</v>
      </c>
      <c r="E31" s="124">
        <v>105871</v>
      </c>
      <c r="F31" s="156">
        <v>-63.3</v>
      </c>
      <c r="G31" s="118"/>
      <c r="H31" s="124">
        <v>13638550</v>
      </c>
      <c r="I31" s="124">
        <v>3217783</v>
      </c>
      <c r="J31" s="156">
        <v>10.9</v>
      </c>
      <c r="K31" s="173"/>
    </row>
    <row r="32" spans="1:11" ht="12.75">
      <c r="A32" s="157">
        <v>304</v>
      </c>
      <c r="B32" s="125"/>
      <c r="C32" s="30" t="s">
        <v>227</v>
      </c>
      <c r="D32" s="124" t="s">
        <v>107</v>
      </c>
      <c r="E32" s="124" t="s">
        <v>107</v>
      </c>
      <c r="F32" s="156" t="s">
        <v>107</v>
      </c>
      <c r="G32" s="118"/>
      <c r="H32" s="124" t="s">
        <v>107</v>
      </c>
      <c r="I32" s="124" t="s">
        <v>107</v>
      </c>
      <c r="J32" s="156" t="s">
        <v>107</v>
      </c>
      <c r="K32" s="173"/>
    </row>
    <row r="33" spans="1:11" ht="12.75">
      <c r="A33" s="157">
        <v>305</v>
      </c>
      <c r="B33" s="125"/>
      <c r="C33" s="30" t="s">
        <v>228</v>
      </c>
      <c r="D33" s="124">
        <v>3896460</v>
      </c>
      <c r="E33" s="124">
        <v>814748</v>
      </c>
      <c r="F33" s="156">
        <v>70.5</v>
      </c>
      <c r="G33" s="118"/>
      <c r="H33" s="124">
        <v>8961426</v>
      </c>
      <c r="I33" s="124">
        <v>2249289</v>
      </c>
      <c r="J33" s="156">
        <v>-0.2</v>
      </c>
      <c r="K33" s="173"/>
    </row>
    <row r="34" spans="1:11" ht="12.75">
      <c r="A34" s="157">
        <v>308</v>
      </c>
      <c r="B34" s="125"/>
      <c r="C34" s="30" t="s">
        <v>881</v>
      </c>
      <c r="D34" s="124">
        <v>491360</v>
      </c>
      <c r="E34" s="124">
        <v>66499</v>
      </c>
      <c r="F34" s="156">
        <v>-44.2</v>
      </c>
      <c r="G34" s="118"/>
      <c r="H34" s="124">
        <v>1322820</v>
      </c>
      <c r="I34" s="124">
        <v>219077</v>
      </c>
      <c r="J34" s="156">
        <v>55.1</v>
      </c>
      <c r="K34" s="173"/>
    </row>
    <row r="35" spans="1:11" ht="12.75">
      <c r="A35" s="157">
        <v>309</v>
      </c>
      <c r="B35" s="125"/>
      <c r="C35" s="30" t="s">
        <v>229</v>
      </c>
      <c r="D35" s="124">
        <v>1204176</v>
      </c>
      <c r="E35" s="124">
        <v>831084</v>
      </c>
      <c r="F35" s="156">
        <v>946.6</v>
      </c>
      <c r="G35" s="118"/>
      <c r="H35" s="124">
        <v>3118795</v>
      </c>
      <c r="I35" s="124">
        <v>2101633</v>
      </c>
      <c r="J35" s="156">
        <v>69.7</v>
      </c>
      <c r="K35" s="173"/>
    </row>
    <row r="36" spans="1:11" ht="12.75">
      <c r="A36" s="157">
        <v>310</v>
      </c>
      <c r="B36" s="125"/>
      <c r="C36" s="30" t="s">
        <v>230</v>
      </c>
      <c r="D36" s="124">
        <v>4885469</v>
      </c>
      <c r="E36" s="124">
        <v>2143074</v>
      </c>
      <c r="F36" s="156">
        <v>20</v>
      </c>
      <c r="G36" s="118"/>
      <c r="H36" s="124">
        <v>14749360</v>
      </c>
      <c r="I36" s="124">
        <v>6567858</v>
      </c>
      <c r="J36" s="156">
        <v>51</v>
      </c>
      <c r="K36" s="173"/>
    </row>
    <row r="37" spans="1:11" ht="12.75">
      <c r="A37" s="157">
        <v>315</v>
      </c>
      <c r="B37" s="125"/>
      <c r="C37" s="30" t="s">
        <v>871</v>
      </c>
      <c r="D37" s="124">
        <v>6020412</v>
      </c>
      <c r="E37" s="124">
        <v>9381416</v>
      </c>
      <c r="F37" s="156">
        <v>19.7</v>
      </c>
      <c r="G37" s="118"/>
      <c r="H37" s="124">
        <v>19248802</v>
      </c>
      <c r="I37" s="124">
        <v>29992404</v>
      </c>
      <c r="J37" s="156">
        <v>101.5</v>
      </c>
      <c r="K37" s="173"/>
    </row>
    <row r="38" spans="1:11" ht="12.75">
      <c r="A38" s="157">
        <v>316</v>
      </c>
      <c r="B38" s="125"/>
      <c r="C38" s="30" t="s">
        <v>231</v>
      </c>
      <c r="D38" s="124">
        <v>24000</v>
      </c>
      <c r="E38" s="124">
        <v>19776</v>
      </c>
      <c r="F38" s="156">
        <v>92.8</v>
      </c>
      <c r="G38" s="118"/>
      <c r="H38" s="124">
        <v>72181</v>
      </c>
      <c r="I38" s="124">
        <v>59349</v>
      </c>
      <c r="J38" s="156">
        <v>-28.9</v>
      </c>
      <c r="K38" s="173"/>
    </row>
    <row r="39" spans="1:11" ht="12.75">
      <c r="A39" s="157">
        <v>320</v>
      </c>
      <c r="B39" s="125"/>
      <c r="C39" s="30" t="s">
        <v>920</v>
      </c>
      <c r="D39" s="124">
        <v>65916</v>
      </c>
      <c r="E39" s="124">
        <v>270798</v>
      </c>
      <c r="F39" s="156">
        <v>44.5</v>
      </c>
      <c r="G39" s="118"/>
      <c r="H39" s="124">
        <v>375141</v>
      </c>
      <c r="I39" s="124">
        <v>1136331</v>
      </c>
      <c r="J39" s="156">
        <v>-15.4</v>
      </c>
      <c r="K39" s="173"/>
    </row>
    <row r="40" spans="1:11" ht="12.75">
      <c r="A40" s="157">
        <v>325</v>
      </c>
      <c r="B40" s="125"/>
      <c r="C40" s="30" t="s">
        <v>912</v>
      </c>
      <c r="D40" s="124">
        <v>594356</v>
      </c>
      <c r="E40" s="124">
        <v>207687</v>
      </c>
      <c r="F40" s="156">
        <v>-38.3</v>
      </c>
      <c r="G40" s="118"/>
      <c r="H40" s="124">
        <v>8005412</v>
      </c>
      <c r="I40" s="124">
        <v>3473145</v>
      </c>
      <c r="J40" s="156">
        <v>45.1</v>
      </c>
      <c r="K40" s="173"/>
    </row>
    <row r="41" spans="1:11" ht="12.75">
      <c r="A41" s="157">
        <v>335</v>
      </c>
      <c r="B41" s="125"/>
      <c r="C41" s="30" t="s">
        <v>535</v>
      </c>
      <c r="D41" s="124">
        <v>148610</v>
      </c>
      <c r="E41" s="124">
        <v>29861</v>
      </c>
      <c r="F41" s="156">
        <v>31.1</v>
      </c>
      <c r="G41" s="118"/>
      <c r="H41" s="124">
        <v>195832</v>
      </c>
      <c r="I41" s="124">
        <v>38017</v>
      </c>
      <c r="J41" s="156">
        <v>-55.3</v>
      </c>
      <c r="K41" s="173"/>
    </row>
    <row r="42" spans="1:11" ht="12.75">
      <c r="A42" s="157">
        <v>340</v>
      </c>
      <c r="B42" s="125"/>
      <c r="C42" s="30" t="s">
        <v>232</v>
      </c>
      <c r="D42" s="124">
        <v>2653148</v>
      </c>
      <c r="E42" s="124">
        <v>2902407</v>
      </c>
      <c r="F42" s="156">
        <v>197.4</v>
      </c>
      <c r="G42" s="118"/>
      <c r="H42" s="124">
        <v>11524527</v>
      </c>
      <c r="I42" s="124">
        <v>10650837</v>
      </c>
      <c r="J42" s="156">
        <v>625.7</v>
      </c>
      <c r="K42" s="173"/>
    </row>
    <row r="43" spans="1:11" ht="12.75">
      <c r="A43" s="157">
        <v>345</v>
      </c>
      <c r="B43" s="125"/>
      <c r="C43" s="30" t="s">
        <v>882</v>
      </c>
      <c r="D43" s="124">
        <v>17084041</v>
      </c>
      <c r="E43" s="124">
        <v>28687928</v>
      </c>
      <c r="F43" s="156">
        <v>141.2</v>
      </c>
      <c r="G43" s="118"/>
      <c r="H43" s="124">
        <v>67705010</v>
      </c>
      <c r="I43" s="124">
        <v>118563235</v>
      </c>
      <c r="J43" s="156">
        <v>68.9</v>
      </c>
      <c r="K43" s="173"/>
    </row>
    <row r="44" spans="1:11" ht="12.75">
      <c r="A44" s="157">
        <v>350</v>
      </c>
      <c r="B44" s="125"/>
      <c r="C44" s="30" t="s">
        <v>534</v>
      </c>
      <c r="D44" s="124">
        <v>24398680</v>
      </c>
      <c r="E44" s="124">
        <v>29356679</v>
      </c>
      <c r="F44" s="275">
        <v>51.7</v>
      </c>
      <c r="G44" s="118"/>
      <c r="H44" s="124">
        <v>44771346</v>
      </c>
      <c r="I44" s="124">
        <v>58811779</v>
      </c>
      <c r="J44" s="275">
        <v>99.1</v>
      </c>
      <c r="K44" s="173"/>
    </row>
    <row r="45" spans="1:11" ht="12.75">
      <c r="A45" s="157">
        <v>355</v>
      </c>
      <c r="B45" s="125"/>
      <c r="C45" s="30" t="s">
        <v>533</v>
      </c>
      <c r="D45" s="124">
        <v>2753383</v>
      </c>
      <c r="E45" s="124">
        <v>5177291</v>
      </c>
      <c r="F45" s="156">
        <v>77.3</v>
      </c>
      <c r="G45" s="118"/>
      <c r="H45" s="124">
        <v>17682610</v>
      </c>
      <c r="I45" s="124">
        <v>23870301</v>
      </c>
      <c r="J45" s="156">
        <v>93.7</v>
      </c>
      <c r="K45" s="173"/>
    </row>
    <row r="46" spans="1:11" ht="12.75">
      <c r="A46" s="157">
        <v>360</v>
      </c>
      <c r="B46" s="125"/>
      <c r="C46" s="30" t="s">
        <v>532</v>
      </c>
      <c r="D46" s="124">
        <v>1300320</v>
      </c>
      <c r="E46" s="124">
        <v>5888246</v>
      </c>
      <c r="F46" s="156">
        <v>20.2</v>
      </c>
      <c r="G46" s="118"/>
      <c r="H46" s="124">
        <v>3312200</v>
      </c>
      <c r="I46" s="124">
        <v>13486083</v>
      </c>
      <c r="J46" s="156">
        <v>-24</v>
      </c>
      <c r="K46" s="173"/>
    </row>
    <row r="47" spans="1:11" ht="12.75">
      <c r="A47" s="157">
        <v>370</v>
      </c>
      <c r="B47" s="125"/>
      <c r="C47" s="30" t="s">
        <v>869</v>
      </c>
      <c r="D47" s="124">
        <v>10607894</v>
      </c>
      <c r="E47" s="124">
        <v>11432304</v>
      </c>
      <c r="F47" s="156">
        <v>58.6</v>
      </c>
      <c r="G47" s="118"/>
      <c r="H47" s="124">
        <v>37433835</v>
      </c>
      <c r="I47" s="124">
        <v>36307746</v>
      </c>
      <c r="J47" s="156">
        <v>54.3</v>
      </c>
      <c r="K47" s="173"/>
    </row>
    <row r="48" spans="1:11" ht="12.75">
      <c r="A48" s="157">
        <v>372</v>
      </c>
      <c r="B48" s="125"/>
      <c r="C48" s="30" t="s">
        <v>233</v>
      </c>
      <c r="D48" s="124">
        <v>3071598</v>
      </c>
      <c r="E48" s="124">
        <v>5408971</v>
      </c>
      <c r="F48" s="156">
        <v>22</v>
      </c>
      <c r="G48" s="118"/>
      <c r="H48" s="124">
        <v>11653318</v>
      </c>
      <c r="I48" s="124">
        <v>18689772</v>
      </c>
      <c r="J48" s="156">
        <v>51.6</v>
      </c>
      <c r="K48" s="173"/>
    </row>
    <row r="49" spans="1:11" ht="12.75">
      <c r="A49" s="157">
        <v>375</v>
      </c>
      <c r="B49" s="125"/>
      <c r="C49" s="30" t="s">
        <v>531</v>
      </c>
      <c r="D49" s="124">
        <v>3548283</v>
      </c>
      <c r="E49" s="124">
        <v>4241443</v>
      </c>
      <c r="F49" s="156">
        <v>11.5</v>
      </c>
      <c r="G49" s="118"/>
      <c r="H49" s="124">
        <v>18554487</v>
      </c>
      <c r="I49" s="124">
        <v>20002996</v>
      </c>
      <c r="J49" s="156">
        <v>2.3</v>
      </c>
      <c r="K49" s="173"/>
    </row>
    <row r="50" spans="1:11" ht="12.75">
      <c r="A50" s="157">
        <v>377</v>
      </c>
      <c r="B50" s="125"/>
      <c r="C50" s="30" t="s">
        <v>235</v>
      </c>
      <c r="D50" s="124">
        <v>6975700</v>
      </c>
      <c r="E50" s="124">
        <v>22011944</v>
      </c>
      <c r="F50" s="156">
        <v>-0.5</v>
      </c>
      <c r="G50" s="118"/>
      <c r="H50" s="124">
        <v>17815543</v>
      </c>
      <c r="I50" s="124">
        <v>54710149</v>
      </c>
      <c r="J50" s="156">
        <v>15.1</v>
      </c>
      <c r="K50" s="173"/>
    </row>
    <row r="51" spans="1:11" ht="12.75">
      <c r="A51" s="157">
        <v>379</v>
      </c>
      <c r="B51" s="125"/>
      <c r="C51" s="30" t="s">
        <v>530</v>
      </c>
      <c r="D51" s="124">
        <v>512392</v>
      </c>
      <c r="E51" s="124">
        <v>1633919</v>
      </c>
      <c r="F51" s="156">
        <v>44.5</v>
      </c>
      <c r="G51" s="118"/>
      <c r="H51" s="124">
        <v>1540120</v>
      </c>
      <c r="I51" s="124">
        <v>5087272</v>
      </c>
      <c r="J51" s="156">
        <v>45.1</v>
      </c>
      <c r="K51" s="173"/>
    </row>
    <row r="52" spans="1:11" ht="12.75">
      <c r="A52" s="157">
        <v>381</v>
      </c>
      <c r="B52" s="125"/>
      <c r="C52" s="30" t="s">
        <v>529</v>
      </c>
      <c r="D52" s="124">
        <v>6686868</v>
      </c>
      <c r="E52" s="124">
        <v>5236032</v>
      </c>
      <c r="F52" s="156">
        <v>43.8</v>
      </c>
      <c r="G52" s="118"/>
      <c r="H52" s="124">
        <v>13677593</v>
      </c>
      <c r="I52" s="124">
        <v>10731960</v>
      </c>
      <c r="J52" s="156">
        <v>-14.9</v>
      </c>
      <c r="K52" s="173"/>
    </row>
    <row r="53" spans="1:11" ht="12.75">
      <c r="A53" s="157">
        <v>383</v>
      </c>
      <c r="B53" s="125"/>
      <c r="C53" s="30" t="s">
        <v>518</v>
      </c>
      <c r="D53" s="124">
        <v>837685</v>
      </c>
      <c r="E53" s="124">
        <v>503269</v>
      </c>
      <c r="F53" s="156">
        <v>0.5</v>
      </c>
      <c r="G53" s="118"/>
      <c r="H53" s="124">
        <v>2820340</v>
      </c>
      <c r="I53" s="124">
        <v>1697865</v>
      </c>
      <c r="J53" s="156">
        <v>26.7</v>
      </c>
      <c r="K53" s="173"/>
    </row>
    <row r="54" spans="1:11" ht="12.75">
      <c r="A54" s="157">
        <v>385</v>
      </c>
      <c r="B54" s="125"/>
      <c r="C54" s="30" t="s">
        <v>528</v>
      </c>
      <c r="D54" s="124">
        <v>1875903</v>
      </c>
      <c r="E54" s="124">
        <v>3431418</v>
      </c>
      <c r="F54" s="156">
        <v>101.1</v>
      </c>
      <c r="G54" s="118"/>
      <c r="H54" s="124">
        <v>6326640</v>
      </c>
      <c r="I54" s="124">
        <v>10449307</v>
      </c>
      <c r="J54" s="156">
        <v>113.6</v>
      </c>
      <c r="K54" s="173"/>
    </row>
    <row r="55" spans="1:11" ht="12.75">
      <c r="A55" s="157">
        <v>389</v>
      </c>
      <c r="B55" s="125"/>
      <c r="C55" s="30" t="s">
        <v>517</v>
      </c>
      <c r="D55" s="124">
        <v>1424670</v>
      </c>
      <c r="E55" s="124">
        <v>531892</v>
      </c>
      <c r="F55" s="156">
        <v>93.8</v>
      </c>
      <c r="G55" s="118"/>
      <c r="H55" s="124">
        <v>5762020</v>
      </c>
      <c r="I55" s="124">
        <v>2086546</v>
      </c>
      <c r="J55" s="156">
        <v>147.8</v>
      </c>
      <c r="K55" s="173"/>
    </row>
    <row r="56" spans="1:11" ht="12.75">
      <c r="A56" s="157">
        <v>393</v>
      </c>
      <c r="B56" s="125"/>
      <c r="C56" s="30" t="s">
        <v>540</v>
      </c>
      <c r="D56" s="124">
        <v>5386770</v>
      </c>
      <c r="E56" s="124">
        <v>6063074</v>
      </c>
      <c r="F56" s="156">
        <v>41.7</v>
      </c>
      <c r="G56" s="118"/>
      <c r="H56" s="124">
        <v>20415958</v>
      </c>
      <c r="I56" s="124">
        <v>19401467</v>
      </c>
      <c r="J56" s="156">
        <v>73.5</v>
      </c>
      <c r="K56" s="173"/>
    </row>
    <row r="57" spans="1:11" ht="12.75">
      <c r="A57" s="157">
        <v>395</v>
      </c>
      <c r="B57" s="125"/>
      <c r="C57" s="30" t="s">
        <v>872</v>
      </c>
      <c r="D57" s="124">
        <v>7979091</v>
      </c>
      <c r="E57" s="124">
        <v>6661355</v>
      </c>
      <c r="F57" s="156">
        <v>52.5</v>
      </c>
      <c r="G57" s="118"/>
      <c r="H57" s="124">
        <v>26782887</v>
      </c>
      <c r="I57" s="124">
        <v>22453758</v>
      </c>
      <c r="J57" s="156">
        <v>101.5</v>
      </c>
      <c r="K57" s="173"/>
    </row>
    <row r="58" spans="1:11" ht="12.75">
      <c r="A58" s="157">
        <v>396</v>
      </c>
      <c r="B58" s="125"/>
      <c r="C58" s="30" t="s">
        <v>873</v>
      </c>
      <c r="D58" s="124">
        <v>1315750</v>
      </c>
      <c r="E58" s="124">
        <v>5357799</v>
      </c>
      <c r="F58" s="156">
        <v>-15.7</v>
      </c>
      <c r="G58" s="118"/>
      <c r="H58" s="124">
        <v>6887779</v>
      </c>
      <c r="I58" s="124">
        <v>24006631</v>
      </c>
      <c r="J58" s="156">
        <v>-2.9</v>
      </c>
      <c r="K58" s="173"/>
    </row>
    <row r="59" spans="1:11" s="17" customFormat="1" ht="24" customHeight="1">
      <c r="A59" s="149">
        <v>4</v>
      </c>
      <c r="B59" s="126" t="s">
        <v>236</v>
      </c>
      <c r="C59" s="49"/>
      <c r="D59" s="121">
        <v>20692272</v>
      </c>
      <c r="E59" s="121">
        <v>24752515</v>
      </c>
      <c r="F59" s="153">
        <v>14.7</v>
      </c>
      <c r="G59" s="119"/>
      <c r="H59" s="121">
        <v>49212919</v>
      </c>
      <c r="I59" s="121">
        <v>60653535</v>
      </c>
      <c r="J59" s="153">
        <v>18.4</v>
      </c>
      <c r="K59" s="172"/>
    </row>
    <row r="60" spans="1:11" ht="24" customHeight="1">
      <c r="A60" s="157">
        <v>401</v>
      </c>
      <c r="B60" s="125"/>
      <c r="C60" s="30" t="s">
        <v>237</v>
      </c>
      <c r="D60" s="124" t="s">
        <v>107</v>
      </c>
      <c r="E60" s="124" t="s">
        <v>107</v>
      </c>
      <c r="F60" s="156" t="s">
        <v>107</v>
      </c>
      <c r="G60" s="118"/>
      <c r="H60" s="124" t="s">
        <v>107</v>
      </c>
      <c r="I60" s="124" t="s">
        <v>107</v>
      </c>
      <c r="J60" s="156" t="s">
        <v>107</v>
      </c>
      <c r="K60" s="173"/>
    </row>
    <row r="61" spans="1:11" ht="12.75">
      <c r="A61" s="157">
        <v>402</v>
      </c>
      <c r="B61" s="125"/>
      <c r="C61" s="30" t="s">
        <v>238</v>
      </c>
      <c r="D61" s="124">
        <v>59940</v>
      </c>
      <c r="E61" s="124">
        <v>199315</v>
      </c>
      <c r="F61" s="156">
        <v>-24.3</v>
      </c>
      <c r="G61" s="118"/>
      <c r="H61" s="124">
        <v>211920</v>
      </c>
      <c r="I61" s="124">
        <v>720279</v>
      </c>
      <c r="J61" s="156">
        <v>-22.7</v>
      </c>
      <c r="K61" s="173"/>
    </row>
    <row r="62" spans="1:11" ht="12.75">
      <c r="A62" s="157">
        <v>403</v>
      </c>
      <c r="B62" s="125"/>
      <c r="C62" s="30" t="s">
        <v>239</v>
      </c>
      <c r="D62" s="124">
        <v>906456</v>
      </c>
      <c r="E62" s="124">
        <v>426547</v>
      </c>
      <c r="F62" s="275" t="s">
        <v>735</v>
      </c>
      <c r="G62" s="118"/>
      <c r="H62" s="124">
        <v>2129500</v>
      </c>
      <c r="I62" s="124">
        <v>1430116</v>
      </c>
      <c r="J62" s="275" t="s">
        <v>735</v>
      </c>
      <c r="K62" s="173"/>
    </row>
    <row r="63" spans="1:11" ht="12.75">
      <c r="A63" s="157">
        <v>411</v>
      </c>
      <c r="B63" s="125"/>
      <c r="C63" s="30" t="s">
        <v>240</v>
      </c>
      <c r="D63" s="124">
        <v>759651</v>
      </c>
      <c r="E63" s="124">
        <v>7861553</v>
      </c>
      <c r="F63" s="156">
        <v>27.7</v>
      </c>
      <c r="G63" s="118"/>
      <c r="H63" s="124">
        <v>1947038</v>
      </c>
      <c r="I63" s="124">
        <v>19017973</v>
      </c>
      <c r="J63" s="156">
        <v>36.7</v>
      </c>
      <c r="K63" s="173"/>
    </row>
    <row r="64" spans="1:11" ht="12.75">
      <c r="A64" s="157">
        <v>421</v>
      </c>
      <c r="B64" s="125"/>
      <c r="C64" s="30" t="s">
        <v>241</v>
      </c>
      <c r="D64" s="124">
        <v>8479694</v>
      </c>
      <c r="E64" s="124">
        <v>4910916</v>
      </c>
      <c r="F64" s="156">
        <v>-1.3</v>
      </c>
      <c r="G64" s="118"/>
      <c r="H64" s="124">
        <v>23146766</v>
      </c>
      <c r="I64" s="124">
        <v>13486838</v>
      </c>
      <c r="J64" s="156">
        <v>-1.8</v>
      </c>
      <c r="K64" s="173"/>
    </row>
    <row r="65" spans="1:11" ht="12.75">
      <c r="A65" s="157">
        <v>423</v>
      </c>
      <c r="B65" s="125"/>
      <c r="C65" s="30" t="s">
        <v>242</v>
      </c>
      <c r="D65" s="124">
        <v>2524378</v>
      </c>
      <c r="E65" s="124">
        <v>4514158</v>
      </c>
      <c r="F65" s="156">
        <v>-4.6</v>
      </c>
      <c r="G65" s="118"/>
      <c r="H65" s="124">
        <v>6326399</v>
      </c>
      <c r="I65" s="124">
        <v>10926240</v>
      </c>
      <c r="J65" s="156">
        <v>-7</v>
      </c>
      <c r="K65" s="173"/>
    </row>
    <row r="66" spans="1:11" ht="12.75">
      <c r="A66" s="157">
        <v>425</v>
      </c>
      <c r="B66" s="125"/>
      <c r="C66" s="30" t="s">
        <v>243</v>
      </c>
      <c r="D66" s="124">
        <v>7962153</v>
      </c>
      <c r="E66" s="124">
        <v>6840026</v>
      </c>
      <c r="F66" s="156">
        <v>25.3</v>
      </c>
      <c r="G66" s="118"/>
      <c r="H66" s="124">
        <v>15451296</v>
      </c>
      <c r="I66" s="124">
        <v>15072089</v>
      </c>
      <c r="J66" s="156">
        <v>38.6</v>
      </c>
      <c r="K66" s="173"/>
    </row>
    <row r="67" spans="1:11" ht="16.5">
      <c r="A67" s="591" t="s">
        <v>68</v>
      </c>
      <c r="B67" s="591"/>
      <c r="C67" s="591"/>
      <c r="D67" s="591"/>
      <c r="E67" s="591"/>
      <c r="F67" s="591"/>
      <c r="G67" s="591"/>
      <c r="H67" s="591"/>
      <c r="I67" s="591"/>
      <c r="J67" s="591"/>
      <c r="K67" s="625"/>
    </row>
    <row r="68" spans="3:10" ht="12.75">
      <c r="C68" s="1"/>
      <c r="D68" s="10"/>
      <c r="E68" s="10"/>
      <c r="F68" s="120"/>
      <c r="G68" s="120"/>
      <c r="H68" s="15"/>
      <c r="I68" s="15"/>
      <c r="J68" s="15"/>
    </row>
    <row r="69" spans="1:11" ht="18" customHeight="1">
      <c r="A69" s="595" t="s">
        <v>1133</v>
      </c>
      <c r="B69" s="626" t="s">
        <v>750</v>
      </c>
      <c r="C69" s="627"/>
      <c r="D69" s="592" t="s">
        <v>1217</v>
      </c>
      <c r="E69" s="630"/>
      <c r="F69" s="630"/>
      <c r="G69" s="631"/>
      <c r="H69" s="554" t="s">
        <v>1235</v>
      </c>
      <c r="I69" s="593"/>
      <c r="J69" s="593"/>
      <c r="K69" s="632"/>
    </row>
    <row r="70" spans="1:11" ht="16.5" customHeight="1">
      <c r="A70" s="596"/>
      <c r="B70" s="628"/>
      <c r="C70" s="501"/>
      <c r="D70" s="61" t="s">
        <v>479</v>
      </c>
      <c r="E70" s="604" t="s">
        <v>480</v>
      </c>
      <c r="F70" s="605"/>
      <c r="G70" s="606"/>
      <c r="H70" s="152" t="s">
        <v>479</v>
      </c>
      <c r="I70" s="633" t="s">
        <v>480</v>
      </c>
      <c r="J70" s="634"/>
      <c r="K70" s="625"/>
    </row>
    <row r="71" spans="1:11" ht="15" customHeight="1">
      <c r="A71" s="596"/>
      <c r="B71" s="628"/>
      <c r="C71" s="501"/>
      <c r="D71" s="628" t="s">
        <v>112</v>
      </c>
      <c r="E71" s="639" t="s">
        <v>108</v>
      </c>
      <c r="F71" s="598" t="s">
        <v>1244</v>
      </c>
      <c r="G71" s="622"/>
      <c r="H71" s="619" t="s">
        <v>112</v>
      </c>
      <c r="I71" s="619" t="s">
        <v>108</v>
      </c>
      <c r="J71" s="598" t="s">
        <v>1245</v>
      </c>
      <c r="K71" s="636"/>
    </row>
    <row r="72" spans="1:11" ht="12.75">
      <c r="A72" s="596"/>
      <c r="B72" s="628"/>
      <c r="C72" s="501"/>
      <c r="D72" s="628"/>
      <c r="E72" s="640"/>
      <c r="F72" s="623"/>
      <c r="G72" s="529"/>
      <c r="H72" s="620"/>
      <c r="I72" s="620"/>
      <c r="J72" s="623"/>
      <c r="K72" s="637"/>
    </row>
    <row r="73" spans="1:11" ht="18.75" customHeight="1">
      <c r="A73" s="596"/>
      <c r="B73" s="628"/>
      <c r="C73" s="501"/>
      <c r="D73" s="628"/>
      <c r="E73" s="640"/>
      <c r="F73" s="623"/>
      <c r="G73" s="529"/>
      <c r="H73" s="620"/>
      <c r="I73" s="620"/>
      <c r="J73" s="623"/>
      <c r="K73" s="637"/>
    </row>
    <row r="74" spans="1:11" ht="27.75" customHeight="1">
      <c r="A74" s="597"/>
      <c r="B74" s="629"/>
      <c r="C74" s="502"/>
      <c r="D74" s="629"/>
      <c r="E74" s="641"/>
      <c r="F74" s="624"/>
      <c r="G74" s="536"/>
      <c r="H74" s="621"/>
      <c r="I74" s="621"/>
      <c r="J74" s="624"/>
      <c r="K74" s="638"/>
    </row>
    <row r="75" spans="1:11" ht="12.75">
      <c r="A75" s="111"/>
      <c r="B75" s="110"/>
      <c r="C75" s="29"/>
      <c r="D75" s="4"/>
      <c r="E75" s="4"/>
      <c r="H75" s="4"/>
      <c r="I75" s="4"/>
      <c r="J75" s="27"/>
      <c r="K75" s="1"/>
    </row>
    <row r="76" spans="1:11" s="17" customFormat="1" ht="12.75">
      <c r="A76" s="115" t="s">
        <v>244</v>
      </c>
      <c r="B76" s="65" t="s">
        <v>200</v>
      </c>
      <c r="C76" s="49"/>
      <c r="D76" s="121">
        <v>675170377</v>
      </c>
      <c r="E76" s="121">
        <v>1711001668</v>
      </c>
      <c r="F76" s="153">
        <v>-3.4</v>
      </c>
      <c r="G76" s="119"/>
      <c r="H76" s="121">
        <v>2039471731</v>
      </c>
      <c r="I76" s="121">
        <v>5027889907</v>
      </c>
      <c r="J76" s="153">
        <v>-5.4</v>
      </c>
      <c r="K76" s="172"/>
    </row>
    <row r="77" spans="1:11" s="17" customFormat="1" ht="24" customHeight="1">
      <c r="A77" s="154">
        <v>5</v>
      </c>
      <c r="B77" s="65" t="s">
        <v>201</v>
      </c>
      <c r="C77" s="49"/>
      <c r="D77" s="121">
        <v>98391554</v>
      </c>
      <c r="E77" s="121">
        <v>18207092</v>
      </c>
      <c r="F77" s="153">
        <v>-65.7</v>
      </c>
      <c r="G77" s="119"/>
      <c r="H77" s="121">
        <v>241616836</v>
      </c>
      <c r="I77" s="121">
        <v>60458110</v>
      </c>
      <c r="J77" s="153">
        <v>-72.8</v>
      </c>
      <c r="K77" s="172"/>
    </row>
    <row r="78" spans="1:11" ht="24" customHeight="1">
      <c r="A78" s="155">
        <v>502</v>
      </c>
      <c r="B78" s="38"/>
      <c r="C78" s="30" t="s">
        <v>883</v>
      </c>
      <c r="D78" s="124">
        <v>370641</v>
      </c>
      <c r="E78" s="124">
        <v>1066415</v>
      </c>
      <c r="F78" s="156">
        <v>4</v>
      </c>
      <c r="G78" s="118"/>
      <c r="H78" s="124">
        <v>1332020</v>
      </c>
      <c r="I78" s="124">
        <v>3004618</v>
      </c>
      <c r="J78" s="156">
        <v>-39.3</v>
      </c>
      <c r="K78" s="173"/>
    </row>
    <row r="79" spans="1:11" ht="12.75">
      <c r="A79" s="155">
        <v>503</v>
      </c>
      <c r="B79" s="38"/>
      <c r="C79" s="30" t="s">
        <v>245</v>
      </c>
      <c r="D79" s="124">
        <v>6886</v>
      </c>
      <c r="E79" s="124">
        <v>189533</v>
      </c>
      <c r="F79" s="156">
        <v>56.2</v>
      </c>
      <c r="G79" s="118"/>
      <c r="H79" s="124">
        <v>45852</v>
      </c>
      <c r="I79" s="124">
        <v>663765</v>
      </c>
      <c r="J79" s="156">
        <v>-21.9</v>
      </c>
      <c r="K79" s="173"/>
    </row>
    <row r="80" spans="1:11" ht="12.75">
      <c r="A80" s="155">
        <v>504</v>
      </c>
      <c r="B80" s="38"/>
      <c r="C80" s="48" t="s">
        <v>884</v>
      </c>
      <c r="D80" s="124">
        <v>121356</v>
      </c>
      <c r="E80" s="124">
        <v>401141</v>
      </c>
      <c r="F80" s="156">
        <v>25.1</v>
      </c>
      <c r="G80" s="118"/>
      <c r="H80" s="124">
        <v>496881</v>
      </c>
      <c r="I80" s="124">
        <v>1475919</v>
      </c>
      <c r="J80" s="156">
        <v>-19.7</v>
      </c>
      <c r="K80" s="173"/>
    </row>
    <row r="81" spans="1:11" ht="12.75">
      <c r="A81" s="155">
        <v>505</v>
      </c>
      <c r="B81" s="38"/>
      <c r="C81" s="30" t="s">
        <v>246</v>
      </c>
      <c r="D81" s="124">
        <v>222398</v>
      </c>
      <c r="E81" s="124">
        <v>187109</v>
      </c>
      <c r="F81" s="275">
        <v>-57.3</v>
      </c>
      <c r="G81" s="118"/>
      <c r="H81" s="124">
        <v>550931</v>
      </c>
      <c r="I81" s="124">
        <v>468904</v>
      </c>
      <c r="J81" s="275">
        <v>-66.8</v>
      </c>
      <c r="K81" s="173"/>
    </row>
    <row r="82" spans="1:11" ht="12.75">
      <c r="A82" s="155">
        <v>506</v>
      </c>
      <c r="B82" s="38"/>
      <c r="C82" s="30" t="s">
        <v>867</v>
      </c>
      <c r="D82" s="124">
        <v>721985</v>
      </c>
      <c r="E82" s="124">
        <v>375498</v>
      </c>
      <c r="F82" s="156">
        <v>-47.3</v>
      </c>
      <c r="G82" s="118"/>
      <c r="H82" s="124">
        <v>3357603</v>
      </c>
      <c r="I82" s="124">
        <v>1653932</v>
      </c>
      <c r="J82" s="156">
        <v>-10.4</v>
      </c>
      <c r="K82" s="173"/>
    </row>
    <row r="83" spans="1:11" ht="12.75">
      <c r="A83" s="155">
        <v>507</v>
      </c>
      <c r="B83" s="38"/>
      <c r="C83" s="30" t="s">
        <v>247</v>
      </c>
      <c r="D83" s="124" t="s">
        <v>107</v>
      </c>
      <c r="E83" s="124" t="s">
        <v>107</v>
      </c>
      <c r="F83" s="156" t="s">
        <v>107</v>
      </c>
      <c r="G83" s="118"/>
      <c r="H83" s="124">
        <v>4</v>
      </c>
      <c r="I83" s="124">
        <v>146</v>
      </c>
      <c r="J83" s="156" t="s">
        <v>735</v>
      </c>
      <c r="K83" s="173"/>
    </row>
    <row r="84" spans="1:11" ht="12.75">
      <c r="A84" s="155">
        <v>508</v>
      </c>
      <c r="B84" s="38"/>
      <c r="C84" s="30" t="s">
        <v>516</v>
      </c>
      <c r="D84" s="124">
        <v>19358</v>
      </c>
      <c r="E84" s="124">
        <v>52488</v>
      </c>
      <c r="F84" s="156" t="s">
        <v>735</v>
      </c>
      <c r="G84" s="118"/>
      <c r="H84" s="124">
        <v>19658</v>
      </c>
      <c r="I84" s="124">
        <v>53367</v>
      </c>
      <c r="J84" s="156" t="s">
        <v>735</v>
      </c>
      <c r="K84" s="173"/>
    </row>
    <row r="85" spans="1:11" ht="12.75">
      <c r="A85" s="155">
        <v>511</v>
      </c>
      <c r="B85" s="38"/>
      <c r="C85" s="30" t="s">
        <v>248</v>
      </c>
      <c r="D85" s="124">
        <v>63487836</v>
      </c>
      <c r="E85" s="124">
        <v>6522560</v>
      </c>
      <c r="F85" s="156">
        <v>142.7</v>
      </c>
      <c r="G85" s="118"/>
      <c r="H85" s="124">
        <v>113774412</v>
      </c>
      <c r="I85" s="124">
        <v>12031529</v>
      </c>
      <c r="J85" s="156">
        <v>37.3</v>
      </c>
      <c r="K85" s="173"/>
    </row>
    <row r="86" spans="1:11" ht="12.75">
      <c r="A86" s="155">
        <v>513</v>
      </c>
      <c r="B86" s="38"/>
      <c r="C86" s="30" t="s">
        <v>249</v>
      </c>
      <c r="D86" s="122">
        <v>2756637</v>
      </c>
      <c r="E86" s="122">
        <v>5099903</v>
      </c>
      <c r="F86" s="156">
        <v>-38.4</v>
      </c>
      <c r="G86" s="118"/>
      <c r="H86" s="124">
        <v>11831253</v>
      </c>
      <c r="I86" s="124">
        <v>26513517</v>
      </c>
      <c r="J86" s="156">
        <v>-8</v>
      </c>
      <c r="K86" s="173"/>
    </row>
    <row r="87" spans="1:11" ht="12.75">
      <c r="A87" s="155">
        <v>516</v>
      </c>
      <c r="B87" s="38"/>
      <c r="C87" s="30" t="s">
        <v>250</v>
      </c>
      <c r="D87" s="124" t="s">
        <v>107</v>
      </c>
      <c r="E87" s="124" t="s">
        <v>107</v>
      </c>
      <c r="F87" s="156">
        <v>-100</v>
      </c>
      <c r="G87" s="118"/>
      <c r="H87" s="124" t="s">
        <v>107</v>
      </c>
      <c r="I87" s="124" t="s">
        <v>107</v>
      </c>
      <c r="J87" s="156">
        <v>-100</v>
      </c>
      <c r="K87" s="173"/>
    </row>
    <row r="88" spans="1:11" ht="12.75">
      <c r="A88" s="155">
        <v>517</v>
      </c>
      <c r="B88" s="38"/>
      <c r="C88" s="30" t="s">
        <v>251</v>
      </c>
      <c r="D88" s="124" t="s">
        <v>107</v>
      </c>
      <c r="E88" s="124" t="s">
        <v>107</v>
      </c>
      <c r="F88" s="156" t="s">
        <v>107</v>
      </c>
      <c r="G88" s="118"/>
      <c r="H88" s="124" t="s">
        <v>107</v>
      </c>
      <c r="I88" s="124" t="s">
        <v>107</v>
      </c>
      <c r="J88" s="156" t="s">
        <v>107</v>
      </c>
      <c r="K88" s="173"/>
    </row>
    <row r="89" spans="1:11" ht="12.75">
      <c r="A89" s="155">
        <v>518</v>
      </c>
      <c r="B89" s="38"/>
      <c r="C89" s="30" t="s">
        <v>489</v>
      </c>
      <c r="D89" s="124" t="s">
        <v>107</v>
      </c>
      <c r="E89" s="124" t="s">
        <v>107</v>
      </c>
      <c r="F89" s="156">
        <v>-100</v>
      </c>
      <c r="G89" s="118"/>
      <c r="H89" s="124" t="s">
        <v>107</v>
      </c>
      <c r="I89" s="124" t="s">
        <v>107</v>
      </c>
      <c r="J89" s="156">
        <v>-100</v>
      </c>
      <c r="K89" s="173"/>
    </row>
    <row r="90" spans="1:11" ht="12.75">
      <c r="A90" s="155">
        <v>519</v>
      </c>
      <c r="B90" s="38"/>
      <c r="C90" s="30" t="s">
        <v>252</v>
      </c>
      <c r="D90" s="124" t="s">
        <v>107</v>
      </c>
      <c r="E90" s="124" t="s">
        <v>107</v>
      </c>
      <c r="F90" s="275" t="s">
        <v>107</v>
      </c>
      <c r="G90" s="118"/>
      <c r="H90" s="124" t="s">
        <v>107</v>
      </c>
      <c r="I90" s="124" t="s">
        <v>107</v>
      </c>
      <c r="J90" s="156" t="s">
        <v>107</v>
      </c>
      <c r="K90" s="173"/>
    </row>
    <row r="91" spans="1:11" ht="12.75">
      <c r="A91" s="155">
        <v>520</v>
      </c>
      <c r="B91" s="38"/>
      <c r="C91" s="30" t="s">
        <v>515</v>
      </c>
      <c r="D91" s="124" t="s">
        <v>107</v>
      </c>
      <c r="E91" s="124" t="s">
        <v>107</v>
      </c>
      <c r="F91" s="156" t="s">
        <v>107</v>
      </c>
      <c r="G91" s="118"/>
      <c r="H91" s="124" t="s">
        <v>107</v>
      </c>
      <c r="I91" s="124" t="s">
        <v>107</v>
      </c>
      <c r="J91" s="156">
        <v>-100</v>
      </c>
      <c r="K91" s="173"/>
    </row>
    <row r="92" spans="1:11" ht="12.75">
      <c r="A92" s="155">
        <v>522</v>
      </c>
      <c r="B92" s="38"/>
      <c r="C92" s="30" t="s">
        <v>253</v>
      </c>
      <c r="D92" s="124" t="s">
        <v>107</v>
      </c>
      <c r="E92" s="124" t="s">
        <v>107</v>
      </c>
      <c r="F92" s="156" t="s">
        <v>107</v>
      </c>
      <c r="G92" s="118"/>
      <c r="H92" s="124" t="s">
        <v>107</v>
      </c>
      <c r="I92" s="124" t="s">
        <v>107</v>
      </c>
      <c r="J92" s="156" t="s">
        <v>107</v>
      </c>
      <c r="K92" s="173"/>
    </row>
    <row r="93" spans="1:11" ht="12.75">
      <c r="A93" s="155">
        <v>523</v>
      </c>
      <c r="B93" s="38"/>
      <c r="C93" s="30" t="s">
        <v>254</v>
      </c>
      <c r="D93" s="124" t="s">
        <v>107</v>
      </c>
      <c r="E93" s="124" t="s">
        <v>107</v>
      </c>
      <c r="F93" s="156" t="s">
        <v>107</v>
      </c>
      <c r="G93" s="118"/>
      <c r="H93" s="124" t="s">
        <v>107</v>
      </c>
      <c r="I93" s="124" t="s">
        <v>107</v>
      </c>
      <c r="J93" s="156" t="s">
        <v>107</v>
      </c>
      <c r="K93" s="173"/>
    </row>
    <row r="94" spans="1:11" ht="12.75">
      <c r="A94" s="155">
        <v>524</v>
      </c>
      <c r="B94" s="38"/>
      <c r="C94" s="30" t="s">
        <v>255</v>
      </c>
      <c r="D94" s="124" t="s">
        <v>107</v>
      </c>
      <c r="E94" s="124" t="s">
        <v>107</v>
      </c>
      <c r="F94" s="156" t="s">
        <v>107</v>
      </c>
      <c r="G94" s="118"/>
      <c r="H94" s="124" t="s">
        <v>107</v>
      </c>
      <c r="I94" s="124" t="s">
        <v>107</v>
      </c>
      <c r="J94" s="156" t="s">
        <v>107</v>
      </c>
      <c r="K94" s="173"/>
    </row>
    <row r="95" spans="1:11" ht="12.75">
      <c r="A95" s="155">
        <v>526</v>
      </c>
      <c r="B95" s="38"/>
      <c r="C95" s="30" t="s">
        <v>256</v>
      </c>
      <c r="D95" s="124" t="s">
        <v>107</v>
      </c>
      <c r="E95" s="124" t="s">
        <v>107</v>
      </c>
      <c r="F95" s="156" t="s">
        <v>107</v>
      </c>
      <c r="G95" s="118"/>
      <c r="H95" s="124" t="s">
        <v>107</v>
      </c>
      <c r="I95" s="124" t="s">
        <v>107</v>
      </c>
      <c r="J95" s="156" t="s">
        <v>107</v>
      </c>
      <c r="K95" s="173"/>
    </row>
    <row r="96" spans="1:11" ht="12.75">
      <c r="A96" s="155">
        <v>528</v>
      </c>
      <c r="B96" s="38"/>
      <c r="C96" s="30" t="s">
        <v>911</v>
      </c>
      <c r="D96" s="122">
        <v>981180</v>
      </c>
      <c r="E96" s="122">
        <v>248039</v>
      </c>
      <c r="F96" s="156">
        <v>-31.5</v>
      </c>
      <c r="G96" s="118"/>
      <c r="H96" s="124">
        <v>2696376</v>
      </c>
      <c r="I96" s="124">
        <v>1000634</v>
      </c>
      <c r="J96" s="156">
        <v>-23</v>
      </c>
      <c r="K96" s="173"/>
    </row>
    <row r="97" spans="1:11" ht="12.75">
      <c r="A97" s="155">
        <v>529</v>
      </c>
      <c r="B97" s="38"/>
      <c r="C97" s="30" t="s">
        <v>258</v>
      </c>
      <c r="D97" s="124">
        <v>1611200</v>
      </c>
      <c r="E97" s="124">
        <v>386296</v>
      </c>
      <c r="F97" s="156">
        <v>-14.2</v>
      </c>
      <c r="G97" s="118"/>
      <c r="H97" s="124">
        <v>5620280</v>
      </c>
      <c r="I97" s="124">
        <v>1326165</v>
      </c>
      <c r="J97" s="156">
        <v>-0.9</v>
      </c>
      <c r="K97" s="173"/>
    </row>
    <row r="98" spans="1:11" ht="12.75">
      <c r="A98" s="155">
        <v>530</v>
      </c>
      <c r="B98" s="38"/>
      <c r="C98" s="30" t="s">
        <v>259</v>
      </c>
      <c r="D98" s="122">
        <v>2035293</v>
      </c>
      <c r="E98" s="122">
        <v>263533</v>
      </c>
      <c r="F98" s="156">
        <v>138.9</v>
      </c>
      <c r="G98" s="118"/>
      <c r="H98" s="124">
        <v>5775277</v>
      </c>
      <c r="I98" s="124">
        <v>777019</v>
      </c>
      <c r="J98" s="156">
        <v>133.5</v>
      </c>
      <c r="K98" s="173"/>
    </row>
    <row r="99" spans="1:11" ht="12.75">
      <c r="A99" s="155">
        <v>532</v>
      </c>
      <c r="B99" s="38"/>
      <c r="C99" s="30" t="s">
        <v>260</v>
      </c>
      <c r="D99" s="124">
        <v>10349759</v>
      </c>
      <c r="E99" s="124">
        <v>1432361</v>
      </c>
      <c r="F99" s="156">
        <v>28.2</v>
      </c>
      <c r="G99" s="118"/>
      <c r="H99" s="124">
        <v>31446040</v>
      </c>
      <c r="I99" s="124">
        <v>4433015</v>
      </c>
      <c r="J99" s="156">
        <v>-19.4</v>
      </c>
      <c r="K99" s="173"/>
    </row>
    <row r="100" spans="1:11" ht="12.75">
      <c r="A100" s="155">
        <v>534</v>
      </c>
      <c r="B100" s="38"/>
      <c r="C100" s="30" t="s">
        <v>541</v>
      </c>
      <c r="D100" s="124">
        <v>718106</v>
      </c>
      <c r="E100" s="124">
        <v>372352</v>
      </c>
      <c r="F100" s="156">
        <v>-17.9</v>
      </c>
      <c r="G100" s="118"/>
      <c r="H100" s="124">
        <v>1566940</v>
      </c>
      <c r="I100" s="124">
        <v>1273076</v>
      </c>
      <c r="J100" s="156">
        <v>3.2</v>
      </c>
      <c r="K100" s="173"/>
    </row>
    <row r="101" spans="1:11" ht="12.75">
      <c r="A101" s="155">
        <v>537</v>
      </c>
      <c r="B101" s="38"/>
      <c r="C101" s="30" t="s">
        <v>261</v>
      </c>
      <c r="D101" s="124">
        <v>6753</v>
      </c>
      <c r="E101" s="124">
        <v>244928</v>
      </c>
      <c r="F101" s="275">
        <v>-34.9</v>
      </c>
      <c r="G101" s="118"/>
      <c r="H101" s="124">
        <v>19316</v>
      </c>
      <c r="I101" s="124">
        <v>635225</v>
      </c>
      <c r="J101" s="275">
        <v>-48.8</v>
      </c>
      <c r="K101" s="173"/>
    </row>
    <row r="102" spans="1:11" ht="12.75">
      <c r="A102" s="155">
        <v>590</v>
      </c>
      <c r="B102" s="38"/>
      <c r="C102" s="30" t="s">
        <v>514</v>
      </c>
      <c r="D102" s="124">
        <v>14982166</v>
      </c>
      <c r="E102" s="124">
        <v>1364936</v>
      </c>
      <c r="F102" s="156">
        <v>33.5</v>
      </c>
      <c r="G102" s="118"/>
      <c r="H102" s="124">
        <v>63083993</v>
      </c>
      <c r="I102" s="124">
        <v>5147279</v>
      </c>
      <c r="J102" s="156">
        <v>56</v>
      </c>
      <c r="K102" s="173"/>
    </row>
    <row r="103" spans="1:11" s="17" customFormat="1" ht="24" customHeight="1">
      <c r="A103" s="154">
        <v>6</v>
      </c>
      <c r="B103" s="65" t="s">
        <v>202</v>
      </c>
      <c r="C103" s="49"/>
      <c r="D103" s="121">
        <v>104195042</v>
      </c>
      <c r="E103" s="121">
        <v>91387866</v>
      </c>
      <c r="F103" s="153">
        <v>-22.8</v>
      </c>
      <c r="G103" s="119"/>
      <c r="H103" s="121">
        <v>368980432</v>
      </c>
      <c r="I103" s="121">
        <v>304477377</v>
      </c>
      <c r="J103" s="153">
        <v>-16.3</v>
      </c>
      <c r="K103" s="172"/>
    </row>
    <row r="104" spans="1:11" ht="24" customHeight="1">
      <c r="A104" s="155">
        <v>602</v>
      </c>
      <c r="B104" s="38"/>
      <c r="C104" s="30" t="s">
        <v>513</v>
      </c>
      <c r="D104" s="124">
        <v>701692</v>
      </c>
      <c r="E104" s="124">
        <v>2356126</v>
      </c>
      <c r="F104" s="156">
        <v>11.1</v>
      </c>
      <c r="G104" s="118"/>
      <c r="H104" s="124">
        <v>2006982</v>
      </c>
      <c r="I104" s="124">
        <v>7425248</v>
      </c>
      <c r="J104" s="156">
        <v>-1.9</v>
      </c>
      <c r="K104" s="173"/>
    </row>
    <row r="105" spans="1:11" ht="12.75">
      <c r="A105" s="155">
        <v>603</v>
      </c>
      <c r="B105" s="38"/>
      <c r="C105" s="30" t="s">
        <v>262</v>
      </c>
      <c r="D105" s="124">
        <v>34138</v>
      </c>
      <c r="E105" s="124">
        <v>105303</v>
      </c>
      <c r="F105" s="156">
        <v>-1.6</v>
      </c>
      <c r="G105" s="118"/>
      <c r="H105" s="124">
        <v>98760</v>
      </c>
      <c r="I105" s="124">
        <v>271519</v>
      </c>
      <c r="J105" s="156">
        <v>19.5</v>
      </c>
      <c r="K105" s="173"/>
    </row>
    <row r="106" spans="1:11" ht="12.75">
      <c r="A106" s="155">
        <v>604</v>
      </c>
      <c r="B106" s="38"/>
      <c r="C106" s="30" t="s">
        <v>921</v>
      </c>
      <c r="D106" s="124" t="s">
        <v>107</v>
      </c>
      <c r="E106" s="124" t="s">
        <v>107</v>
      </c>
      <c r="F106" s="156" t="s">
        <v>107</v>
      </c>
      <c r="G106" s="118"/>
      <c r="H106" s="124">
        <v>360</v>
      </c>
      <c r="I106" s="124">
        <v>8449</v>
      </c>
      <c r="J106" s="156">
        <v>-69.6</v>
      </c>
      <c r="K106" s="173"/>
    </row>
    <row r="107" spans="1:11" ht="12.75">
      <c r="A107" s="155">
        <v>605</v>
      </c>
      <c r="B107" s="38"/>
      <c r="C107" s="30" t="s">
        <v>263</v>
      </c>
      <c r="D107" s="124">
        <v>245180</v>
      </c>
      <c r="E107" s="124">
        <v>1623675</v>
      </c>
      <c r="F107" s="156">
        <v>-12.2</v>
      </c>
      <c r="G107" s="118"/>
      <c r="H107" s="124">
        <v>847225</v>
      </c>
      <c r="I107" s="124">
        <v>5606101</v>
      </c>
      <c r="J107" s="156">
        <v>-8.4</v>
      </c>
      <c r="K107" s="173"/>
    </row>
    <row r="108" spans="1:11" ht="12.75">
      <c r="A108" s="155">
        <v>606</v>
      </c>
      <c r="B108" s="38"/>
      <c r="C108" s="30" t="s">
        <v>264</v>
      </c>
      <c r="D108" s="124">
        <v>12728</v>
      </c>
      <c r="E108" s="124">
        <v>18620</v>
      </c>
      <c r="F108" s="156" t="s">
        <v>735</v>
      </c>
      <c r="G108" s="118"/>
      <c r="H108" s="124">
        <v>47332</v>
      </c>
      <c r="I108" s="124">
        <v>70332</v>
      </c>
      <c r="J108" s="156">
        <v>56.4</v>
      </c>
      <c r="K108" s="173"/>
    </row>
    <row r="109" spans="1:11" ht="12.75">
      <c r="A109" s="155">
        <v>607</v>
      </c>
      <c r="B109" s="38"/>
      <c r="C109" s="30" t="s">
        <v>265</v>
      </c>
      <c r="D109" s="124">
        <v>12268803</v>
      </c>
      <c r="E109" s="124">
        <v>6330297</v>
      </c>
      <c r="F109" s="156">
        <v>-34.9</v>
      </c>
      <c r="G109" s="118"/>
      <c r="H109" s="124">
        <v>40739892</v>
      </c>
      <c r="I109" s="124">
        <v>20932953</v>
      </c>
      <c r="J109" s="156">
        <v>-31.7</v>
      </c>
      <c r="K109" s="173"/>
    </row>
    <row r="110" spans="1:11" ht="12.75">
      <c r="A110" s="155">
        <v>608</v>
      </c>
      <c r="B110" s="38"/>
      <c r="C110" s="30" t="s">
        <v>267</v>
      </c>
      <c r="D110" s="124">
        <v>10482140</v>
      </c>
      <c r="E110" s="124">
        <v>5764838</v>
      </c>
      <c r="F110" s="156">
        <v>-13.1</v>
      </c>
      <c r="G110" s="118"/>
      <c r="H110" s="124">
        <v>31296515</v>
      </c>
      <c r="I110" s="124">
        <v>18517612</v>
      </c>
      <c r="J110" s="156">
        <v>27.6</v>
      </c>
      <c r="K110" s="173"/>
    </row>
    <row r="111" spans="1:11" ht="12.75">
      <c r="A111" s="155">
        <v>609</v>
      </c>
      <c r="B111" s="38"/>
      <c r="C111" s="30" t="s">
        <v>268</v>
      </c>
      <c r="D111" s="124">
        <v>1183338</v>
      </c>
      <c r="E111" s="124">
        <v>4171787</v>
      </c>
      <c r="F111" s="156">
        <v>-8</v>
      </c>
      <c r="G111" s="118"/>
      <c r="H111" s="124">
        <v>3409202</v>
      </c>
      <c r="I111" s="124">
        <v>11894603</v>
      </c>
      <c r="J111" s="156">
        <v>11.4</v>
      </c>
      <c r="K111" s="173"/>
    </row>
    <row r="112" spans="1:11" ht="12.75">
      <c r="A112" s="155">
        <v>611</v>
      </c>
      <c r="B112" s="38"/>
      <c r="C112" s="30" t="s">
        <v>269</v>
      </c>
      <c r="D112" s="124">
        <v>204601</v>
      </c>
      <c r="E112" s="124">
        <v>38869</v>
      </c>
      <c r="F112" s="156">
        <v>-40.8</v>
      </c>
      <c r="G112" s="118"/>
      <c r="H112" s="124">
        <v>716406</v>
      </c>
      <c r="I112" s="124">
        <v>118754</v>
      </c>
      <c r="J112" s="156">
        <v>-4.7</v>
      </c>
      <c r="K112" s="173"/>
    </row>
    <row r="113" spans="1:11" ht="12.75">
      <c r="A113" s="155">
        <v>612</v>
      </c>
      <c r="B113" s="38"/>
      <c r="C113" s="30" t="s">
        <v>270</v>
      </c>
      <c r="D113" s="124">
        <v>7494839</v>
      </c>
      <c r="E113" s="124">
        <v>5234050</v>
      </c>
      <c r="F113" s="156">
        <v>-0.2</v>
      </c>
      <c r="G113" s="118"/>
      <c r="H113" s="124">
        <v>20846671</v>
      </c>
      <c r="I113" s="124">
        <v>15472706</v>
      </c>
      <c r="J113" s="156">
        <v>-22.3</v>
      </c>
      <c r="K113" s="173"/>
    </row>
    <row r="114" spans="1:11" ht="12.75">
      <c r="A114" s="155">
        <v>641</v>
      </c>
      <c r="B114" s="38"/>
      <c r="C114" s="30" t="s">
        <v>271</v>
      </c>
      <c r="D114" s="124" t="s">
        <v>107</v>
      </c>
      <c r="E114" s="124" t="s">
        <v>107</v>
      </c>
      <c r="F114" s="156">
        <v>-100</v>
      </c>
      <c r="G114" s="118"/>
      <c r="H114" s="124">
        <v>192735</v>
      </c>
      <c r="I114" s="124">
        <v>80520</v>
      </c>
      <c r="J114" s="156">
        <v>279.4</v>
      </c>
      <c r="K114" s="173"/>
    </row>
    <row r="115" spans="1:11" ht="12.75">
      <c r="A115" s="155">
        <v>642</v>
      </c>
      <c r="B115" s="38"/>
      <c r="C115" s="30" t="s">
        <v>487</v>
      </c>
      <c r="D115" s="124">
        <v>10449939</v>
      </c>
      <c r="E115" s="124">
        <v>2803474</v>
      </c>
      <c r="F115" s="156">
        <v>-59.4</v>
      </c>
      <c r="G115" s="118"/>
      <c r="H115" s="124">
        <v>83401289</v>
      </c>
      <c r="I115" s="124">
        <v>23741738</v>
      </c>
      <c r="J115" s="156">
        <v>-27</v>
      </c>
      <c r="K115" s="173"/>
    </row>
    <row r="116" spans="1:11" ht="12.75">
      <c r="A116" s="155">
        <v>643</v>
      </c>
      <c r="B116" s="38"/>
      <c r="C116" s="30" t="s">
        <v>272</v>
      </c>
      <c r="D116" s="124">
        <v>847572</v>
      </c>
      <c r="E116" s="124">
        <v>1600952</v>
      </c>
      <c r="F116" s="156">
        <v>-12.4</v>
      </c>
      <c r="G116" s="118"/>
      <c r="H116" s="124">
        <v>2961900</v>
      </c>
      <c r="I116" s="124">
        <v>5558848</v>
      </c>
      <c r="J116" s="156">
        <v>-21</v>
      </c>
      <c r="K116" s="173"/>
    </row>
    <row r="117" spans="1:11" ht="12.75">
      <c r="A117" s="155">
        <v>644</v>
      </c>
      <c r="B117" s="38"/>
      <c r="C117" s="30" t="s">
        <v>273</v>
      </c>
      <c r="D117" s="124">
        <v>379553</v>
      </c>
      <c r="E117" s="124">
        <v>386942</v>
      </c>
      <c r="F117" s="156">
        <v>192.2</v>
      </c>
      <c r="G117" s="118"/>
      <c r="H117" s="124">
        <v>1383311</v>
      </c>
      <c r="I117" s="124">
        <v>1291762</v>
      </c>
      <c r="J117" s="156">
        <v>263.2</v>
      </c>
      <c r="K117" s="173"/>
    </row>
    <row r="118" spans="1:11" ht="12.75">
      <c r="A118" s="155">
        <v>645</v>
      </c>
      <c r="B118" s="38"/>
      <c r="C118" s="30" t="s">
        <v>274</v>
      </c>
      <c r="D118" s="124">
        <v>16738583</v>
      </c>
      <c r="E118" s="124">
        <v>29044798</v>
      </c>
      <c r="F118" s="156">
        <v>0.2</v>
      </c>
      <c r="G118" s="118"/>
      <c r="H118" s="124">
        <v>53378939</v>
      </c>
      <c r="I118" s="124">
        <v>95052256</v>
      </c>
      <c r="J118" s="156">
        <v>9</v>
      </c>
      <c r="K118" s="173"/>
    </row>
    <row r="119" spans="1:11" ht="12.75">
      <c r="A119" s="155">
        <v>646</v>
      </c>
      <c r="B119" s="38"/>
      <c r="C119" s="30" t="s">
        <v>275</v>
      </c>
      <c r="D119" s="124">
        <v>1395990</v>
      </c>
      <c r="E119" s="124">
        <v>6773688</v>
      </c>
      <c r="F119" s="156">
        <v>-69.7</v>
      </c>
      <c r="G119" s="118"/>
      <c r="H119" s="124">
        <v>3888542</v>
      </c>
      <c r="I119" s="124">
        <v>18881922</v>
      </c>
      <c r="J119" s="156">
        <v>-65.6</v>
      </c>
      <c r="K119" s="173"/>
    </row>
    <row r="120" spans="1:11" ht="12.75">
      <c r="A120" s="155">
        <v>647</v>
      </c>
      <c r="B120" s="38"/>
      <c r="C120" s="30" t="s">
        <v>276</v>
      </c>
      <c r="D120" s="124">
        <v>508</v>
      </c>
      <c r="E120" s="124">
        <v>7439</v>
      </c>
      <c r="F120" s="156">
        <v>-74.6</v>
      </c>
      <c r="G120" s="118"/>
      <c r="H120" s="124">
        <v>9729</v>
      </c>
      <c r="I120" s="124">
        <v>135198</v>
      </c>
      <c r="J120" s="156">
        <v>-52.9</v>
      </c>
      <c r="K120" s="173"/>
    </row>
    <row r="121" spans="1:11" ht="12.75">
      <c r="A121" s="155">
        <v>648</v>
      </c>
      <c r="B121" s="38"/>
      <c r="C121" s="30" t="s">
        <v>277</v>
      </c>
      <c r="D121" s="124">
        <v>460565</v>
      </c>
      <c r="E121" s="124">
        <v>782733</v>
      </c>
      <c r="F121" s="275" t="s">
        <v>735</v>
      </c>
      <c r="G121" s="118"/>
      <c r="H121" s="124">
        <v>1023566</v>
      </c>
      <c r="I121" s="124">
        <v>1763507</v>
      </c>
      <c r="J121" s="156">
        <v>64.1</v>
      </c>
      <c r="K121" s="173"/>
    </row>
    <row r="122" spans="1:11" ht="12.75">
      <c r="A122" s="155">
        <v>649</v>
      </c>
      <c r="B122" s="38"/>
      <c r="C122" s="30" t="s">
        <v>278</v>
      </c>
      <c r="D122" s="124">
        <v>3</v>
      </c>
      <c r="E122" s="124">
        <v>59</v>
      </c>
      <c r="F122" s="156" t="s">
        <v>735</v>
      </c>
      <c r="G122" s="118"/>
      <c r="H122" s="124">
        <v>28</v>
      </c>
      <c r="I122" s="124">
        <v>686</v>
      </c>
      <c r="J122" s="156">
        <v>-99.9</v>
      </c>
      <c r="K122" s="173"/>
    </row>
    <row r="123" spans="1:11" ht="12.75">
      <c r="A123" s="155">
        <v>650</v>
      </c>
      <c r="B123" s="38"/>
      <c r="C123" s="30" t="s">
        <v>279</v>
      </c>
      <c r="D123" s="124">
        <v>488076</v>
      </c>
      <c r="E123" s="124">
        <v>806654</v>
      </c>
      <c r="F123" s="156">
        <v>17.3</v>
      </c>
      <c r="G123" s="118"/>
      <c r="H123" s="124">
        <v>1352463</v>
      </c>
      <c r="I123" s="124">
        <v>2280394</v>
      </c>
      <c r="J123" s="156">
        <v>-8.5</v>
      </c>
      <c r="K123" s="173"/>
    </row>
    <row r="124" spans="1:11" ht="12.75">
      <c r="A124" s="155">
        <v>656</v>
      </c>
      <c r="B124" s="38"/>
      <c r="C124" s="30" t="s">
        <v>280</v>
      </c>
      <c r="D124" s="124" t="s">
        <v>107</v>
      </c>
      <c r="E124" s="124" t="s">
        <v>107</v>
      </c>
      <c r="F124" s="156">
        <v>-100</v>
      </c>
      <c r="G124" s="118"/>
      <c r="H124" s="124" t="s">
        <v>107</v>
      </c>
      <c r="I124" s="124">
        <v>4264</v>
      </c>
      <c r="J124" s="156">
        <v>-98.1</v>
      </c>
      <c r="K124" s="173"/>
    </row>
    <row r="125" spans="1:11" ht="12.75">
      <c r="A125" s="155">
        <v>659</v>
      </c>
      <c r="B125" s="38"/>
      <c r="C125" s="30" t="s">
        <v>281</v>
      </c>
      <c r="D125" s="124">
        <v>90445</v>
      </c>
      <c r="E125" s="124">
        <v>4288233</v>
      </c>
      <c r="F125" s="156">
        <v>21.3</v>
      </c>
      <c r="G125" s="118"/>
      <c r="H125" s="124">
        <v>260249</v>
      </c>
      <c r="I125" s="124">
        <v>13386883</v>
      </c>
      <c r="J125" s="156">
        <v>0</v>
      </c>
      <c r="K125" s="173"/>
    </row>
    <row r="126" spans="1:11" ht="12.75">
      <c r="A126" s="155">
        <v>661</v>
      </c>
      <c r="B126" s="38"/>
      <c r="C126" s="30" t="s">
        <v>512</v>
      </c>
      <c r="D126" s="124">
        <v>1346934</v>
      </c>
      <c r="E126" s="124">
        <v>1362916</v>
      </c>
      <c r="F126" s="156">
        <v>1.4</v>
      </c>
      <c r="G126" s="118"/>
      <c r="H126" s="124">
        <v>3567894</v>
      </c>
      <c r="I126" s="124">
        <v>3557181</v>
      </c>
      <c r="J126" s="156">
        <v>-10</v>
      </c>
      <c r="K126" s="173"/>
    </row>
    <row r="127" spans="1:11" ht="12.75">
      <c r="A127" s="155">
        <v>665</v>
      </c>
      <c r="B127" s="38"/>
      <c r="C127" s="30" t="s">
        <v>910</v>
      </c>
      <c r="D127" s="124">
        <v>6738413</v>
      </c>
      <c r="E127" s="124">
        <v>1804612</v>
      </c>
      <c r="F127" s="156">
        <v>-11.7</v>
      </c>
      <c r="G127" s="118"/>
      <c r="H127" s="124">
        <v>24394613</v>
      </c>
      <c r="I127" s="124">
        <v>6977227</v>
      </c>
      <c r="J127" s="156">
        <v>-23.9</v>
      </c>
      <c r="K127" s="173"/>
    </row>
    <row r="128" spans="1:11" ht="12.75">
      <c r="A128" s="155">
        <v>667</v>
      </c>
      <c r="B128" s="38"/>
      <c r="C128" s="30" t="s">
        <v>909</v>
      </c>
      <c r="D128" s="124">
        <v>3491459</v>
      </c>
      <c r="E128" s="124">
        <v>1638061</v>
      </c>
      <c r="F128" s="275">
        <v>212.1</v>
      </c>
      <c r="G128" s="118"/>
      <c r="H128" s="124">
        <v>5398960</v>
      </c>
      <c r="I128" s="124">
        <v>2559116</v>
      </c>
      <c r="J128" s="156">
        <v>102.2</v>
      </c>
      <c r="K128" s="173"/>
    </row>
    <row r="129" spans="1:11" ht="12.75">
      <c r="A129" s="155">
        <v>669</v>
      </c>
      <c r="B129" s="38"/>
      <c r="C129" s="30" t="s">
        <v>542</v>
      </c>
      <c r="D129" s="122">
        <v>5790915</v>
      </c>
      <c r="E129" s="122">
        <v>3992562</v>
      </c>
      <c r="F129" s="156">
        <v>16.1</v>
      </c>
      <c r="G129" s="118"/>
      <c r="H129" s="124">
        <v>19299740</v>
      </c>
      <c r="I129" s="124">
        <v>14433171</v>
      </c>
      <c r="J129" s="156">
        <v>14</v>
      </c>
      <c r="K129" s="173"/>
    </row>
    <row r="130" spans="1:11" ht="12.75">
      <c r="A130" s="155">
        <v>671</v>
      </c>
      <c r="B130" s="38"/>
      <c r="C130" s="30" t="s">
        <v>282</v>
      </c>
      <c r="D130" s="124" t="s">
        <v>107</v>
      </c>
      <c r="E130" s="124" t="s">
        <v>107</v>
      </c>
      <c r="F130" s="156" t="s">
        <v>107</v>
      </c>
      <c r="G130" s="118"/>
      <c r="H130" s="124" t="s">
        <v>107</v>
      </c>
      <c r="I130" s="124" t="s">
        <v>107</v>
      </c>
      <c r="J130" s="156">
        <v>-100</v>
      </c>
      <c r="K130" s="173"/>
    </row>
    <row r="131" spans="1:11" ht="12.75">
      <c r="A131" s="155">
        <v>673</v>
      </c>
      <c r="B131" s="38"/>
      <c r="C131" s="30" t="s">
        <v>511</v>
      </c>
      <c r="D131" s="124">
        <v>12085236</v>
      </c>
      <c r="E131" s="124">
        <v>2995229</v>
      </c>
      <c r="F131" s="156">
        <v>-42.5</v>
      </c>
      <c r="G131" s="118"/>
      <c r="H131" s="124">
        <v>32490159</v>
      </c>
      <c r="I131" s="124">
        <v>8680905</v>
      </c>
      <c r="J131" s="156">
        <v>-43.8</v>
      </c>
      <c r="K131" s="173"/>
    </row>
    <row r="132" spans="1:11" ht="12.75">
      <c r="A132" s="155">
        <v>679</v>
      </c>
      <c r="B132" s="38"/>
      <c r="C132" s="30" t="s">
        <v>283</v>
      </c>
      <c r="D132" s="124">
        <v>10696412</v>
      </c>
      <c r="E132" s="124">
        <v>6510610</v>
      </c>
      <c r="F132" s="156">
        <v>-35.8</v>
      </c>
      <c r="G132" s="118"/>
      <c r="H132" s="124">
        <v>33048286</v>
      </c>
      <c r="I132" s="124">
        <v>20108689</v>
      </c>
      <c r="J132" s="156">
        <v>-27.4</v>
      </c>
      <c r="K132" s="173"/>
    </row>
    <row r="133" spans="1:11" ht="12.75">
      <c r="A133" s="155">
        <v>683</v>
      </c>
      <c r="B133" s="38"/>
      <c r="C133" s="30" t="s">
        <v>510</v>
      </c>
      <c r="D133" s="124" t="s">
        <v>107</v>
      </c>
      <c r="E133" s="124" t="s">
        <v>107</v>
      </c>
      <c r="F133" s="156">
        <v>-100</v>
      </c>
      <c r="G133" s="118"/>
      <c r="H133" s="124">
        <v>1</v>
      </c>
      <c r="I133" s="124">
        <v>40800</v>
      </c>
      <c r="J133" s="156">
        <v>0.7</v>
      </c>
      <c r="K133" s="173"/>
    </row>
    <row r="134" spans="1:11" ht="12.75">
      <c r="A134" s="155">
        <v>690</v>
      </c>
      <c r="B134" s="38"/>
      <c r="C134" s="30" t="s">
        <v>284</v>
      </c>
      <c r="D134" s="124">
        <v>566980</v>
      </c>
      <c r="E134" s="124">
        <v>945339</v>
      </c>
      <c r="F134" s="156">
        <v>17.2</v>
      </c>
      <c r="G134" s="118"/>
      <c r="H134" s="124">
        <v>2918683</v>
      </c>
      <c r="I134" s="124">
        <v>5624033</v>
      </c>
      <c r="J134" s="156">
        <v>50.5</v>
      </c>
      <c r="K134" s="173"/>
    </row>
    <row r="135" spans="1:11" ht="12.75">
      <c r="A135" s="25"/>
      <c r="B135" s="25"/>
      <c r="C135" s="1"/>
      <c r="D135" s="124"/>
      <c r="E135" s="124"/>
      <c r="H135" s="4"/>
      <c r="I135" s="4"/>
      <c r="J135" s="27"/>
      <c r="K135" s="1"/>
    </row>
    <row r="136" spans="1:11" ht="12.75">
      <c r="A136" s="25"/>
      <c r="B136" s="25"/>
      <c r="C136" s="1"/>
      <c r="D136" s="124"/>
      <c r="E136" s="124"/>
      <c r="H136" s="4"/>
      <c r="I136" s="4"/>
      <c r="J136" s="27"/>
      <c r="K136" s="1"/>
    </row>
    <row r="137" spans="1:11" ht="16.5">
      <c r="A137" s="591" t="s">
        <v>68</v>
      </c>
      <c r="B137" s="591"/>
      <c r="C137" s="591"/>
      <c r="D137" s="591"/>
      <c r="E137" s="591"/>
      <c r="F137" s="591"/>
      <c r="G137" s="591"/>
      <c r="H137" s="591"/>
      <c r="I137" s="591"/>
      <c r="J137" s="591"/>
      <c r="K137" s="625"/>
    </row>
    <row r="138" spans="3:10" ht="12.75">
      <c r="C138" s="1"/>
      <c r="D138" s="10"/>
      <c r="E138" s="10"/>
      <c r="F138" s="120"/>
      <c r="G138" s="120"/>
      <c r="H138" s="15"/>
      <c r="I138" s="15"/>
      <c r="J138" s="15"/>
    </row>
    <row r="139" spans="1:11" ht="18" customHeight="1">
      <c r="A139" s="595" t="s">
        <v>1133</v>
      </c>
      <c r="B139" s="626" t="s">
        <v>750</v>
      </c>
      <c r="C139" s="627"/>
      <c r="D139" s="592" t="s">
        <v>1217</v>
      </c>
      <c r="E139" s="630"/>
      <c r="F139" s="630"/>
      <c r="G139" s="631"/>
      <c r="H139" s="554" t="s">
        <v>1235</v>
      </c>
      <c r="I139" s="593"/>
      <c r="J139" s="593"/>
      <c r="K139" s="632"/>
    </row>
    <row r="140" spans="1:11" ht="16.5" customHeight="1">
      <c r="A140" s="596"/>
      <c r="B140" s="628"/>
      <c r="C140" s="501"/>
      <c r="D140" s="61" t="s">
        <v>479</v>
      </c>
      <c r="E140" s="604" t="s">
        <v>480</v>
      </c>
      <c r="F140" s="605"/>
      <c r="G140" s="606"/>
      <c r="H140" s="152" t="s">
        <v>479</v>
      </c>
      <c r="I140" s="633" t="s">
        <v>480</v>
      </c>
      <c r="J140" s="634"/>
      <c r="K140" s="625"/>
    </row>
    <row r="141" spans="1:11" ht="15" customHeight="1">
      <c r="A141" s="596"/>
      <c r="B141" s="628"/>
      <c r="C141" s="501"/>
      <c r="D141" s="628" t="s">
        <v>112</v>
      </c>
      <c r="E141" s="639" t="s">
        <v>108</v>
      </c>
      <c r="F141" s="598" t="s">
        <v>1244</v>
      </c>
      <c r="G141" s="622"/>
      <c r="H141" s="619" t="s">
        <v>112</v>
      </c>
      <c r="I141" s="619" t="s">
        <v>108</v>
      </c>
      <c r="J141" s="598" t="s">
        <v>1245</v>
      </c>
      <c r="K141" s="636"/>
    </row>
    <row r="142" spans="1:11" ht="12.75">
      <c r="A142" s="596"/>
      <c r="B142" s="628"/>
      <c r="C142" s="501"/>
      <c r="D142" s="628"/>
      <c r="E142" s="640"/>
      <c r="F142" s="623"/>
      <c r="G142" s="529"/>
      <c r="H142" s="620"/>
      <c r="I142" s="620"/>
      <c r="J142" s="623"/>
      <c r="K142" s="637"/>
    </row>
    <row r="143" spans="1:11" ht="18.75" customHeight="1">
      <c r="A143" s="596"/>
      <c r="B143" s="628"/>
      <c r="C143" s="501"/>
      <c r="D143" s="628"/>
      <c r="E143" s="640"/>
      <c r="F143" s="623"/>
      <c r="G143" s="529"/>
      <c r="H143" s="620"/>
      <c r="I143" s="620"/>
      <c r="J143" s="623"/>
      <c r="K143" s="637"/>
    </row>
    <row r="144" spans="1:11" ht="27.75" customHeight="1">
      <c r="A144" s="597"/>
      <c r="B144" s="629"/>
      <c r="C144" s="502"/>
      <c r="D144" s="629"/>
      <c r="E144" s="641"/>
      <c r="F144" s="624"/>
      <c r="G144" s="536"/>
      <c r="H144" s="621"/>
      <c r="I144" s="621"/>
      <c r="J144" s="624"/>
      <c r="K144" s="638"/>
    </row>
    <row r="145" spans="1:11" ht="12.75">
      <c r="A145" s="111"/>
      <c r="B145" s="110"/>
      <c r="C145" s="29"/>
      <c r="D145" s="4"/>
      <c r="E145" s="4"/>
      <c r="H145" s="16"/>
      <c r="I145" s="16"/>
      <c r="J145" s="16"/>
      <c r="K145" s="1"/>
    </row>
    <row r="146" spans="1:11" s="17" customFormat="1" ht="12.75">
      <c r="A146" s="115" t="s">
        <v>285</v>
      </c>
      <c r="B146" s="65" t="s">
        <v>203</v>
      </c>
      <c r="C146" s="49"/>
      <c r="D146" s="121">
        <v>472583781</v>
      </c>
      <c r="E146" s="121">
        <v>1601406710</v>
      </c>
      <c r="F146" s="153">
        <v>0</v>
      </c>
      <c r="G146" s="119"/>
      <c r="H146" s="121">
        <v>1428874463</v>
      </c>
      <c r="I146" s="121">
        <v>4662954420</v>
      </c>
      <c r="J146" s="153">
        <v>-1.4</v>
      </c>
      <c r="K146" s="172"/>
    </row>
    <row r="147" spans="1:11" s="17" customFormat="1" ht="24" customHeight="1">
      <c r="A147" s="154">
        <v>7</v>
      </c>
      <c r="B147" s="65" t="s">
        <v>286</v>
      </c>
      <c r="C147" s="49"/>
      <c r="D147" s="121">
        <v>243613608</v>
      </c>
      <c r="E147" s="121">
        <v>301496979</v>
      </c>
      <c r="F147" s="153">
        <v>-7.9</v>
      </c>
      <c r="G147" s="119"/>
      <c r="H147" s="121">
        <v>746393397</v>
      </c>
      <c r="I147" s="121">
        <v>896502910</v>
      </c>
      <c r="J147" s="153">
        <v>-8.8</v>
      </c>
      <c r="K147" s="172"/>
    </row>
    <row r="148" spans="1:11" ht="24" customHeight="1">
      <c r="A148" s="155">
        <v>701</v>
      </c>
      <c r="B148" s="38"/>
      <c r="C148" s="30" t="s">
        <v>885</v>
      </c>
      <c r="D148" s="124">
        <v>832259</v>
      </c>
      <c r="E148" s="124">
        <v>3781680</v>
      </c>
      <c r="F148" s="156">
        <v>-4.9</v>
      </c>
      <c r="G148" s="118"/>
      <c r="H148" s="124">
        <v>2051822</v>
      </c>
      <c r="I148" s="124">
        <v>9751868</v>
      </c>
      <c r="J148" s="156">
        <v>-21.2</v>
      </c>
      <c r="K148" s="173"/>
    </row>
    <row r="149" spans="1:11" ht="12.75">
      <c r="A149" s="155">
        <v>702</v>
      </c>
      <c r="B149" s="38"/>
      <c r="C149" s="30" t="s">
        <v>886</v>
      </c>
      <c r="D149" s="124">
        <v>307205</v>
      </c>
      <c r="E149" s="124">
        <v>1641194</v>
      </c>
      <c r="F149" s="156">
        <v>-13.4</v>
      </c>
      <c r="G149" s="118"/>
      <c r="H149" s="124">
        <v>1200439</v>
      </c>
      <c r="I149" s="124">
        <v>6110369</v>
      </c>
      <c r="J149" s="156">
        <v>4.9</v>
      </c>
      <c r="K149" s="173"/>
    </row>
    <row r="150" spans="1:11" ht="12.75">
      <c r="A150" s="155">
        <v>703</v>
      </c>
      <c r="B150" s="38"/>
      <c r="C150" s="30" t="s">
        <v>887</v>
      </c>
      <c r="D150" s="124">
        <v>803</v>
      </c>
      <c r="E150" s="124">
        <v>37914</v>
      </c>
      <c r="F150" s="156">
        <v>-21.5</v>
      </c>
      <c r="G150" s="118"/>
      <c r="H150" s="124">
        <v>2868</v>
      </c>
      <c r="I150" s="124">
        <v>119197</v>
      </c>
      <c r="J150" s="156">
        <v>-7.3</v>
      </c>
      <c r="K150" s="173"/>
    </row>
    <row r="151" spans="1:11" ht="12.75">
      <c r="A151" s="155">
        <v>704</v>
      </c>
      <c r="B151" s="38"/>
      <c r="C151" s="30" t="s">
        <v>888</v>
      </c>
      <c r="D151" s="124">
        <v>10243</v>
      </c>
      <c r="E151" s="124">
        <v>102272</v>
      </c>
      <c r="F151" s="156">
        <v>-38.6</v>
      </c>
      <c r="G151" s="118"/>
      <c r="H151" s="124">
        <v>97122</v>
      </c>
      <c r="I151" s="124">
        <v>702026</v>
      </c>
      <c r="J151" s="156">
        <v>-1.4</v>
      </c>
      <c r="K151" s="173"/>
    </row>
    <row r="152" spans="1:11" ht="12.75">
      <c r="A152" s="155">
        <v>705</v>
      </c>
      <c r="B152" s="38"/>
      <c r="C152" s="30" t="s">
        <v>922</v>
      </c>
      <c r="D152" s="124">
        <v>19152</v>
      </c>
      <c r="E152" s="124">
        <v>312091</v>
      </c>
      <c r="F152" s="156">
        <v>44.5</v>
      </c>
      <c r="G152" s="118"/>
      <c r="H152" s="124">
        <v>67864</v>
      </c>
      <c r="I152" s="124">
        <v>1099626</v>
      </c>
      <c r="J152" s="156">
        <v>-1.1</v>
      </c>
      <c r="K152" s="173"/>
    </row>
    <row r="153" spans="1:11" ht="12.75">
      <c r="A153" s="155">
        <v>706</v>
      </c>
      <c r="B153" s="38"/>
      <c r="C153" s="30" t="s">
        <v>287</v>
      </c>
      <c r="D153" s="124">
        <v>51565</v>
      </c>
      <c r="E153" s="124">
        <v>1680057</v>
      </c>
      <c r="F153" s="156">
        <v>-0.2</v>
      </c>
      <c r="G153" s="118"/>
      <c r="H153" s="124">
        <v>190820</v>
      </c>
      <c r="I153" s="124">
        <v>5327632</v>
      </c>
      <c r="J153" s="156">
        <v>-20.7</v>
      </c>
      <c r="K153" s="173"/>
    </row>
    <row r="154" spans="1:11" ht="12.75">
      <c r="A154" s="155">
        <v>707</v>
      </c>
      <c r="B154" s="38"/>
      <c r="C154" s="30" t="s">
        <v>908</v>
      </c>
      <c r="D154" s="124">
        <v>1729</v>
      </c>
      <c r="E154" s="124">
        <v>90223</v>
      </c>
      <c r="F154" s="275">
        <v>-88.3</v>
      </c>
      <c r="G154" s="118"/>
      <c r="H154" s="124">
        <v>26423</v>
      </c>
      <c r="I154" s="124">
        <v>492959</v>
      </c>
      <c r="J154" s="156">
        <v>-86.3</v>
      </c>
      <c r="K154" s="173"/>
    </row>
    <row r="155" spans="1:11" ht="12.75">
      <c r="A155" s="155">
        <v>708</v>
      </c>
      <c r="B155" s="38"/>
      <c r="C155" s="30" t="s">
        <v>289</v>
      </c>
      <c r="D155" s="124">
        <v>57507616</v>
      </c>
      <c r="E155" s="124">
        <v>50160202</v>
      </c>
      <c r="F155" s="156">
        <v>-8.1</v>
      </c>
      <c r="G155" s="118"/>
      <c r="H155" s="124">
        <v>163923234</v>
      </c>
      <c r="I155" s="124">
        <v>148563010</v>
      </c>
      <c r="J155" s="156">
        <v>4.1</v>
      </c>
      <c r="K155" s="173"/>
    </row>
    <row r="156" spans="1:11" ht="12.75">
      <c r="A156" s="155">
        <v>709</v>
      </c>
      <c r="B156" s="38"/>
      <c r="C156" s="30" t="s">
        <v>290</v>
      </c>
      <c r="D156" s="122">
        <v>13524297</v>
      </c>
      <c r="E156" s="122">
        <v>5125960</v>
      </c>
      <c r="F156" s="156">
        <v>-9.4</v>
      </c>
      <c r="G156" s="118"/>
      <c r="H156" s="124">
        <v>41236783</v>
      </c>
      <c r="I156" s="124">
        <v>15902323</v>
      </c>
      <c r="J156" s="156">
        <v>-5.9</v>
      </c>
      <c r="K156" s="173"/>
    </row>
    <row r="157" spans="1:11" ht="12.75">
      <c r="A157" s="155">
        <v>711</v>
      </c>
      <c r="B157" s="38"/>
      <c r="C157" s="30" t="s">
        <v>291</v>
      </c>
      <c r="D157" s="124">
        <v>10767883</v>
      </c>
      <c r="E157" s="124">
        <v>9346090</v>
      </c>
      <c r="F157" s="156">
        <v>4.4</v>
      </c>
      <c r="G157" s="118"/>
      <c r="H157" s="124">
        <v>36375356</v>
      </c>
      <c r="I157" s="124">
        <v>26044895</v>
      </c>
      <c r="J157" s="156">
        <v>5.7</v>
      </c>
      <c r="K157" s="173"/>
    </row>
    <row r="158" spans="1:11" ht="12.75">
      <c r="A158" s="155">
        <v>732</v>
      </c>
      <c r="B158" s="38"/>
      <c r="C158" s="30" t="s">
        <v>293</v>
      </c>
      <c r="D158" s="124">
        <v>52519595</v>
      </c>
      <c r="E158" s="124">
        <v>78290571</v>
      </c>
      <c r="F158" s="156">
        <v>-8</v>
      </c>
      <c r="G158" s="118"/>
      <c r="H158" s="124">
        <v>169492817</v>
      </c>
      <c r="I158" s="124">
        <v>242954231</v>
      </c>
      <c r="J158" s="156">
        <v>-1.7</v>
      </c>
      <c r="K158" s="173"/>
    </row>
    <row r="159" spans="1:11" ht="12.75">
      <c r="A159" s="155">
        <v>734</v>
      </c>
      <c r="B159" s="38"/>
      <c r="C159" s="30" t="s">
        <v>296</v>
      </c>
      <c r="D159" s="124">
        <v>1557190</v>
      </c>
      <c r="E159" s="124">
        <v>6297277</v>
      </c>
      <c r="F159" s="156">
        <v>-24.1</v>
      </c>
      <c r="G159" s="118"/>
      <c r="H159" s="124">
        <v>5058478</v>
      </c>
      <c r="I159" s="124">
        <v>21228969</v>
      </c>
      <c r="J159" s="156">
        <v>-14.5</v>
      </c>
      <c r="K159" s="173"/>
    </row>
    <row r="160" spans="1:11" ht="12.75">
      <c r="A160" s="155">
        <v>736</v>
      </c>
      <c r="B160" s="38"/>
      <c r="C160" s="30" t="s">
        <v>297</v>
      </c>
      <c r="D160" s="124">
        <v>3375402</v>
      </c>
      <c r="E160" s="124">
        <v>5852007</v>
      </c>
      <c r="F160" s="156">
        <v>30.9</v>
      </c>
      <c r="G160" s="118"/>
      <c r="H160" s="124">
        <v>9629811</v>
      </c>
      <c r="I160" s="124">
        <v>17075723</v>
      </c>
      <c r="J160" s="156">
        <v>32.6</v>
      </c>
      <c r="K160" s="173"/>
    </row>
    <row r="161" spans="1:11" ht="12.75">
      <c r="A161" s="155">
        <v>738</v>
      </c>
      <c r="B161" s="38"/>
      <c r="C161" s="30" t="s">
        <v>509</v>
      </c>
      <c r="D161" s="124">
        <v>2962569</v>
      </c>
      <c r="E161" s="124">
        <v>4794985</v>
      </c>
      <c r="F161" s="156">
        <v>451.7</v>
      </c>
      <c r="G161" s="118"/>
      <c r="H161" s="124">
        <v>6075930</v>
      </c>
      <c r="I161" s="124">
        <v>9572721</v>
      </c>
      <c r="J161" s="156">
        <v>539.3</v>
      </c>
      <c r="K161" s="173"/>
    </row>
    <row r="162" spans="1:11" ht="12.75">
      <c r="A162" s="155">
        <v>740</v>
      </c>
      <c r="B162" s="38"/>
      <c r="C162" s="30" t="s">
        <v>298</v>
      </c>
      <c r="D162" s="124">
        <v>348358</v>
      </c>
      <c r="E162" s="124">
        <v>3844588</v>
      </c>
      <c r="F162" s="156">
        <v>51.9</v>
      </c>
      <c r="G162" s="118"/>
      <c r="H162" s="124">
        <v>959884</v>
      </c>
      <c r="I162" s="124">
        <v>10361094</v>
      </c>
      <c r="J162" s="156">
        <v>38.4</v>
      </c>
      <c r="K162" s="173"/>
    </row>
    <row r="163" spans="1:11" ht="12.75">
      <c r="A163" s="155">
        <v>749</v>
      </c>
      <c r="B163" s="38"/>
      <c r="C163" s="30" t="s">
        <v>299</v>
      </c>
      <c r="D163" s="124">
        <v>13525518</v>
      </c>
      <c r="E163" s="124">
        <v>37128239</v>
      </c>
      <c r="F163" s="156">
        <v>-26</v>
      </c>
      <c r="G163" s="118"/>
      <c r="H163" s="124">
        <v>41616483</v>
      </c>
      <c r="I163" s="124">
        <v>88880986</v>
      </c>
      <c r="J163" s="156">
        <v>-45.4</v>
      </c>
      <c r="K163" s="173"/>
    </row>
    <row r="164" spans="1:11" ht="12.75">
      <c r="A164" s="155">
        <v>751</v>
      </c>
      <c r="B164" s="38"/>
      <c r="C164" s="30" t="s">
        <v>300</v>
      </c>
      <c r="D164" s="124">
        <v>10562669</v>
      </c>
      <c r="E164" s="124">
        <v>15962671</v>
      </c>
      <c r="F164" s="156">
        <v>2.4</v>
      </c>
      <c r="G164" s="118"/>
      <c r="H164" s="124">
        <v>24586037</v>
      </c>
      <c r="I164" s="124">
        <v>39428103</v>
      </c>
      <c r="J164" s="156">
        <v>-11</v>
      </c>
      <c r="K164" s="173"/>
    </row>
    <row r="165" spans="1:11" ht="12.75">
      <c r="A165" s="155">
        <v>753</v>
      </c>
      <c r="B165" s="38"/>
      <c r="C165" s="30" t="s">
        <v>508</v>
      </c>
      <c r="D165" s="124">
        <v>8576126</v>
      </c>
      <c r="E165" s="124">
        <v>7059907</v>
      </c>
      <c r="F165" s="156">
        <v>-24.1</v>
      </c>
      <c r="G165" s="118"/>
      <c r="H165" s="124">
        <v>23019507</v>
      </c>
      <c r="I165" s="124">
        <v>19204605</v>
      </c>
      <c r="J165" s="156">
        <v>-25.8</v>
      </c>
      <c r="K165" s="173"/>
    </row>
    <row r="166" spans="1:11" ht="12.75">
      <c r="A166" s="155">
        <v>755</v>
      </c>
      <c r="B166" s="38"/>
      <c r="C166" s="30" t="s">
        <v>301</v>
      </c>
      <c r="D166" s="122">
        <v>54712591</v>
      </c>
      <c r="E166" s="122">
        <v>38989064</v>
      </c>
      <c r="F166" s="156">
        <v>-10.4</v>
      </c>
      <c r="G166" s="118"/>
      <c r="H166" s="124">
        <v>177138707</v>
      </c>
      <c r="I166" s="124">
        <v>130631946</v>
      </c>
      <c r="J166" s="156">
        <v>-7.8</v>
      </c>
      <c r="K166" s="173"/>
    </row>
    <row r="167" spans="1:11" ht="12.75">
      <c r="A167" s="155">
        <v>757</v>
      </c>
      <c r="B167" s="38"/>
      <c r="C167" s="30" t="s">
        <v>302</v>
      </c>
      <c r="D167" s="124">
        <v>6100641</v>
      </c>
      <c r="E167" s="124">
        <v>6026048</v>
      </c>
      <c r="F167" s="156">
        <v>-6.2</v>
      </c>
      <c r="G167" s="118"/>
      <c r="H167" s="124">
        <v>21459160</v>
      </c>
      <c r="I167" s="124">
        <v>20485346</v>
      </c>
      <c r="J167" s="156">
        <v>-14</v>
      </c>
      <c r="K167" s="173"/>
    </row>
    <row r="168" spans="1:11" ht="12.75">
      <c r="A168" s="155">
        <v>759</v>
      </c>
      <c r="B168" s="38"/>
      <c r="C168" s="30" t="s">
        <v>303</v>
      </c>
      <c r="D168" s="122">
        <v>47168</v>
      </c>
      <c r="E168" s="122">
        <v>119194</v>
      </c>
      <c r="F168" s="156">
        <v>-78.6</v>
      </c>
      <c r="G168" s="118"/>
      <c r="H168" s="124">
        <v>463759</v>
      </c>
      <c r="I168" s="124">
        <v>971269</v>
      </c>
      <c r="J168" s="156">
        <v>-31.2</v>
      </c>
      <c r="K168" s="173"/>
    </row>
    <row r="169" spans="1:11" ht="12.75">
      <c r="A169" s="155">
        <v>771</v>
      </c>
      <c r="B169" s="38"/>
      <c r="C169" s="30" t="s">
        <v>304</v>
      </c>
      <c r="D169" s="124">
        <v>341216</v>
      </c>
      <c r="E169" s="124">
        <v>2252008</v>
      </c>
      <c r="F169" s="156">
        <v>-17.3</v>
      </c>
      <c r="G169" s="118"/>
      <c r="H169" s="124">
        <v>1392673</v>
      </c>
      <c r="I169" s="124">
        <v>9707137</v>
      </c>
      <c r="J169" s="156">
        <v>18.1</v>
      </c>
      <c r="K169" s="173"/>
    </row>
    <row r="170" spans="1:11" ht="12.75">
      <c r="A170" s="155">
        <v>772</v>
      </c>
      <c r="B170" s="38"/>
      <c r="C170" s="30" t="s">
        <v>305</v>
      </c>
      <c r="D170" s="124">
        <v>5606914</v>
      </c>
      <c r="E170" s="124">
        <v>17951995</v>
      </c>
      <c r="F170" s="156">
        <v>7.4</v>
      </c>
      <c r="G170" s="118"/>
      <c r="H170" s="124">
        <v>19705522</v>
      </c>
      <c r="I170" s="124">
        <v>61349341</v>
      </c>
      <c r="J170" s="156">
        <v>9.2</v>
      </c>
      <c r="K170" s="173"/>
    </row>
    <row r="171" spans="1:11" ht="12.75">
      <c r="A171" s="155">
        <v>779</v>
      </c>
      <c r="B171" s="38"/>
      <c r="C171" s="30" t="s">
        <v>307</v>
      </c>
      <c r="D171" s="124">
        <v>126951</v>
      </c>
      <c r="E171" s="124">
        <v>2797437</v>
      </c>
      <c r="F171" s="156">
        <v>-0.5</v>
      </c>
      <c r="G171" s="118"/>
      <c r="H171" s="124">
        <v>320190</v>
      </c>
      <c r="I171" s="124">
        <v>7770023</v>
      </c>
      <c r="J171" s="156">
        <v>11.1</v>
      </c>
      <c r="K171" s="173"/>
    </row>
    <row r="172" spans="1:11" ht="12.75">
      <c r="A172" s="155">
        <v>781</v>
      </c>
      <c r="B172" s="38"/>
      <c r="C172" s="30" t="s">
        <v>308</v>
      </c>
      <c r="D172" s="124">
        <v>284</v>
      </c>
      <c r="E172" s="124">
        <v>139248</v>
      </c>
      <c r="F172" s="156">
        <v>-32.8</v>
      </c>
      <c r="G172" s="118"/>
      <c r="H172" s="124">
        <v>974</v>
      </c>
      <c r="I172" s="124">
        <v>686957</v>
      </c>
      <c r="J172" s="156">
        <v>-54.4</v>
      </c>
      <c r="K172" s="173"/>
    </row>
    <row r="173" spans="1:11" ht="12.75">
      <c r="A173" s="155">
        <v>790</v>
      </c>
      <c r="B173" s="38"/>
      <c r="C173" s="30" t="s">
        <v>309</v>
      </c>
      <c r="D173" s="124">
        <v>227664</v>
      </c>
      <c r="E173" s="124">
        <v>1714057</v>
      </c>
      <c r="F173" s="156">
        <v>498.7</v>
      </c>
      <c r="G173" s="118"/>
      <c r="H173" s="124">
        <v>300734</v>
      </c>
      <c r="I173" s="124">
        <v>2080554</v>
      </c>
      <c r="J173" s="156">
        <v>83.5</v>
      </c>
      <c r="K173" s="173"/>
    </row>
    <row r="174" spans="1:11" s="17" customFormat="1" ht="24" customHeight="1">
      <c r="A174" s="154">
        <v>8</v>
      </c>
      <c r="B174" s="65" t="s">
        <v>310</v>
      </c>
      <c r="C174" s="49"/>
      <c r="D174" s="121">
        <v>228970173</v>
      </c>
      <c r="E174" s="121">
        <v>1299909731</v>
      </c>
      <c r="F174" s="153">
        <v>2.1</v>
      </c>
      <c r="G174" s="119"/>
      <c r="H174" s="121">
        <v>682481066</v>
      </c>
      <c r="I174" s="121">
        <v>3766451510</v>
      </c>
      <c r="J174" s="153">
        <v>0.5</v>
      </c>
      <c r="K174" s="172"/>
    </row>
    <row r="175" spans="1:11" ht="24" customHeight="1">
      <c r="A175" s="155">
        <v>801</v>
      </c>
      <c r="B175" s="38"/>
      <c r="C175" s="30" t="s">
        <v>923</v>
      </c>
      <c r="D175" s="124">
        <v>316788</v>
      </c>
      <c r="E175" s="124">
        <v>5275218</v>
      </c>
      <c r="F175" s="156">
        <v>-11</v>
      </c>
      <c r="G175" s="118"/>
      <c r="H175" s="124">
        <v>529309</v>
      </c>
      <c r="I175" s="124">
        <v>10312604</v>
      </c>
      <c r="J175" s="156">
        <v>10.5</v>
      </c>
      <c r="K175" s="173"/>
    </row>
    <row r="176" spans="1:11" ht="12.75">
      <c r="A176" s="155">
        <v>802</v>
      </c>
      <c r="B176" s="38"/>
      <c r="C176" s="30" t="s">
        <v>889</v>
      </c>
      <c r="D176" s="124">
        <v>17770</v>
      </c>
      <c r="E176" s="124">
        <v>762748</v>
      </c>
      <c r="F176" s="156">
        <v>12.2</v>
      </c>
      <c r="G176" s="118"/>
      <c r="H176" s="124">
        <v>24574</v>
      </c>
      <c r="I176" s="124">
        <v>971106</v>
      </c>
      <c r="J176" s="156">
        <v>4.8</v>
      </c>
      <c r="K176" s="173"/>
    </row>
    <row r="177" spans="1:11" ht="12.75">
      <c r="A177" s="155">
        <v>803</v>
      </c>
      <c r="B177" s="38"/>
      <c r="C177" s="30" t="s">
        <v>890</v>
      </c>
      <c r="D177" s="124">
        <v>292827</v>
      </c>
      <c r="E177" s="124">
        <v>4269041</v>
      </c>
      <c r="F177" s="156">
        <v>13.8</v>
      </c>
      <c r="G177" s="118"/>
      <c r="H177" s="124">
        <v>886881</v>
      </c>
      <c r="I177" s="124">
        <v>12807856</v>
      </c>
      <c r="J177" s="156">
        <v>16.3</v>
      </c>
      <c r="K177" s="173"/>
    </row>
    <row r="178" spans="1:11" ht="12.75">
      <c r="A178" s="155">
        <v>804</v>
      </c>
      <c r="B178" s="38"/>
      <c r="C178" s="30" t="s">
        <v>891</v>
      </c>
      <c r="D178" s="124">
        <v>332345</v>
      </c>
      <c r="E178" s="124">
        <v>7675620</v>
      </c>
      <c r="F178" s="156">
        <v>5.2</v>
      </c>
      <c r="G178" s="118"/>
      <c r="H178" s="124">
        <v>497338</v>
      </c>
      <c r="I178" s="124">
        <v>12776725</v>
      </c>
      <c r="J178" s="156">
        <v>-8.7</v>
      </c>
      <c r="K178" s="173"/>
    </row>
    <row r="179" spans="1:11" ht="12.75">
      <c r="A179" s="155">
        <v>805</v>
      </c>
      <c r="B179" s="38"/>
      <c r="C179" s="30" t="s">
        <v>892</v>
      </c>
      <c r="D179" s="124">
        <v>97041</v>
      </c>
      <c r="E179" s="124">
        <v>2098379</v>
      </c>
      <c r="F179" s="275">
        <v>-37</v>
      </c>
      <c r="G179" s="118"/>
      <c r="H179" s="124">
        <v>126142</v>
      </c>
      <c r="I179" s="124">
        <v>3216354</v>
      </c>
      <c r="J179" s="156">
        <v>-27.9</v>
      </c>
      <c r="K179" s="173"/>
    </row>
    <row r="180" spans="1:11" ht="12.75">
      <c r="A180" s="155">
        <v>806</v>
      </c>
      <c r="B180" s="38"/>
      <c r="C180" s="30" t="s">
        <v>893</v>
      </c>
      <c r="D180" s="124">
        <v>214974</v>
      </c>
      <c r="E180" s="124">
        <v>4221338</v>
      </c>
      <c r="F180" s="156">
        <v>-20.1</v>
      </c>
      <c r="G180" s="118"/>
      <c r="H180" s="124">
        <v>538971</v>
      </c>
      <c r="I180" s="124">
        <v>11580302</v>
      </c>
      <c r="J180" s="156">
        <v>-10</v>
      </c>
      <c r="K180" s="173"/>
    </row>
    <row r="181" spans="1:11" ht="12.75">
      <c r="A181" s="155">
        <v>807</v>
      </c>
      <c r="B181" s="38"/>
      <c r="C181" s="30" t="s">
        <v>311</v>
      </c>
      <c r="D181" s="124">
        <v>29071</v>
      </c>
      <c r="E181" s="124">
        <v>747921</v>
      </c>
      <c r="F181" s="156">
        <v>-43.7</v>
      </c>
      <c r="G181" s="118"/>
      <c r="H181" s="124">
        <v>68324</v>
      </c>
      <c r="I181" s="124">
        <v>1792908</v>
      </c>
      <c r="J181" s="156">
        <v>-48.8</v>
      </c>
      <c r="K181" s="173"/>
    </row>
    <row r="182" spans="1:11" ht="12.75">
      <c r="A182" s="155">
        <v>808</v>
      </c>
      <c r="B182" s="38"/>
      <c r="C182" s="30" t="s">
        <v>312</v>
      </c>
      <c r="D182" s="124">
        <v>23012</v>
      </c>
      <c r="E182" s="124">
        <v>329952</v>
      </c>
      <c r="F182" s="156">
        <v>-16.4</v>
      </c>
      <c r="G182" s="118"/>
      <c r="H182" s="124">
        <v>32095</v>
      </c>
      <c r="I182" s="124">
        <v>523761</v>
      </c>
      <c r="J182" s="156">
        <v>-16.9</v>
      </c>
      <c r="K182" s="173"/>
    </row>
    <row r="183" spans="1:11" ht="12.75">
      <c r="A183" s="155">
        <v>809</v>
      </c>
      <c r="B183" s="38"/>
      <c r="C183" s="30" t="s">
        <v>313</v>
      </c>
      <c r="D183" s="124">
        <v>6177654</v>
      </c>
      <c r="E183" s="124">
        <v>27031233</v>
      </c>
      <c r="F183" s="156">
        <v>1.9</v>
      </c>
      <c r="G183" s="118"/>
      <c r="H183" s="124">
        <v>20424719</v>
      </c>
      <c r="I183" s="124">
        <v>87513720</v>
      </c>
      <c r="J183" s="156">
        <v>0</v>
      </c>
      <c r="K183" s="173"/>
    </row>
    <row r="184" spans="1:11" ht="12.75">
      <c r="A184" s="155">
        <v>810</v>
      </c>
      <c r="B184" s="38"/>
      <c r="C184" s="30" t="s">
        <v>314</v>
      </c>
      <c r="D184" s="124">
        <v>840</v>
      </c>
      <c r="E184" s="124">
        <v>69508</v>
      </c>
      <c r="F184" s="275">
        <v>18.6</v>
      </c>
      <c r="G184" s="118"/>
      <c r="H184" s="124">
        <v>4940</v>
      </c>
      <c r="I184" s="124">
        <v>349013</v>
      </c>
      <c r="J184" s="156">
        <v>188.4</v>
      </c>
      <c r="K184" s="173"/>
    </row>
    <row r="185" spans="1:11" ht="12.75">
      <c r="A185" s="155">
        <v>811</v>
      </c>
      <c r="B185" s="38"/>
      <c r="C185" s="30" t="s">
        <v>315</v>
      </c>
      <c r="D185" s="124">
        <v>357169</v>
      </c>
      <c r="E185" s="124">
        <v>5614798</v>
      </c>
      <c r="F185" s="156">
        <v>59.8</v>
      </c>
      <c r="G185" s="118"/>
      <c r="H185" s="124">
        <v>722074</v>
      </c>
      <c r="I185" s="124">
        <v>12200215</v>
      </c>
      <c r="J185" s="156">
        <v>15.4</v>
      </c>
      <c r="K185" s="173"/>
    </row>
    <row r="186" spans="1:11" ht="12.75">
      <c r="A186" s="155">
        <v>812</v>
      </c>
      <c r="B186" s="38"/>
      <c r="C186" s="30" t="s">
        <v>924</v>
      </c>
      <c r="D186" s="124">
        <v>124576</v>
      </c>
      <c r="E186" s="124">
        <v>1273157</v>
      </c>
      <c r="F186" s="156">
        <v>67.7</v>
      </c>
      <c r="G186" s="118"/>
      <c r="H186" s="124">
        <v>313950</v>
      </c>
      <c r="I186" s="124">
        <v>3574747</v>
      </c>
      <c r="J186" s="156">
        <v>53.7</v>
      </c>
      <c r="K186" s="173"/>
    </row>
    <row r="187" spans="1:11" ht="12.75">
      <c r="A187" s="155">
        <v>813</v>
      </c>
      <c r="B187" s="38"/>
      <c r="C187" s="30" t="s">
        <v>316</v>
      </c>
      <c r="D187" s="124">
        <v>8169648</v>
      </c>
      <c r="E187" s="124">
        <v>12368595</v>
      </c>
      <c r="F187" s="156">
        <v>-40.2</v>
      </c>
      <c r="G187" s="118"/>
      <c r="H187" s="124">
        <v>30446025</v>
      </c>
      <c r="I187" s="124">
        <v>44710042</v>
      </c>
      <c r="J187" s="156">
        <v>-14.8</v>
      </c>
      <c r="K187" s="173"/>
    </row>
    <row r="188" spans="1:11" ht="12.75">
      <c r="A188" s="155">
        <v>814</v>
      </c>
      <c r="B188" s="38"/>
      <c r="C188" s="30" t="s">
        <v>317</v>
      </c>
      <c r="D188" s="124">
        <v>291631</v>
      </c>
      <c r="E188" s="124">
        <v>855936</v>
      </c>
      <c r="F188" s="156">
        <v>-49.2</v>
      </c>
      <c r="G188" s="118"/>
      <c r="H188" s="124">
        <v>2052558</v>
      </c>
      <c r="I188" s="124">
        <v>4881046</v>
      </c>
      <c r="J188" s="156">
        <v>-5.8</v>
      </c>
      <c r="K188" s="173"/>
    </row>
    <row r="189" spans="1:11" ht="12.75">
      <c r="A189" s="155">
        <v>815</v>
      </c>
      <c r="B189" s="38"/>
      <c r="C189" s="30" t="s">
        <v>507</v>
      </c>
      <c r="D189" s="124">
        <v>12046285</v>
      </c>
      <c r="E189" s="124">
        <v>11185277</v>
      </c>
      <c r="F189" s="156">
        <v>-2.9</v>
      </c>
      <c r="G189" s="118"/>
      <c r="H189" s="124">
        <v>36456863</v>
      </c>
      <c r="I189" s="124">
        <v>32651184</v>
      </c>
      <c r="J189" s="156">
        <v>5.1</v>
      </c>
      <c r="K189" s="173"/>
    </row>
    <row r="190" spans="1:11" ht="12.75">
      <c r="A190" s="155">
        <v>816</v>
      </c>
      <c r="B190" s="38"/>
      <c r="C190" s="30" t="s">
        <v>318</v>
      </c>
      <c r="D190" s="124">
        <v>4630461</v>
      </c>
      <c r="E190" s="124">
        <v>23968328</v>
      </c>
      <c r="F190" s="156">
        <v>-21.6</v>
      </c>
      <c r="G190" s="118"/>
      <c r="H190" s="124">
        <v>14766855</v>
      </c>
      <c r="I190" s="124">
        <v>78894874</v>
      </c>
      <c r="J190" s="156">
        <v>-14.8</v>
      </c>
      <c r="K190" s="173"/>
    </row>
    <row r="191" spans="1:11" ht="12.75">
      <c r="A191" s="155">
        <v>817</v>
      </c>
      <c r="B191" s="38"/>
      <c r="C191" s="30" t="s">
        <v>319</v>
      </c>
      <c r="D191" s="124">
        <v>785056</v>
      </c>
      <c r="E191" s="124">
        <v>1212235</v>
      </c>
      <c r="F191" s="156">
        <v>37.4</v>
      </c>
      <c r="G191" s="118"/>
      <c r="H191" s="124">
        <v>2017154</v>
      </c>
      <c r="I191" s="124">
        <v>2779288</v>
      </c>
      <c r="J191" s="156">
        <v>-11.6</v>
      </c>
      <c r="K191" s="173"/>
    </row>
    <row r="192" spans="1:11" ht="12.75">
      <c r="A192" s="155">
        <v>818</v>
      </c>
      <c r="B192" s="38"/>
      <c r="C192" s="30" t="s">
        <v>320</v>
      </c>
      <c r="D192" s="124">
        <v>2927894</v>
      </c>
      <c r="E192" s="124">
        <v>4028913</v>
      </c>
      <c r="F192" s="156">
        <v>-26.2</v>
      </c>
      <c r="G192" s="118"/>
      <c r="H192" s="124">
        <v>8702064</v>
      </c>
      <c r="I192" s="124">
        <v>11471009</v>
      </c>
      <c r="J192" s="156">
        <v>-22.1</v>
      </c>
      <c r="K192" s="173"/>
    </row>
    <row r="193" spans="1:11" ht="12.75">
      <c r="A193" s="155">
        <v>819</v>
      </c>
      <c r="B193" s="38"/>
      <c r="C193" s="30" t="s">
        <v>321</v>
      </c>
      <c r="D193" s="124">
        <v>24089594</v>
      </c>
      <c r="E193" s="124">
        <v>28153020</v>
      </c>
      <c r="F193" s="156">
        <v>-11.7</v>
      </c>
      <c r="G193" s="118"/>
      <c r="H193" s="124">
        <v>75855890</v>
      </c>
      <c r="I193" s="124">
        <v>88618799</v>
      </c>
      <c r="J193" s="156">
        <v>-1.3</v>
      </c>
      <c r="K193" s="173"/>
    </row>
    <row r="194" spans="1:11" ht="12.75">
      <c r="A194" s="155">
        <v>820</v>
      </c>
      <c r="B194" s="38"/>
      <c r="C194" s="30" t="s">
        <v>894</v>
      </c>
      <c r="D194" s="124">
        <v>768722</v>
      </c>
      <c r="E194" s="124">
        <v>9034102</v>
      </c>
      <c r="F194" s="156">
        <v>-31.7</v>
      </c>
      <c r="G194" s="118"/>
      <c r="H194" s="124">
        <v>2194596</v>
      </c>
      <c r="I194" s="124">
        <v>27270389</v>
      </c>
      <c r="J194" s="156">
        <v>-20.9</v>
      </c>
      <c r="K194" s="173"/>
    </row>
    <row r="195" spans="1:11" ht="12.75">
      <c r="A195" s="155">
        <v>823</v>
      </c>
      <c r="B195" s="38"/>
      <c r="C195" s="30" t="s">
        <v>322</v>
      </c>
      <c r="D195" s="124">
        <v>92529</v>
      </c>
      <c r="E195" s="124">
        <v>1097325</v>
      </c>
      <c r="F195" s="156">
        <v>-11.4</v>
      </c>
      <c r="G195" s="118"/>
      <c r="H195" s="124">
        <v>215522</v>
      </c>
      <c r="I195" s="124">
        <v>3116477</v>
      </c>
      <c r="J195" s="156">
        <v>-3.3</v>
      </c>
      <c r="K195" s="173"/>
    </row>
    <row r="196" spans="1:11" ht="12.75">
      <c r="A196" s="155">
        <v>829</v>
      </c>
      <c r="B196" s="38"/>
      <c r="C196" s="30" t="s">
        <v>323</v>
      </c>
      <c r="D196" s="124">
        <v>16805694</v>
      </c>
      <c r="E196" s="124">
        <v>63774217</v>
      </c>
      <c r="F196" s="156">
        <v>-5.1</v>
      </c>
      <c r="G196" s="118"/>
      <c r="H196" s="124">
        <v>49755808</v>
      </c>
      <c r="I196" s="124">
        <v>193335904</v>
      </c>
      <c r="J196" s="156">
        <v>2.3</v>
      </c>
      <c r="K196" s="173"/>
    </row>
    <row r="197" spans="1:11" ht="12.75">
      <c r="A197" s="155">
        <v>831</v>
      </c>
      <c r="B197" s="38"/>
      <c r="C197" s="30" t="s">
        <v>324</v>
      </c>
      <c r="D197" s="122">
        <v>728608</v>
      </c>
      <c r="E197" s="122">
        <v>1297959</v>
      </c>
      <c r="F197" s="156">
        <v>-15.2</v>
      </c>
      <c r="G197" s="118"/>
      <c r="H197" s="124">
        <v>2505891</v>
      </c>
      <c r="I197" s="124">
        <v>4737638</v>
      </c>
      <c r="J197" s="156">
        <v>7.5</v>
      </c>
      <c r="K197" s="173"/>
    </row>
    <row r="198" spans="1:11" ht="12.75">
      <c r="A198" s="155">
        <v>832</v>
      </c>
      <c r="B198" s="38"/>
      <c r="C198" s="30" t="s">
        <v>325</v>
      </c>
      <c r="D198" s="124">
        <v>27044597</v>
      </c>
      <c r="E198" s="124">
        <v>85021704</v>
      </c>
      <c r="F198" s="156">
        <v>-0.7</v>
      </c>
      <c r="G198" s="118"/>
      <c r="H198" s="124">
        <v>77642511</v>
      </c>
      <c r="I198" s="124">
        <v>243240195</v>
      </c>
      <c r="J198" s="156">
        <v>10</v>
      </c>
      <c r="K198" s="173"/>
    </row>
    <row r="199" spans="1:11" ht="12.75">
      <c r="A199" s="155">
        <v>833</v>
      </c>
      <c r="B199" s="38"/>
      <c r="C199" s="30" t="s">
        <v>326</v>
      </c>
      <c r="D199" s="122">
        <v>304824</v>
      </c>
      <c r="E199" s="122">
        <v>2412463</v>
      </c>
      <c r="F199" s="156">
        <v>12.7</v>
      </c>
      <c r="G199" s="118"/>
      <c r="H199" s="124">
        <v>681612</v>
      </c>
      <c r="I199" s="124">
        <v>5586671</v>
      </c>
      <c r="J199" s="156">
        <v>8.7</v>
      </c>
      <c r="K199" s="173"/>
    </row>
    <row r="200" spans="1:11" ht="12.75">
      <c r="A200" s="155">
        <v>834</v>
      </c>
      <c r="B200" s="38"/>
      <c r="C200" s="30" t="s">
        <v>327</v>
      </c>
      <c r="D200" s="124">
        <v>60858</v>
      </c>
      <c r="E200" s="124">
        <v>5502000</v>
      </c>
      <c r="F200" s="156">
        <v>-12.8</v>
      </c>
      <c r="G200" s="118"/>
      <c r="H200" s="124">
        <v>188250</v>
      </c>
      <c r="I200" s="124">
        <v>19374795</v>
      </c>
      <c r="J200" s="156">
        <v>11.4</v>
      </c>
      <c r="K200" s="173"/>
    </row>
    <row r="201" spans="1:11" ht="12.75">
      <c r="A201" s="155">
        <v>835</v>
      </c>
      <c r="B201" s="38"/>
      <c r="C201" s="30" t="s">
        <v>506</v>
      </c>
      <c r="D201" s="124">
        <v>283260</v>
      </c>
      <c r="E201" s="124">
        <v>1009367</v>
      </c>
      <c r="F201" s="156">
        <v>-12.3</v>
      </c>
      <c r="G201" s="118"/>
      <c r="H201" s="124">
        <v>684943</v>
      </c>
      <c r="I201" s="124">
        <v>2800236</v>
      </c>
      <c r="J201" s="156">
        <v>-16.2</v>
      </c>
      <c r="K201" s="173"/>
    </row>
    <row r="202" spans="1:11" ht="12.75">
      <c r="A202" s="155">
        <v>839</v>
      </c>
      <c r="B202" s="38"/>
      <c r="C202" s="30" t="s">
        <v>328</v>
      </c>
      <c r="D202" s="124">
        <v>5480562</v>
      </c>
      <c r="E202" s="124">
        <v>14908718</v>
      </c>
      <c r="F202" s="156">
        <v>-25.4</v>
      </c>
      <c r="G202" s="118"/>
      <c r="H202" s="124">
        <v>16846224</v>
      </c>
      <c r="I202" s="124">
        <v>47391848</v>
      </c>
      <c r="J202" s="156">
        <v>-24</v>
      </c>
      <c r="K202" s="173"/>
    </row>
    <row r="203" spans="1:11" ht="12.75">
      <c r="A203" s="155">
        <v>841</v>
      </c>
      <c r="B203" s="38"/>
      <c r="C203" s="30" t="s">
        <v>895</v>
      </c>
      <c r="D203" s="124">
        <v>89623</v>
      </c>
      <c r="E203" s="124">
        <v>1015377</v>
      </c>
      <c r="F203" s="156">
        <v>-80.6</v>
      </c>
      <c r="G203" s="118"/>
      <c r="H203" s="124">
        <v>506534</v>
      </c>
      <c r="I203" s="124">
        <v>4878456</v>
      </c>
      <c r="J203" s="156">
        <v>-51.4</v>
      </c>
      <c r="K203" s="173"/>
    </row>
    <row r="204" spans="1:11" ht="12.75">
      <c r="A204" s="155">
        <v>842</v>
      </c>
      <c r="B204" s="38"/>
      <c r="C204" s="30" t="s">
        <v>329</v>
      </c>
      <c r="D204" s="124">
        <v>1425657</v>
      </c>
      <c r="E204" s="124">
        <v>20005467</v>
      </c>
      <c r="F204" s="156">
        <v>-17.5</v>
      </c>
      <c r="G204" s="118"/>
      <c r="H204" s="124">
        <v>3649979</v>
      </c>
      <c r="I204" s="124">
        <v>67006344</v>
      </c>
      <c r="J204" s="156">
        <v>-2.3</v>
      </c>
      <c r="K204" s="173"/>
    </row>
    <row r="205" spans="1:11" ht="12.75">
      <c r="A205" s="155">
        <v>843</v>
      </c>
      <c r="B205" s="38"/>
      <c r="C205" s="30" t="s">
        <v>330</v>
      </c>
      <c r="D205" s="124">
        <v>617483</v>
      </c>
      <c r="E205" s="124">
        <v>4666626</v>
      </c>
      <c r="F205" s="156">
        <v>-3.4</v>
      </c>
      <c r="G205" s="118"/>
      <c r="H205" s="124">
        <v>2031363</v>
      </c>
      <c r="I205" s="124">
        <v>15673723</v>
      </c>
      <c r="J205" s="156">
        <v>6.6</v>
      </c>
      <c r="K205" s="173"/>
    </row>
    <row r="207" spans="1:11" ht="16.5">
      <c r="A207" s="591" t="s">
        <v>68</v>
      </c>
      <c r="B207" s="591"/>
      <c r="C207" s="591"/>
      <c r="D207" s="591"/>
      <c r="E207" s="591"/>
      <c r="F207" s="591"/>
      <c r="G207" s="591"/>
      <c r="H207" s="591"/>
      <c r="I207" s="591"/>
      <c r="J207" s="591"/>
      <c r="K207" s="625"/>
    </row>
    <row r="208" spans="3:11" ht="12.75">
      <c r="C208" s="1"/>
      <c r="D208" s="10"/>
      <c r="E208" s="10"/>
      <c r="F208" s="120"/>
      <c r="G208" s="120"/>
      <c r="H208" s="15"/>
      <c r="I208" s="15"/>
      <c r="J208" s="179"/>
      <c r="K208" s="173"/>
    </row>
    <row r="209" spans="1:11" ht="18" customHeight="1">
      <c r="A209" s="595" t="s">
        <v>1133</v>
      </c>
      <c r="B209" s="626" t="s">
        <v>750</v>
      </c>
      <c r="C209" s="627"/>
      <c r="D209" s="592" t="s">
        <v>1217</v>
      </c>
      <c r="E209" s="630"/>
      <c r="F209" s="630"/>
      <c r="G209" s="631"/>
      <c r="H209" s="554" t="s">
        <v>1235</v>
      </c>
      <c r="I209" s="593"/>
      <c r="J209" s="593"/>
      <c r="K209" s="632"/>
    </row>
    <row r="210" spans="1:11" ht="16.5" customHeight="1">
      <c r="A210" s="596"/>
      <c r="B210" s="628"/>
      <c r="C210" s="501"/>
      <c r="D210" s="61" t="s">
        <v>479</v>
      </c>
      <c r="E210" s="604" t="s">
        <v>480</v>
      </c>
      <c r="F210" s="605"/>
      <c r="G210" s="606"/>
      <c r="H210" s="152" t="s">
        <v>479</v>
      </c>
      <c r="I210" s="633" t="s">
        <v>480</v>
      </c>
      <c r="J210" s="634"/>
      <c r="K210" s="625"/>
    </row>
    <row r="211" spans="1:11" ht="15" customHeight="1">
      <c r="A211" s="596"/>
      <c r="B211" s="628"/>
      <c r="C211" s="501"/>
      <c r="D211" s="628" t="s">
        <v>112</v>
      </c>
      <c r="E211" s="639" t="s">
        <v>108</v>
      </c>
      <c r="F211" s="598" t="s">
        <v>1244</v>
      </c>
      <c r="G211" s="622"/>
      <c r="H211" s="619" t="s">
        <v>112</v>
      </c>
      <c r="I211" s="619" t="s">
        <v>108</v>
      </c>
      <c r="J211" s="598" t="s">
        <v>1245</v>
      </c>
      <c r="K211" s="636"/>
    </row>
    <row r="212" spans="1:11" ht="12.75">
      <c r="A212" s="596"/>
      <c r="B212" s="628"/>
      <c r="C212" s="501"/>
      <c r="D212" s="628"/>
      <c r="E212" s="640"/>
      <c r="F212" s="623"/>
      <c r="G212" s="529"/>
      <c r="H212" s="620"/>
      <c r="I212" s="620"/>
      <c r="J212" s="623"/>
      <c r="K212" s="637"/>
    </row>
    <row r="213" spans="1:11" ht="18.75" customHeight="1">
      <c r="A213" s="596"/>
      <c r="B213" s="628"/>
      <c r="C213" s="501"/>
      <c r="D213" s="628"/>
      <c r="E213" s="640"/>
      <c r="F213" s="623"/>
      <c r="G213" s="529"/>
      <c r="H213" s="620"/>
      <c r="I213" s="620"/>
      <c r="J213" s="623"/>
      <c r="K213" s="637"/>
    </row>
    <row r="214" spans="1:11" ht="27.75" customHeight="1">
      <c r="A214" s="597"/>
      <c r="B214" s="629"/>
      <c r="C214" s="502"/>
      <c r="D214" s="629"/>
      <c r="E214" s="641"/>
      <c r="F214" s="624"/>
      <c r="G214" s="536"/>
      <c r="H214" s="621"/>
      <c r="I214" s="621"/>
      <c r="J214" s="624"/>
      <c r="K214" s="638"/>
    </row>
    <row r="215" spans="1:11" ht="12.75">
      <c r="A215" s="180"/>
      <c r="B215" s="181"/>
      <c r="C215" s="29"/>
      <c r="D215" s="4"/>
      <c r="E215" s="4"/>
      <c r="H215" s="4"/>
      <c r="I215" s="4"/>
      <c r="J215" s="27"/>
      <c r="K215" s="1"/>
    </row>
    <row r="216" spans="1:11" ht="12.75">
      <c r="A216" s="155"/>
      <c r="B216" s="32" t="s">
        <v>295</v>
      </c>
      <c r="C216" s="42"/>
      <c r="D216" s="4"/>
      <c r="E216" s="4"/>
      <c r="H216" s="4"/>
      <c r="I216" s="4"/>
      <c r="J216" s="27"/>
      <c r="K216" s="1"/>
    </row>
    <row r="217" spans="1:11" ht="12.75">
      <c r="A217" s="155"/>
      <c r="B217" s="157"/>
      <c r="C217" s="30"/>
      <c r="D217" s="4"/>
      <c r="E217" s="4"/>
      <c r="H217" s="4"/>
      <c r="I217" s="4"/>
      <c r="J217" s="27"/>
      <c r="K217" s="1"/>
    </row>
    <row r="218" spans="1:11" ht="12.75">
      <c r="A218" s="155">
        <v>844</v>
      </c>
      <c r="B218" s="38"/>
      <c r="C218" s="30" t="s">
        <v>896</v>
      </c>
      <c r="D218" s="124">
        <v>3504689</v>
      </c>
      <c r="E218" s="124">
        <v>15121936</v>
      </c>
      <c r="F218" s="156">
        <v>2.7</v>
      </c>
      <c r="G218" s="118"/>
      <c r="H218" s="124">
        <v>11448695</v>
      </c>
      <c r="I218" s="124">
        <v>46120391</v>
      </c>
      <c r="J218" s="156">
        <v>4.5</v>
      </c>
      <c r="K218" s="173"/>
    </row>
    <row r="219" spans="1:11" ht="12.75">
      <c r="A219" s="155">
        <v>845</v>
      </c>
      <c r="B219" s="157"/>
      <c r="C219" s="30" t="s">
        <v>866</v>
      </c>
      <c r="D219" s="124">
        <v>1125809</v>
      </c>
      <c r="E219" s="124">
        <v>8447632</v>
      </c>
      <c r="F219" s="156">
        <v>-6.9</v>
      </c>
      <c r="G219" s="118"/>
      <c r="H219" s="124">
        <v>3142705</v>
      </c>
      <c r="I219" s="124">
        <v>23188202</v>
      </c>
      <c r="J219" s="156">
        <v>19.7</v>
      </c>
      <c r="K219" s="173"/>
    </row>
    <row r="220" spans="1:11" ht="12.75">
      <c r="A220" s="155">
        <v>846</v>
      </c>
      <c r="B220" s="157"/>
      <c r="C220" s="30" t="s">
        <v>331</v>
      </c>
      <c r="D220" s="122">
        <v>650668</v>
      </c>
      <c r="E220" s="122">
        <v>4223130</v>
      </c>
      <c r="F220" s="156">
        <v>-25.1</v>
      </c>
      <c r="G220" s="118"/>
      <c r="H220" s="124">
        <v>3027374</v>
      </c>
      <c r="I220" s="124">
        <v>18422010</v>
      </c>
      <c r="J220" s="156">
        <v>4.1</v>
      </c>
      <c r="K220" s="173"/>
    </row>
    <row r="221" spans="1:11" ht="12.75">
      <c r="A221" s="155">
        <v>847</v>
      </c>
      <c r="B221" s="157"/>
      <c r="C221" s="30" t="s">
        <v>897</v>
      </c>
      <c r="D221" s="124">
        <v>41331</v>
      </c>
      <c r="E221" s="124">
        <v>383796</v>
      </c>
      <c r="F221" s="156">
        <v>-67.3</v>
      </c>
      <c r="G221" s="118"/>
      <c r="H221" s="124">
        <v>174805</v>
      </c>
      <c r="I221" s="124">
        <v>2738463</v>
      </c>
      <c r="J221" s="156">
        <v>-18.3</v>
      </c>
      <c r="K221" s="173"/>
    </row>
    <row r="222" spans="1:11" ht="12.75">
      <c r="A222" s="155">
        <v>848</v>
      </c>
      <c r="B222" s="157"/>
      <c r="C222" s="30" t="s">
        <v>898</v>
      </c>
      <c r="D222" s="122">
        <v>72050</v>
      </c>
      <c r="E222" s="122">
        <v>1973902</v>
      </c>
      <c r="F222" s="156">
        <v>13.2</v>
      </c>
      <c r="G222" s="118"/>
      <c r="H222" s="124">
        <v>479575</v>
      </c>
      <c r="I222" s="124">
        <v>8650440</v>
      </c>
      <c r="J222" s="156">
        <v>46.6</v>
      </c>
      <c r="K222" s="173"/>
    </row>
    <row r="223" spans="1:11" ht="12.75">
      <c r="A223" s="155">
        <v>849</v>
      </c>
      <c r="B223" s="157"/>
      <c r="C223" s="30" t="s">
        <v>332</v>
      </c>
      <c r="D223" s="124">
        <v>946230</v>
      </c>
      <c r="E223" s="124">
        <v>7411960</v>
      </c>
      <c r="F223" s="156">
        <v>-8.7</v>
      </c>
      <c r="G223" s="118"/>
      <c r="H223" s="124">
        <v>3012563</v>
      </c>
      <c r="I223" s="124">
        <v>20878492</v>
      </c>
      <c r="J223" s="156">
        <v>-11.9</v>
      </c>
      <c r="K223" s="173"/>
    </row>
    <row r="224" spans="1:11" ht="12.75">
      <c r="A224" s="155">
        <v>850</v>
      </c>
      <c r="B224" s="157"/>
      <c r="C224" s="30" t="s">
        <v>333</v>
      </c>
      <c r="D224" s="124">
        <v>102011</v>
      </c>
      <c r="E224" s="124">
        <v>628202</v>
      </c>
      <c r="F224" s="156">
        <v>-23.2</v>
      </c>
      <c r="G224" s="118"/>
      <c r="H224" s="124">
        <v>198284</v>
      </c>
      <c r="I224" s="124">
        <v>1090653</v>
      </c>
      <c r="J224" s="156">
        <v>-13.8</v>
      </c>
      <c r="K224" s="173"/>
    </row>
    <row r="225" spans="1:11" ht="12.75">
      <c r="A225" s="155">
        <v>851</v>
      </c>
      <c r="B225" s="157"/>
      <c r="C225" s="30" t="s">
        <v>913</v>
      </c>
      <c r="D225" s="124">
        <v>173806</v>
      </c>
      <c r="E225" s="124">
        <v>2185270</v>
      </c>
      <c r="F225" s="156">
        <v>-56.4</v>
      </c>
      <c r="G225" s="118"/>
      <c r="H225" s="124">
        <v>564597</v>
      </c>
      <c r="I225" s="124">
        <v>8854278</v>
      </c>
      <c r="J225" s="156">
        <v>-22.2</v>
      </c>
      <c r="K225" s="173"/>
    </row>
    <row r="226" spans="1:11" ht="12.75">
      <c r="A226" s="155">
        <v>852</v>
      </c>
      <c r="B226" s="157"/>
      <c r="C226" s="30" t="s">
        <v>334</v>
      </c>
      <c r="D226" s="124">
        <v>1723091</v>
      </c>
      <c r="E226" s="124">
        <v>17109831</v>
      </c>
      <c r="F226" s="156">
        <v>5.1</v>
      </c>
      <c r="G226" s="118"/>
      <c r="H226" s="124">
        <v>5211516</v>
      </c>
      <c r="I226" s="124">
        <v>46659365</v>
      </c>
      <c r="J226" s="156">
        <v>3.3</v>
      </c>
      <c r="K226" s="173"/>
    </row>
    <row r="227" spans="1:11" ht="12.75">
      <c r="A227" s="155">
        <v>853</v>
      </c>
      <c r="B227" s="157"/>
      <c r="C227" s="30" t="s">
        <v>736</v>
      </c>
      <c r="D227" s="124">
        <v>360900</v>
      </c>
      <c r="E227" s="124">
        <v>20156992</v>
      </c>
      <c r="F227" s="156">
        <v>-26.6</v>
      </c>
      <c r="G227" s="118"/>
      <c r="H227" s="124">
        <v>1213945</v>
      </c>
      <c r="I227" s="124">
        <v>76434682</v>
      </c>
      <c r="J227" s="156">
        <v>-7.8</v>
      </c>
      <c r="K227" s="173"/>
    </row>
    <row r="228" spans="1:11" ht="12.75">
      <c r="A228" s="155">
        <v>854</v>
      </c>
      <c r="B228" s="157"/>
      <c r="C228" s="30" t="s">
        <v>543</v>
      </c>
      <c r="D228" s="124">
        <v>37779</v>
      </c>
      <c r="E228" s="124">
        <v>880649</v>
      </c>
      <c r="F228" s="156">
        <v>-86.7</v>
      </c>
      <c r="G228" s="118"/>
      <c r="H228" s="124">
        <v>124870</v>
      </c>
      <c r="I228" s="124">
        <v>5759622</v>
      </c>
      <c r="J228" s="156">
        <v>-64.9</v>
      </c>
      <c r="K228" s="173"/>
    </row>
    <row r="229" spans="1:11" ht="12.75">
      <c r="A229" s="155">
        <v>859</v>
      </c>
      <c r="B229" s="157"/>
      <c r="C229" s="30" t="s">
        <v>335</v>
      </c>
      <c r="D229" s="122">
        <v>2161573</v>
      </c>
      <c r="E229" s="122">
        <v>27514715</v>
      </c>
      <c r="F229" s="156">
        <v>-43.1</v>
      </c>
      <c r="G229" s="118"/>
      <c r="H229" s="124">
        <v>6199872</v>
      </c>
      <c r="I229" s="124">
        <v>76600800</v>
      </c>
      <c r="J229" s="156">
        <v>-38.6</v>
      </c>
      <c r="K229" s="173"/>
    </row>
    <row r="230" spans="1:11" ht="12.75">
      <c r="A230" s="155">
        <v>860</v>
      </c>
      <c r="B230" s="157"/>
      <c r="C230" s="30" t="s">
        <v>879</v>
      </c>
      <c r="D230" s="124">
        <v>74354</v>
      </c>
      <c r="E230" s="124">
        <v>1008282</v>
      </c>
      <c r="F230" s="156">
        <v>-60.2</v>
      </c>
      <c r="G230" s="118"/>
      <c r="H230" s="124">
        <v>565909</v>
      </c>
      <c r="I230" s="124">
        <v>6656511</v>
      </c>
      <c r="J230" s="156">
        <v>8.8</v>
      </c>
      <c r="K230" s="173"/>
    </row>
    <row r="231" spans="1:11" ht="12.75">
      <c r="A231" s="155">
        <v>861</v>
      </c>
      <c r="B231" s="157"/>
      <c r="C231" s="30" t="s">
        <v>906</v>
      </c>
      <c r="D231" s="122">
        <v>3747615</v>
      </c>
      <c r="E231" s="122">
        <v>59456667</v>
      </c>
      <c r="F231" s="156">
        <v>-2.8</v>
      </c>
      <c r="G231" s="118"/>
      <c r="H231" s="124">
        <v>13450078</v>
      </c>
      <c r="I231" s="124">
        <v>195328011</v>
      </c>
      <c r="J231" s="156">
        <v>-4.8</v>
      </c>
      <c r="K231" s="173"/>
    </row>
    <row r="232" spans="1:11" ht="12.75">
      <c r="A232" s="155">
        <v>862</v>
      </c>
      <c r="B232" s="157"/>
      <c r="C232" s="30" t="s">
        <v>336</v>
      </c>
      <c r="D232" s="124">
        <v>2478765</v>
      </c>
      <c r="E232" s="124">
        <v>13152509</v>
      </c>
      <c r="F232" s="156">
        <v>-34</v>
      </c>
      <c r="G232" s="118"/>
      <c r="H232" s="124">
        <v>6936605</v>
      </c>
      <c r="I232" s="124">
        <v>40640351</v>
      </c>
      <c r="J232" s="156">
        <v>-13</v>
      </c>
      <c r="K232" s="173"/>
    </row>
    <row r="233" spans="1:11" ht="12.75">
      <c r="A233" s="155">
        <v>863</v>
      </c>
      <c r="B233" s="157"/>
      <c r="C233" s="30" t="s">
        <v>505</v>
      </c>
      <c r="D233" s="124">
        <v>431802</v>
      </c>
      <c r="E233" s="124">
        <v>62314568</v>
      </c>
      <c r="F233" s="156">
        <v>46.8</v>
      </c>
      <c r="G233" s="118"/>
      <c r="H233" s="124">
        <v>869943</v>
      </c>
      <c r="I233" s="124">
        <v>147026675</v>
      </c>
      <c r="J233" s="156">
        <v>4.8</v>
      </c>
      <c r="K233" s="173"/>
    </row>
    <row r="234" spans="1:11" ht="12.75">
      <c r="A234" s="155">
        <v>864</v>
      </c>
      <c r="B234" s="157"/>
      <c r="C234" s="30" t="s">
        <v>907</v>
      </c>
      <c r="D234" s="124">
        <v>863650</v>
      </c>
      <c r="E234" s="124">
        <v>32018550</v>
      </c>
      <c r="F234" s="156">
        <v>18</v>
      </c>
      <c r="G234" s="118"/>
      <c r="H234" s="124">
        <v>2661196</v>
      </c>
      <c r="I234" s="124">
        <v>92043471</v>
      </c>
      <c r="J234" s="156">
        <v>10.3</v>
      </c>
      <c r="K234" s="173"/>
    </row>
    <row r="235" spans="1:11" ht="12.75">
      <c r="A235" s="155">
        <v>865</v>
      </c>
      <c r="B235" s="157"/>
      <c r="C235" s="30" t="s">
        <v>337</v>
      </c>
      <c r="D235" s="124">
        <v>573872</v>
      </c>
      <c r="E235" s="124">
        <v>34464422</v>
      </c>
      <c r="F235" s="156">
        <v>-28.9</v>
      </c>
      <c r="G235" s="118"/>
      <c r="H235" s="124">
        <v>3395036</v>
      </c>
      <c r="I235" s="124">
        <v>126124322</v>
      </c>
      <c r="J235" s="156">
        <v>-21.1</v>
      </c>
      <c r="K235" s="173"/>
    </row>
    <row r="236" spans="1:11" ht="12.75">
      <c r="A236" s="155">
        <v>869</v>
      </c>
      <c r="B236" s="157"/>
      <c r="C236" s="30" t="s">
        <v>338</v>
      </c>
      <c r="D236" s="124">
        <v>3942073</v>
      </c>
      <c r="E236" s="124">
        <v>55634383</v>
      </c>
      <c r="F236" s="156">
        <v>46.1</v>
      </c>
      <c r="G236" s="118"/>
      <c r="H236" s="124">
        <v>9830694</v>
      </c>
      <c r="I236" s="124">
        <v>137465462</v>
      </c>
      <c r="J236" s="156">
        <v>6.1</v>
      </c>
      <c r="K236" s="173"/>
    </row>
    <row r="237" spans="1:11" ht="12.75">
      <c r="A237" s="155">
        <v>871</v>
      </c>
      <c r="B237" s="157"/>
      <c r="C237" s="30" t="s">
        <v>504</v>
      </c>
      <c r="D237" s="124">
        <v>634202</v>
      </c>
      <c r="E237" s="124">
        <v>32416588</v>
      </c>
      <c r="F237" s="156">
        <v>7.3</v>
      </c>
      <c r="G237" s="118"/>
      <c r="H237" s="124">
        <v>1980332</v>
      </c>
      <c r="I237" s="124">
        <v>96484586</v>
      </c>
      <c r="J237" s="156">
        <v>2.2</v>
      </c>
      <c r="K237" s="173"/>
    </row>
    <row r="238" spans="1:11" ht="12.75">
      <c r="A238" s="155">
        <v>872</v>
      </c>
      <c r="B238" s="157"/>
      <c r="C238" s="30" t="s">
        <v>868</v>
      </c>
      <c r="D238" s="124">
        <v>585126</v>
      </c>
      <c r="E238" s="124">
        <v>23897383</v>
      </c>
      <c r="F238" s="156">
        <v>7.7</v>
      </c>
      <c r="G238" s="118"/>
      <c r="H238" s="124">
        <v>1648632</v>
      </c>
      <c r="I238" s="124">
        <v>68563564</v>
      </c>
      <c r="J238" s="156">
        <v>9</v>
      </c>
      <c r="K238" s="173"/>
    </row>
    <row r="239" spans="1:11" ht="12.75">
      <c r="A239" s="155">
        <v>873</v>
      </c>
      <c r="B239" s="157"/>
      <c r="C239" s="30" t="s">
        <v>503</v>
      </c>
      <c r="D239" s="124">
        <v>397263</v>
      </c>
      <c r="E239" s="124">
        <v>24036947</v>
      </c>
      <c r="F239" s="156">
        <v>19.2</v>
      </c>
      <c r="G239" s="118"/>
      <c r="H239" s="124">
        <v>804578</v>
      </c>
      <c r="I239" s="124">
        <v>65747169</v>
      </c>
      <c r="J239" s="156">
        <v>4.5</v>
      </c>
      <c r="K239" s="173"/>
    </row>
    <row r="240" spans="1:11" ht="12.75">
      <c r="A240" s="155">
        <v>874</v>
      </c>
      <c r="B240" s="157"/>
      <c r="C240" s="30" t="s">
        <v>339</v>
      </c>
      <c r="D240" s="124">
        <v>67499</v>
      </c>
      <c r="E240" s="124">
        <v>1610172</v>
      </c>
      <c r="F240" s="156">
        <v>37.4</v>
      </c>
      <c r="G240" s="118"/>
      <c r="H240" s="124">
        <v>176632</v>
      </c>
      <c r="I240" s="124">
        <v>3978398</v>
      </c>
      <c r="J240" s="156">
        <v>24</v>
      </c>
      <c r="K240" s="173"/>
    </row>
    <row r="241" spans="1:11" ht="12.75">
      <c r="A241" s="155">
        <v>875</v>
      </c>
      <c r="B241" s="157"/>
      <c r="C241" s="30" t="s">
        <v>870</v>
      </c>
      <c r="D241" s="122">
        <v>44669130</v>
      </c>
      <c r="E241" s="122">
        <v>85859079</v>
      </c>
      <c r="F241" s="156">
        <v>15</v>
      </c>
      <c r="G241" s="118"/>
      <c r="H241" s="124">
        <v>128409148</v>
      </c>
      <c r="I241" s="124">
        <v>240851781</v>
      </c>
      <c r="J241" s="156">
        <v>6.3</v>
      </c>
      <c r="K241" s="173"/>
    </row>
    <row r="242" spans="1:11" ht="12.75">
      <c r="A242" s="155">
        <v>876</v>
      </c>
      <c r="B242" s="157"/>
      <c r="C242" s="30" t="s">
        <v>340</v>
      </c>
      <c r="D242" s="124">
        <v>53926</v>
      </c>
      <c r="E242" s="124">
        <v>446157</v>
      </c>
      <c r="F242" s="156">
        <v>117.3</v>
      </c>
      <c r="G242" s="118"/>
      <c r="H242" s="124">
        <v>145666</v>
      </c>
      <c r="I242" s="124">
        <v>950891</v>
      </c>
      <c r="J242" s="156">
        <v>-5.4</v>
      </c>
      <c r="K242" s="173"/>
    </row>
    <row r="243" spans="1:11" ht="12.75">
      <c r="A243" s="155">
        <v>877</v>
      </c>
      <c r="B243" s="157"/>
      <c r="C243" s="30" t="s">
        <v>341</v>
      </c>
      <c r="D243" s="122">
        <v>1684210</v>
      </c>
      <c r="E243" s="122">
        <v>19791688</v>
      </c>
      <c r="F243" s="156">
        <v>37.8</v>
      </c>
      <c r="G243" s="118"/>
      <c r="H243" s="124">
        <v>4208440</v>
      </c>
      <c r="I243" s="124">
        <v>47121426</v>
      </c>
      <c r="J243" s="156">
        <v>38</v>
      </c>
      <c r="K243" s="173"/>
    </row>
    <row r="244" spans="1:11" ht="12.75">
      <c r="A244" s="155">
        <v>878</v>
      </c>
      <c r="B244" s="157"/>
      <c r="C244" s="30" t="s">
        <v>342</v>
      </c>
      <c r="D244" s="124">
        <v>7290</v>
      </c>
      <c r="E244" s="124">
        <v>203238</v>
      </c>
      <c r="F244" s="156">
        <v>-73</v>
      </c>
      <c r="G244" s="118"/>
      <c r="H244" s="124">
        <v>15602</v>
      </c>
      <c r="I244" s="124">
        <v>618872</v>
      </c>
      <c r="J244" s="156">
        <v>-54.5</v>
      </c>
      <c r="K244" s="173"/>
    </row>
    <row r="245" spans="1:11" ht="12.75">
      <c r="A245" s="155">
        <v>881</v>
      </c>
      <c r="B245" s="157"/>
      <c r="C245" s="30" t="s">
        <v>343</v>
      </c>
      <c r="D245" s="124">
        <v>714164</v>
      </c>
      <c r="E245" s="124">
        <v>1365167</v>
      </c>
      <c r="F245" s="156">
        <v>34.5</v>
      </c>
      <c r="G245" s="118"/>
      <c r="H245" s="124">
        <v>1644213</v>
      </c>
      <c r="I245" s="124">
        <v>3133839</v>
      </c>
      <c r="J245" s="156">
        <v>-12.9</v>
      </c>
      <c r="K245" s="173"/>
    </row>
    <row r="246" spans="1:11" ht="12.75">
      <c r="A246" s="155">
        <v>882</v>
      </c>
      <c r="B246" s="157"/>
      <c r="C246" s="30" t="s">
        <v>344</v>
      </c>
      <c r="D246" s="124" t="s">
        <v>107</v>
      </c>
      <c r="E246" s="124" t="s">
        <v>107</v>
      </c>
      <c r="F246" s="156">
        <v>-100</v>
      </c>
      <c r="G246" s="118"/>
      <c r="H246" s="124">
        <v>6939</v>
      </c>
      <c r="I246" s="124">
        <v>61202</v>
      </c>
      <c r="J246" s="156">
        <v>-52.7</v>
      </c>
      <c r="K246" s="173"/>
    </row>
    <row r="247" spans="1:11" ht="12.75">
      <c r="A247" s="155">
        <v>883</v>
      </c>
      <c r="B247" s="157"/>
      <c r="C247" s="30" t="s">
        <v>345</v>
      </c>
      <c r="D247" s="124">
        <v>19871</v>
      </c>
      <c r="E247" s="124">
        <v>163995885</v>
      </c>
      <c r="F247" s="156">
        <v>51.7</v>
      </c>
      <c r="G247" s="118"/>
      <c r="H247" s="124">
        <v>49094</v>
      </c>
      <c r="I247" s="124">
        <v>408363021</v>
      </c>
      <c r="J247" s="156">
        <v>44.2</v>
      </c>
      <c r="K247" s="173"/>
    </row>
    <row r="248" spans="1:11" ht="12.75">
      <c r="A248" s="155">
        <v>884</v>
      </c>
      <c r="B248" s="157"/>
      <c r="C248" s="30" t="s">
        <v>346</v>
      </c>
      <c r="D248" s="124">
        <v>34118025</v>
      </c>
      <c r="E248" s="124">
        <v>171941487</v>
      </c>
      <c r="F248" s="156">
        <v>-4.2</v>
      </c>
      <c r="G248" s="118"/>
      <c r="H248" s="124">
        <v>95637282</v>
      </c>
      <c r="I248" s="124">
        <v>524696444</v>
      </c>
      <c r="J248" s="156">
        <v>-11.5</v>
      </c>
      <c r="K248" s="173"/>
    </row>
    <row r="249" spans="1:11" ht="12.75">
      <c r="A249" s="155">
        <v>885</v>
      </c>
      <c r="B249" s="157"/>
      <c r="C249" s="30" t="s">
        <v>347</v>
      </c>
      <c r="D249" s="124">
        <v>1823674</v>
      </c>
      <c r="E249" s="124">
        <v>16186401</v>
      </c>
      <c r="F249" s="156">
        <v>11.4</v>
      </c>
      <c r="G249" s="118"/>
      <c r="H249" s="124">
        <v>6522937</v>
      </c>
      <c r="I249" s="124">
        <v>57334630</v>
      </c>
      <c r="J249" s="156">
        <v>25.5</v>
      </c>
      <c r="K249" s="173"/>
    </row>
    <row r="250" spans="1:11" ht="12.75">
      <c r="A250" s="155">
        <v>886</v>
      </c>
      <c r="B250" s="157"/>
      <c r="C250" s="30" t="s">
        <v>348</v>
      </c>
      <c r="D250" s="124">
        <v>5000</v>
      </c>
      <c r="E250" s="124">
        <v>26411</v>
      </c>
      <c r="F250" s="156">
        <v>-73.2</v>
      </c>
      <c r="G250" s="118"/>
      <c r="H250" s="124">
        <v>33986</v>
      </c>
      <c r="I250" s="124">
        <v>375649</v>
      </c>
      <c r="J250" s="156">
        <v>-3.6</v>
      </c>
      <c r="K250" s="173"/>
    </row>
    <row r="251" spans="1:11" ht="12.75">
      <c r="A251" s="155">
        <v>887</v>
      </c>
      <c r="B251" s="157"/>
      <c r="C251" s="30" t="s">
        <v>349</v>
      </c>
      <c r="D251" s="124">
        <v>2067575</v>
      </c>
      <c r="E251" s="124">
        <v>15990119</v>
      </c>
      <c r="F251" s="156">
        <v>444.7</v>
      </c>
      <c r="G251" s="118"/>
      <c r="H251" s="124">
        <v>4814255</v>
      </c>
      <c r="I251" s="124">
        <v>36685696</v>
      </c>
      <c r="J251" s="156">
        <v>331.9</v>
      </c>
      <c r="K251" s="173"/>
    </row>
    <row r="252" spans="1:11" ht="12.75">
      <c r="A252" s="155">
        <v>888</v>
      </c>
      <c r="B252" s="157"/>
      <c r="C252" s="30" t="s">
        <v>502</v>
      </c>
      <c r="D252" s="124">
        <v>122079</v>
      </c>
      <c r="E252" s="124">
        <v>2369865</v>
      </c>
      <c r="F252" s="156">
        <v>8.8</v>
      </c>
      <c r="G252" s="118"/>
      <c r="H252" s="124">
        <v>687798</v>
      </c>
      <c r="I252" s="124">
        <v>9164694</v>
      </c>
      <c r="J252" s="156">
        <v>-4.8</v>
      </c>
      <c r="K252" s="173"/>
    </row>
    <row r="253" spans="1:11" ht="12.75">
      <c r="A253" s="155">
        <v>889</v>
      </c>
      <c r="B253" s="157"/>
      <c r="C253" s="30" t="s">
        <v>350</v>
      </c>
      <c r="D253" s="124">
        <v>2791124</v>
      </c>
      <c r="E253" s="124">
        <v>11044315</v>
      </c>
      <c r="F253" s="156">
        <v>13.7</v>
      </c>
      <c r="G253" s="118"/>
      <c r="H253" s="124">
        <v>7626332</v>
      </c>
      <c r="I253" s="124">
        <v>31268810</v>
      </c>
      <c r="J253" s="156">
        <v>-17.2</v>
      </c>
      <c r="K253" s="173"/>
    </row>
    <row r="254" spans="1:11" ht="12.75">
      <c r="A254" s="155">
        <v>891</v>
      </c>
      <c r="B254" s="157"/>
      <c r="C254" s="30" t="s">
        <v>486</v>
      </c>
      <c r="D254" s="124" t="s">
        <v>107</v>
      </c>
      <c r="E254" s="124" t="s">
        <v>107</v>
      </c>
      <c r="F254" s="156" t="s">
        <v>107</v>
      </c>
      <c r="G254" s="118"/>
      <c r="H254" s="124" t="s">
        <v>107</v>
      </c>
      <c r="I254" s="124" t="s">
        <v>107</v>
      </c>
      <c r="J254" s="156" t="s">
        <v>107</v>
      </c>
      <c r="K254" s="173"/>
    </row>
    <row r="255" spans="1:11" ht="12.75">
      <c r="A255" s="155">
        <v>896</v>
      </c>
      <c r="B255" s="157"/>
      <c r="C255" s="30" t="s">
        <v>351</v>
      </c>
      <c r="D255" s="124">
        <v>1570894</v>
      </c>
      <c r="E255" s="124">
        <v>13754891</v>
      </c>
      <c r="F255" s="156">
        <v>11.1</v>
      </c>
      <c r="G255" s="118"/>
      <c r="H255" s="124">
        <v>4190979</v>
      </c>
      <c r="I255" s="124">
        <v>34330408</v>
      </c>
      <c r="J255" s="156">
        <v>8.6</v>
      </c>
      <c r="K255" s="173"/>
    </row>
    <row r="256" spans="1:11" s="17" customFormat="1" ht="24" customHeight="1">
      <c r="A256" s="71"/>
      <c r="B256" s="65" t="s">
        <v>204</v>
      </c>
      <c r="C256" s="49"/>
      <c r="D256" s="121">
        <v>943315876</v>
      </c>
      <c r="E256" s="121">
        <v>2127315131</v>
      </c>
      <c r="F256" s="153">
        <v>2.6</v>
      </c>
      <c r="G256" s="119"/>
      <c r="H256" s="121">
        <v>2801341915</v>
      </c>
      <c r="I256" s="121">
        <v>6164896190</v>
      </c>
      <c r="J256" s="153">
        <v>0</v>
      </c>
      <c r="K256" s="172"/>
    </row>
    <row r="257" spans="1:10" ht="12.75">
      <c r="A257" s="35"/>
      <c r="D257" s="124"/>
      <c r="E257" s="124"/>
      <c r="H257" s="4"/>
      <c r="I257" s="4"/>
      <c r="J257" s="27"/>
    </row>
    <row r="258" spans="1:10" ht="12.75">
      <c r="A258" s="38"/>
      <c r="D258" s="124"/>
      <c r="E258" s="124"/>
      <c r="F258" s="118"/>
      <c r="G258" s="118"/>
      <c r="H258" s="4"/>
      <c r="I258" s="4"/>
      <c r="J258" s="118"/>
    </row>
    <row r="259" spans="1:10" ht="12.75">
      <c r="A259" s="50"/>
      <c r="D259" s="124"/>
      <c r="E259" s="124"/>
      <c r="F259" s="118"/>
      <c r="G259" s="118"/>
      <c r="H259" s="5"/>
      <c r="I259" s="4"/>
      <c r="J259" s="118"/>
    </row>
    <row r="260" spans="4:10" ht="12.75">
      <c r="D260" s="124"/>
      <c r="E260" s="124"/>
      <c r="H260" s="4"/>
      <c r="I260" s="4"/>
      <c r="J260" s="27"/>
    </row>
    <row r="261" spans="4:10" ht="12.75">
      <c r="D261" s="124"/>
      <c r="E261" s="124"/>
      <c r="H261" s="4"/>
      <c r="I261" s="4"/>
      <c r="J261" s="27"/>
    </row>
    <row r="262" spans="4:10" ht="12.75">
      <c r="D262" s="124"/>
      <c r="E262" s="124"/>
      <c r="H262" s="4"/>
      <c r="I262" s="4"/>
      <c r="J262" s="27"/>
    </row>
    <row r="263" spans="4:10" ht="12.75">
      <c r="D263" s="124"/>
      <c r="E263" s="124"/>
      <c r="H263" s="4"/>
      <c r="I263" s="4"/>
      <c r="J263" s="27"/>
    </row>
    <row r="264" spans="4:10" ht="12.75">
      <c r="D264" s="124"/>
      <c r="E264" s="124"/>
      <c r="H264" s="4"/>
      <c r="I264" s="4"/>
      <c r="J264" s="27"/>
    </row>
    <row r="265" spans="4:10" ht="12.75">
      <c r="D265" s="124"/>
      <c r="E265" s="124"/>
      <c r="H265" s="4"/>
      <c r="I265" s="4"/>
      <c r="J265" s="27"/>
    </row>
    <row r="266" spans="4:10" ht="12.75">
      <c r="D266" s="124"/>
      <c r="E266" s="124"/>
      <c r="H266" s="4"/>
      <c r="I266" s="4"/>
      <c r="J266" s="27"/>
    </row>
    <row r="267" spans="4:10" ht="12.75">
      <c r="D267" s="124"/>
      <c r="E267" s="124"/>
      <c r="H267" s="4"/>
      <c r="I267" s="4"/>
      <c r="J267" s="27"/>
    </row>
    <row r="268" spans="4:10" ht="12.75">
      <c r="D268" s="124"/>
      <c r="E268" s="124"/>
      <c r="H268" s="4"/>
      <c r="I268" s="4"/>
      <c r="J268" s="27"/>
    </row>
    <row r="269" spans="4:10" ht="12.75">
      <c r="D269" s="124"/>
      <c r="E269" s="124"/>
      <c r="H269" s="4"/>
      <c r="I269" s="4"/>
      <c r="J269" s="27"/>
    </row>
    <row r="270" spans="4:10" ht="12.75">
      <c r="D270" s="124"/>
      <c r="E270" s="124"/>
      <c r="H270" s="4"/>
      <c r="I270" s="4"/>
      <c r="J270" s="27"/>
    </row>
    <row r="271" spans="4:10" ht="12.75">
      <c r="D271" s="124"/>
      <c r="E271" s="124"/>
      <c r="H271" s="4"/>
      <c r="I271" s="2"/>
      <c r="J271" s="27"/>
    </row>
    <row r="272" spans="4:10" ht="12.75">
      <c r="D272" s="124"/>
      <c r="E272" s="124"/>
      <c r="H272" s="18"/>
      <c r="I272" s="18"/>
      <c r="J272" s="19"/>
    </row>
    <row r="273" spans="4:5" ht="12.75">
      <c r="D273" s="122"/>
      <c r="E273" s="122"/>
    </row>
    <row r="274" spans="4:5" ht="12.75">
      <c r="D274" s="124"/>
      <c r="E274" s="124"/>
    </row>
    <row r="275" spans="4:5" ht="12.75">
      <c r="D275" s="122"/>
      <c r="E275" s="122"/>
    </row>
    <row r="276" spans="4:5" ht="12.75">
      <c r="D276" s="124"/>
      <c r="E276" s="124"/>
    </row>
    <row r="277" spans="4:5" ht="12.75">
      <c r="D277" s="124"/>
      <c r="E277" s="124"/>
    </row>
    <row r="278" spans="4:5" ht="12.75">
      <c r="D278" s="124"/>
      <c r="E278" s="124"/>
    </row>
    <row r="279" spans="4:5" ht="12.75">
      <c r="D279" s="124"/>
      <c r="E279" s="124"/>
    </row>
    <row r="280" spans="4:5" ht="12.75">
      <c r="D280" s="124"/>
      <c r="E280" s="124"/>
    </row>
    <row r="281" spans="4:5" ht="12.75">
      <c r="D281" s="124"/>
      <c r="E281" s="124"/>
    </row>
    <row r="282" spans="4:5" ht="12.75">
      <c r="D282" s="124"/>
      <c r="E282" s="124"/>
    </row>
  </sheetData>
  <sheetProtection/>
  <mergeCells count="52">
    <mergeCell ref="E210:G210"/>
    <mergeCell ref="I210:K210"/>
    <mergeCell ref="D141:D144"/>
    <mergeCell ref="E141:E144"/>
    <mergeCell ref="H211:H214"/>
    <mergeCell ref="I211:I214"/>
    <mergeCell ref="J211:K214"/>
    <mergeCell ref="A207:K207"/>
    <mergeCell ref="A209:A214"/>
    <mergeCell ref="B209:C214"/>
    <mergeCell ref="D209:G209"/>
    <mergeCell ref="H209:K209"/>
    <mergeCell ref="B3:C8"/>
    <mergeCell ref="H5:H8"/>
    <mergeCell ref="E5:E8"/>
    <mergeCell ref="F5:G8"/>
    <mergeCell ref="D5:D8"/>
    <mergeCell ref="J141:K144"/>
    <mergeCell ref="A67:K67"/>
    <mergeCell ref="A69:A74"/>
    <mergeCell ref="D211:D214"/>
    <mergeCell ref="E211:E214"/>
    <mergeCell ref="F211:G214"/>
    <mergeCell ref="E71:E74"/>
    <mergeCell ref="F71:G74"/>
    <mergeCell ref="I70:K70"/>
    <mergeCell ref="D71:D74"/>
    <mergeCell ref="J71:K74"/>
    <mergeCell ref="H141:H144"/>
    <mergeCell ref="I141:I144"/>
    <mergeCell ref="A1:K1"/>
    <mergeCell ref="D3:G3"/>
    <mergeCell ref="H3:K3"/>
    <mergeCell ref="E4:G4"/>
    <mergeCell ref="I4:K4"/>
    <mergeCell ref="I5:I8"/>
    <mergeCell ref="A3:A8"/>
    <mergeCell ref="J5:K8"/>
    <mergeCell ref="B69:C74"/>
    <mergeCell ref="D69:G69"/>
    <mergeCell ref="H69:K69"/>
    <mergeCell ref="E70:G70"/>
    <mergeCell ref="H71:H74"/>
    <mergeCell ref="I71:I74"/>
    <mergeCell ref="F141:G144"/>
    <mergeCell ref="A137:K137"/>
    <mergeCell ref="A139:A144"/>
    <mergeCell ref="B139:C144"/>
    <mergeCell ref="D139:G139"/>
    <mergeCell ref="H139:K139"/>
    <mergeCell ref="E140:G140"/>
    <mergeCell ref="I140:K140"/>
  </mergeCells>
  <printOptions horizontalCentered="1"/>
  <pageMargins left="0.5905511811023623" right="0.5905511811023623" top="0.984251968503937" bottom="0.4724409448818898" header="0.5118110236220472" footer="0.15748031496062992"/>
  <pageSetup firstPageNumber="26" useFirstPageNumber="1" horizontalDpi="600" verticalDpi="600" orientation="portrait" paperSize="9" scale="75" r:id="rId1"/>
  <headerFooter>
    <oddHeader>&amp;C&amp;12-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O351"/>
  <sheetViews>
    <sheetView zoomScaleSheetLayoutView="75" zoomScalePageLayoutView="0" workbookViewId="0" topLeftCell="A1">
      <selection activeCell="A2" sqref="A2"/>
    </sheetView>
  </sheetViews>
  <sheetFormatPr defaultColWidth="11.421875" defaultRowHeight="12.75"/>
  <cols>
    <col min="1" max="1" width="4.00390625" style="263" customWidth="1"/>
    <col min="2" max="2" width="3.8515625" style="280" customWidth="1"/>
    <col min="3" max="3" width="1.28515625" style="263" customWidth="1"/>
    <col min="4" max="4" width="35.28125" style="263" customWidth="1"/>
    <col min="5" max="5" width="13.28125" style="263" customWidth="1"/>
    <col min="6" max="6" width="13.8515625" style="263" customWidth="1"/>
    <col min="7" max="7" width="10.7109375" style="283" customWidth="1"/>
    <col min="8" max="8" width="0.71875" style="283" customWidth="1"/>
    <col min="9" max="9" width="13.28125" style="263" customWidth="1"/>
    <col min="10" max="10" width="13.421875" style="263" customWidth="1"/>
    <col min="11" max="11" width="10.421875" style="283" customWidth="1"/>
    <col min="12" max="12" width="0.85546875" style="263" customWidth="1"/>
  </cols>
  <sheetData>
    <row r="1" spans="1:15" ht="15">
      <c r="A1" s="642" t="s">
        <v>919</v>
      </c>
      <c r="B1" s="642"/>
      <c r="C1" s="642"/>
      <c r="D1" s="642"/>
      <c r="E1" s="642"/>
      <c r="F1" s="642"/>
      <c r="G1" s="642"/>
      <c r="H1" s="642"/>
      <c r="I1" s="642"/>
      <c r="J1" s="642"/>
      <c r="K1" s="643"/>
      <c r="L1" s="279"/>
      <c r="M1" s="59"/>
      <c r="N1" s="59"/>
      <c r="O1" s="59"/>
    </row>
    <row r="2" spans="4:11" ht="12.75">
      <c r="D2" s="277"/>
      <c r="E2" s="281"/>
      <c r="F2" s="282"/>
      <c r="I2" s="284"/>
      <c r="J2" s="285"/>
      <c r="K2" s="286"/>
    </row>
    <row r="3" spans="1:12" ht="17.25" customHeight="1">
      <c r="A3" s="646" t="s">
        <v>1161</v>
      </c>
      <c r="B3" s="647"/>
      <c r="C3" s="651" t="s">
        <v>1162</v>
      </c>
      <c r="D3" s="545"/>
      <c r="E3" s="592" t="s">
        <v>1217</v>
      </c>
      <c r="F3" s="593"/>
      <c r="G3" s="593"/>
      <c r="H3" s="631"/>
      <c r="I3" s="554" t="s">
        <v>1235</v>
      </c>
      <c r="J3" s="593"/>
      <c r="K3" s="593"/>
      <c r="L3" s="632"/>
    </row>
    <row r="4" spans="1:12" ht="16.5" customHeight="1">
      <c r="A4" s="531"/>
      <c r="B4" s="648"/>
      <c r="C4" s="652"/>
      <c r="D4" s="653"/>
      <c r="E4" s="85" t="s">
        <v>479</v>
      </c>
      <c r="F4" s="604" t="s">
        <v>480</v>
      </c>
      <c r="G4" s="605"/>
      <c r="H4" s="606"/>
      <c r="I4" s="152" t="s">
        <v>479</v>
      </c>
      <c r="J4" s="633" t="s">
        <v>480</v>
      </c>
      <c r="K4" s="634"/>
      <c r="L4" s="625"/>
    </row>
    <row r="5" spans="1:12" ht="12.75" customHeight="1">
      <c r="A5" s="531"/>
      <c r="B5" s="648"/>
      <c r="C5" s="652"/>
      <c r="D5" s="653"/>
      <c r="E5" s="610" t="s">
        <v>112</v>
      </c>
      <c r="F5" s="619" t="s">
        <v>108</v>
      </c>
      <c r="G5" s="639" t="s">
        <v>1236</v>
      </c>
      <c r="H5" s="622"/>
      <c r="I5" s="619" t="s">
        <v>112</v>
      </c>
      <c r="J5" s="619" t="s">
        <v>108</v>
      </c>
      <c r="K5" s="598" t="s">
        <v>1245</v>
      </c>
      <c r="L5" s="636"/>
    </row>
    <row r="6" spans="1:12" ht="12.75" customHeight="1">
      <c r="A6" s="531"/>
      <c r="B6" s="648"/>
      <c r="C6" s="652"/>
      <c r="D6" s="653"/>
      <c r="E6" s="611"/>
      <c r="F6" s="620"/>
      <c r="G6" s="640"/>
      <c r="H6" s="529"/>
      <c r="I6" s="620"/>
      <c r="J6" s="620"/>
      <c r="K6" s="623"/>
      <c r="L6" s="637"/>
    </row>
    <row r="7" spans="1:12" ht="12.75" customHeight="1">
      <c r="A7" s="531"/>
      <c r="B7" s="648"/>
      <c r="C7" s="652"/>
      <c r="D7" s="653"/>
      <c r="E7" s="611"/>
      <c r="F7" s="620"/>
      <c r="G7" s="640"/>
      <c r="H7" s="529"/>
      <c r="I7" s="620"/>
      <c r="J7" s="620"/>
      <c r="K7" s="623"/>
      <c r="L7" s="637"/>
    </row>
    <row r="8" spans="1:12" ht="28.5" customHeight="1">
      <c r="A8" s="649"/>
      <c r="B8" s="650"/>
      <c r="C8" s="654"/>
      <c r="D8" s="655"/>
      <c r="E8" s="612"/>
      <c r="F8" s="621"/>
      <c r="G8" s="641"/>
      <c r="H8" s="536"/>
      <c r="I8" s="621"/>
      <c r="J8" s="621"/>
      <c r="K8" s="624"/>
      <c r="L8" s="638"/>
    </row>
    <row r="9" spans="1:10" ht="9" customHeight="1">
      <c r="A9" s="277"/>
      <c r="B9" s="288"/>
      <c r="C9" s="269"/>
      <c r="D9" s="184"/>
      <c r="E9" s="281"/>
      <c r="F9" s="282"/>
      <c r="I9" s="281"/>
      <c r="J9" s="281"/>
    </row>
    <row r="10" spans="2:11" s="17" customFormat="1" ht="12.75">
      <c r="B10" s="154"/>
      <c r="C10" s="65" t="s">
        <v>1163</v>
      </c>
      <c r="D10" s="49"/>
      <c r="E10" s="121">
        <v>984375544</v>
      </c>
      <c r="F10" s="121">
        <v>2155184563</v>
      </c>
      <c r="G10" s="153">
        <v>-0.2</v>
      </c>
      <c r="H10" s="153"/>
      <c r="I10" s="121">
        <v>2870495795</v>
      </c>
      <c r="J10" s="121">
        <v>6614279436</v>
      </c>
      <c r="K10" s="153">
        <v>-4.1</v>
      </c>
    </row>
    <row r="11" spans="1:11" ht="24" customHeight="1">
      <c r="A11" s="277" t="s">
        <v>548</v>
      </c>
      <c r="B11" s="289">
        <v>1</v>
      </c>
      <c r="C11" s="269"/>
      <c r="D11" s="184" t="s">
        <v>352</v>
      </c>
      <c r="E11" s="290">
        <v>111156070</v>
      </c>
      <c r="F11" s="290">
        <v>214499564</v>
      </c>
      <c r="G11" s="275">
        <v>-0.4</v>
      </c>
      <c r="H11" s="275"/>
      <c r="I11" s="290">
        <v>357288821</v>
      </c>
      <c r="J11" s="290">
        <v>683349442</v>
      </c>
      <c r="K11" s="275">
        <v>-10.1</v>
      </c>
    </row>
    <row r="12" spans="1:11" ht="12.75">
      <c r="A12" s="277" t="s">
        <v>549</v>
      </c>
      <c r="B12" s="289">
        <v>3</v>
      </c>
      <c r="C12" s="269"/>
      <c r="D12" s="184" t="s">
        <v>353</v>
      </c>
      <c r="E12" s="290">
        <v>80180574</v>
      </c>
      <c r="F12" s="290">
        <v>130335036</v>
      </c>
      <c r="G12" s="275">
        <v>-5</v>
      </c>
      <c r="H12" s="275"/>
      <c r="I12" s="290">
        <v>254515918</v>
      </c>
      <c r="J12" s="290">
        <v>398172955</v>
      </c>
      <c r="K12" s="275">
        <v>-7.7</v>
      </c>
    </row>
    <row r="13" spans="1:11" ht="12.75">
      <c r="A13" s="277" t="s">
        <v>550</v>
      </c>
      <c r="B13" s="289">
        <v>5</v>
      </c>
      <c r="C13" s="269"/>
      <c r="D13" s="184" t="s">
        <v>354</v>
      </c>
      <c r="E13" s="290">
        <v>134701199</v>
      </c>
      <c r="F13" s="290">
        <v>152462526</v>
      </c>
      <c r="G13" s="275">
        <v>-4.1</v>
      </c>
      <c r="H13" s="275"/>
      <c r="I13" s="290">
        <v>373277779</v>
      </c>
      <c r="J13" s="290">
        <v>474908277</v>
      </c>
      <c r="K13" s="275">
        <v>-11.6</v>
      </c>
    </row>
    <row r="14" spans="1:11" ht="12.75">
      <c r="A14" s="277" t="s">
        <v>551</v>
      </c>
      <c r="B14" s="289">
        <v>6</v>
      </c>
      <c r="C14" s="269"/>
      <c r="D14" s="184" t="s">
        <v>501</v>
      </c>
      <c r="E14" s="290">
        <v>58295161</v>
      </c>
      <c r="F14" s="290">
        <v>184385708</v>
      </c>
      <c r="G14" s="275">
        <v>-27.5</v>
      </c>
      <c r="H14" s="275"/>
      <c r="I14" s="290">
        <v>167741747</v>
      </c>
      <c r="J14" s="290">
        <v>532703212</v>
      </c>
      <c r="K14" s="275">
        <v>-29.6</v>
      </c>
    </row>
    <row r="15" spans="1:11" ht="12.75">
      <c r="A15" s="277" t="s">
        <v>552</v>
      </c>
      <c r="B15" s="289">
        <v>7</v>
      </c>
      <c r="C15" s="269"/>
      <c r="D15" s="184" t="s">
        <v>355</v>
      </c>
      <c r="E15" s="290">
        <v>4627772</v>
      </c>
      <c r="F15" s="290">
        <v>9010218</v>
      </c>
      <c r="G15" s="275">
        <v>-9.6</v>
      </c>
      <c r="H15" s="275"/>
      <c r="I15" s="290">
        <v>15885423</v>
      </c>
      <c r="J15" s="290">
        <v>32730969</v>
      </c>
      <c r="K15" s="275">
        <v>-0.9</v>
      </c>
    </row>
    <row r="16" spans="1:11" ht="12.75">
      <c r="A16" s="277" t="s">
        <v>553</v>
      </c>
      <c r="B16" s="289">
        <v>8</v>
      </c>
      <c r="C16" s="269"/>
      <c r="D16" s="184" t="s">
        <v>500</v>
      </c>
      <c r="E16" s="290">
        <v>52255588</v>
      </c>
      <c r="F16" s="290">
        <v>33719792</v>
      </c>
      <c r="G16" s="275">
        <v>0.9</v>
      </c>
      <c r="H16" s="275"/>
      <c r="I16" s="290">
        <v>128942777</v>
      </c>
      <c r="J16" s="290">
        <v>104581164</v>
      </c>
      <c r="K16" s="275">
        <v>4.3</v>
      </c>
    </row>
    <row r="17" spans="1:11" ht="12.75">
      <c r="A17" s="277" t="s">
        <v>554</v>
      </c>
      <c r="B17" s="289">
        <v>9</v>
      </c>
      <c r="C17" s="269"/>
      <c r="D17" s="184" t="s">
        <v>356</v>
      </c>
      <c r="E17" s="290">
        <v>2659583</v>
      </c>
      <c r="F17" s="290">
        <v>6944250</v>
      </c>
      <c r="G17" s="275">
        <v>-11.1</v>
      </c>
      <c r="H17" s="275"/>
      <c r="I17" s="290">
        <v>9361709</v>
      </c>
      <c r="J17" s="290">
        <v>24206115</v>
      </c>
      <c r="K17" s="275">
        <v>-4.3</v>
      </c>
    </row>
    <row r="18" spans="1:11" ht="12.75">
      <c r="A18" s="277" t="s">
        <v>555</v>
      </c>
      <c r="B18" s="289">
        <v>10</v>
      </c>
      <c r="C18" s="269"/>
      <c r="D18" s="184" t="s">
        <v>357</v>
      </c>
      <c r="E18" s="290">
        <v>3936935</v>
      </c>
      <c r="F18" s="290">
        <v>21246513</v>
      </c>
      <c r="G18" s="275">
        <v>-11</v>
      </c>
      <c r="H18" s="275"/>
      <c r="I18" s="290">
        <v>11976319</v>
      </c>
      <c r="J18" s="290">
        <v>64530008</v>
      </c>
      <c r="K18" s="275">
        <v>-20.7</v>
      </c>
    </row>
    <row r="19" spans="1:11" ht="12.75">
      <c r="A19" s="277" t="s">
        <v>556</v>
      </c>
      <c r="B19" s="289">
        <v>11</v>
      </c>
      <c r="C19" s="269"/>
      <c r="D19" s="184" t="s">
        <v>358</v>
      </c>
      <c r="E19" s="290">
        <v>17775216</v>
      </c>
      <c r="F19" s="290">
        <v>103432535</v>
      </c>
      <c r="G19" s="275">
        <v>-0.1</v>
      </c>
      <c r="H19" s="275"/>
      <c r="I19" s="290">
        <v>63065724</v>
      </c>
      <c r="J19" s="290">
        <v>378293798</v>
      </c>
      <c r="K19" s="275">
        <v>-4.5</v>
      </c>
    </row>
    <row r="20" spans="1:11" ht="12.75">
      <c r="A20" s="277" t="s">
        <v>557</v>
      </c>
      <c r="B20" s="289">
        <v>13</v>
      </c>
      <c r="C20" s="269"/>
      <c r="D20" s="184" t="s">
        <v>359</v>
      </c>
      <c r="E20" s="290">
        <v>15973090</v>
      </c>
      <c r="F20" s="290">
        <v>40194625</v>
      </c>
      <c r="G20" s="275">
        <v>-7.6</v>
      </c>
      <c r="H20" s="275"/>
      <c r="I20" s="290">
        <v>68924705</v>
      </c>
      <c r="J20" s="290">
        <v>134390023</v>
      </c>
      <c r="K20" s="275">
        <v>-8.6</v>
      </c>
    </row>
    <row r="21" spans="1:11" ht="12.75">
      <c r="A21" s="277" t="s">
        <v>558</v>
      </c>
      <c r="B21" s="289">
        <v>14</v>
      </c>
      <c r="C21" s="269"/>
      <c r="D21" s="184" t="s">
        <v>360</v>
      </c>
      <c r="E21" s="290">
        <v>6645872</v>
      </c>
      <c r="F21" s="290">
        <v>20517297</v>
      </c>
      <c r="G21" s="275">
        <v>18.8</v>
      </c>
      <c r="H21" s="275"/>
      <c r="I21" s="290">
        <v>22022282</v>
      </c>
      <c r="J21" s="290">
        <v>58849010</v>
      </c>
      <c r="K21" s="275">
        <v>-1.6</v>
      </c>
    </row>
    <row r="22" spans="1:11" ht="12.75">
      <c r="A22" s="277" t="s">
        <v>559</v>
      </c>
      <c r="B22" s="289">
        <v>15</v>
      </c>
      <c r="C22" s="269"/>
      <c r="D22" s="184" t="s">
        <v>485</v>
      </c>
      <c r="E22" s="290">
        <v>96156980</v>
      </c>
      <c r="F22" s="290">
        <v>178355342</v>
      </c>
      <c r="G22" s="275">
        <v>3.1</v>
      </c>
      <c r="H22" s="275"/>
      <c r="I22" s="290">
        <v>248681232</v>
      </c>
      <c r="J22" s="290">
        <v>539058152</v>
      </c>
      <c r="K22" s="275">
        <v>3.5</v>
      </c>
    </row>
    <row r="23" spans="1:11" ht="12.75">
      <c r="A23" s="277" t="s">
        <v>560</v>
      </c>
      <c r="B23" s="289">
        <v>17</v>
      </c>
      <c r="C23" s="269"/>
      <c r="D23" s="184" t="s">
        <v>363</v>
      </c>
      <c r="E23" s="290">
        <v>56629593</v>
      </c>
      <c r="F23" s="290">
        <v>86061689</v>
      </c>
      <c r="G23" s="275">
        <v>-2.9</v>
      </c>
      <c r="H23" s="275"/>
      <c r="I23" s="290">
        <v>177845780</v>
      </c>
      <c r="J23" s="290">
        <v>282686124</v>
      </c>
      <c r="K23" s="275">
        <v>-7.4</v>
      </c>
    </row>
    <row r="24" spans="1:11" ht="12.75">
      <c r="A24" s="277" t="s">
        <v>561</v>
      </c>
      <c r="B24" s="289">
        <v>18</v>
      </c>
      <c r="C24" s="269"/>
      <c r="D24" s="30" t="s">
        <v>364</v>
      </c>
      <c r="E24" s="290">
        <v>10120508</v>
      </c>
      <c r="F24" s="290">
        <v>17302691</v>
      </c>
      <c r="G24" s="275">
        <v>35.3</v>
      </c>
      <c r="H24" s="275"/>
      <c r="I24" s="290">
        <v>21235456</v>
      </c>
      <c r="J24" s="290">
        <v>46537656</v>
      </c>
      <c r="K24" s="275">
        <v>14.2</v>
      </c>
    </row>
    <row r="25" spans="1:11" ht="12.75">
      <c r="A25" s="277" t="s">
        <v>564</v>
      </c>
      <c r="B25" s="289">
        <v>24</v>
      </c>
      <c r="C25" s="269"/>
      <c r="D25" s="184" t="s">
        <v>367</v>
      </c>
      <c r="E25" s="290">
        <v>126576</v>
      </c>
      <c r="F25" s="290">
        <v>397104</v>
      </c>
      <c r="G25" s="275">
        <v>-3.6</v>
      </c>
      <c r="H25" s="275"/>
      <c r="I25" s="290">
        <v>458914</v>
      </c>
      <c r="J25" s="290">
        <v>1553012</v>
      </c>
      <c r="K25" s="275">
        <v>7</v>
      </c>
    </row>
    <row r="26" spans="1:11" ht="12.75">
      <c r="A26" s="277" t="s">
        <v>565</v>
      </c>
      <c r="B26" s="289">
        <v>28</v>
      </c>
      <c r="C26" s="269"/>
      <c r="D26" s="184" t="s">
        <v>368</v>
      </c>
      <c r="E26" s="290">
        <v>11605113</v>
      </c>
      <c r="F26" s="290">
        <v>17361616</v>
      </c>
      <c r="G26" s="275">
        <v>13.3</v>
      </c>
      <c r="H26" s="275"/>
      <c r="I26" s="290">
        <v>25805414</v>
      </c>
      <c r="J26" s="290">
        <v>53334628</v>
      </c>
      <c r="K26" s="275">
        <v>0.5</v>
      </c>
    </row>
    <row r="27" spans="1:11" ht="12.75">
      <c r="A27" s="277" t="s">
        <v>566</v>
      </c>
      <c r="B27" s="289">
        <v>37</v>
      </c>
      <c r="C27" s="269"/>
      <c r="D27" s="184" t="s">
        <v>369</v>
      </c>
      <c r="E27" s="290">
        <v>115538</v>
      </c>
      <c r="F27" s="290">
        <v>4148114</v>
      </c>
      <c r="G27" s="275">
        <v>21.8</v>
      </c>
      <c r="H27" s="275"/>
      <c r="I27" s="290">
        <v>571658</v>
      </c>
      <c r="J27" s="290">
        <v>11345228</v>
      </c>
      <c r="K27" s="275">
        <v>-12.2</v>
      </c>
    </row>
    <row r="28" spans="1:11" ht="12.75">
      <c r="A28" s="277" t="s">
        <v>567</v>
      </c>
      <c r="B28" s="289">
        <v>39</v>
      </c>
      <c r="C28" s="269"/>
      <c r="D28" s="184" t="s">
        <v>370</v>
      </c>
      <c r="E28" s="290">
        <v>37790350</v>
      </c>
      <c r="F28" s="290">
        <v>114927351</v>
      </c>
      <c r="G28" s="275">
        <v>12.3</v>
      </c>
      <c r="H28" s="275"/>
      <c r="I28" s="290">
        <v>113282670</v>
      </c>
      <c r="J28" s="290">
        <v>336930412</v>
      </c>
      <c r="K28" s="275">
        <v>8</v>
      </c>
    </row>
    <row r="29" spans="1:11" ht="12.75">
      <c r="A29" s="277" t="s">
        <v>568</v>
      </c>
      <c r="B29" s="289">
        <v>41</v>
      </c>
      <c r="C29" s="269"/>
      <c r="D29" s="184" t="s">
        <v>499</v>
      </c>
      <c r="E29" s="290">
        <v>6498</v>
      </c>
      <c r="F29" s="290">
        <v>24736</v>
      </c>
      <c r="G29" s="275">
        <v>-74.5</v>
      </c>
      <c r="H29" s="275"/>
      <c r="I29" s="290">
        <v>31477</v>
      </c>
      <c r="J29" s="290">
        <v>109867</v>
      </c>
      <c r="K29" s="275">
        <v>0.9</v>
      </c>
    </row>
    <row r="30" spans="1:11" ht="12.75">
      <c r="A30" s="277" t="s">
        <v>569</v>
      </c>
      <c r="B30" s="289">
        <v>43</v>
      </c>
      <c r="C30" s="269"/>
      <c r="D30" s="184" t="s">
        <v>371</v>
      </c>
      <c r="E30" s="290">
        <v>25</v>
      </c>
      <c r="F30" s="290">
        <v>8671</v>
      </c>
      <c r="G30" s="275">
        <v>-79.6</v>
      </c>
      <c r="H30" s="275"/>
      <c r="I30" s="290">
        <v>5336</v>
      </c>
      <c r="J30" s="290">
        <v>101254</v>
      </c>
      <c r="K30" s="275">
        <v>49.4</v>
      </c>
    </row>
    <row r="31" spans="1:11" ht="12.75">
      <c r="A31" s="277" t="s">
        <v>570</v>
      </c>
      <c r="B31" s="289">
        <v>44</v>
      </c>
      <c r="C31" s="269"/>
      <c r="D31" s="184" t="s">
        <v>372</v>
      </c>
      <c r="E31" s="290">
        <v>690</v>
      </c>
      <c r="F31" s="290">
        <v>11000</v>
      </c>
      <c r="G31" s="275">
        <v>-14.2</v>
      </c>
      <c r="H31" s="275"/>
      <c r="I31" s="290">
        <v>690</v>
      </c>
      <c r="J31" s="290">
        <v>11000</v>
      </c>
      <c r="K31" s="275">
        <v>-54.2</v>
      </c>
    </row>
    <row r="32" spans="1:11" ht="12.75">
      <c r="A32" s="277" t="s">
        <v>571</v>
      </c>
      <c r="B32" s="289">
        <v>45</v>
      </c>
      <c r="C32" s="269"/>
      <c r="D32" s="184" t="s">
        <v>916</v>
      </c>
      <c r="E32" s="290">
        <v>1</v>
      </c>
      <c r="F32" s="290">
        <v>728</v>
      </c>
      <c r="G32" s="275" t="s">
        <v>735</v>
      </c>
      <c r="H32" s="275"/>
      <c r="I32" s="290">
        <v>3</v>
      </c>
      <c r="J32" s="290">
        <v>3540</v>
      </c>
      <c r="K32" s="275" t="s">
        <v>735</v>
      </c>
    </row>
    <row r="33" spans="1:11" ht="12.75">
      <c r="A33" s="277" t="s">
        <v>572</v>
      </c>
      <c r="B33" s="289">
        <v>46</v>
      </c>
      <c r="C33" s="269"/>
      <c r="D33" s="184" t="s">
        <v>373</v>
      </c>
      <c r="E33" s="290">
        <v>214320</v>
      </c>
      <c r="F33" s="290">
        <v>902510</v>
      </c>
      <c r="G33" s="275">
        <v>18.9</v>
      </c>
      <c r="H33" s="275"/>
      <c r="I33" s="290">
        <v>670984</v>
      </c>
      <c r="J33" s="290">
        <v>4255313</v>
      </c>
      <c r="K33" s="275">
        <v>71</v>
      </c>
    </row>
    <row r="34" spans="1:11" ht="12.75">
      <c r="A34" s="277" t="s">
        <v>573</v>
      </c>
      <c r="B34" s="289">
        <v>47</v>
      </c>
      <c r="C34" s="269"/>
      <c r="D34" s="184" t="s">
        <v>374</v>
      </c>
      <c r="E34" s="290">
        <v>4534</v>
      </c>
      <c r="F34" s="290">
        <v>8078</v>
      </c>
      <c r="G34" s="275">
        <v>-90.8</v>
      </c>
      <c r="H34" s="275"/>
      <c r="I34" s="290">
        <v>8435</v>
      </c>
      <c r="J34" s="290">
        <v>27900</v>
      </c>
      <c r="K34" s="275">
        <v>-79.1</v>
      </c>
    </row>
    <row r="35" spans="1:11" ht="12.75">
      <c r="A35" s="277" t="s">
        <v>574</v>
      </c>
      <c r="B35" s="289">
        <v>52</v>
      </c>
      <c r="C35" s="269"/>
      <c r="D35" s="184" t="s">
        <v>544</v>
      </c>
      <c r="E35" s="290">
        <v>6555972</v>
      </c>
      <c r="F35" s="290">
        <v>26770614</v>
      </c>
      <c r="G35" s="275">
        <v>13.8</v>
      </c>
      <c r="H35" s="275"/>
      <c r="I35" s="290">
        <v>21481336</v>
      </c>
      <c r="J35" s="290">
        <v>85682400</v>
      </c>
      <c r="K35" s="275">
        <v>18.2</v>
      </c>
    </row>
    <row r="36" spans="1:11" ht="12.75">
      <c r="A36" s="277" t="s">
        <v>575</v>
      </c>
      <c r="B36" s="289">
        <v>53</v>
      </c>
      <c r="C36" s="269"/>
      <c r="D36" s="184" t="s">
        <v>375</v>
      </c>
      <c r="E36" s="290">
        <v>2260595</v>
      </c>
      <c r="F36" s="290">
        <v>3789442</v>
      </c>
      <c r="G36" s="275">
        <v>-9.7</v>
      </c>
      <c r="H36" s="275"/>
      <c r="I36" s="290">
        <v>6322519</v>
      </c>
      <c r="J36" s="290">
        <v>12264411</v>
      </c>
      <c r="K36" s="275">
        <v>-1.4</v>
      </c>
    </row>
    <row r="37" spans="1:11" ht="12.75">
      <c r="A37" s="277" t="s">
        <v>576</v>
      </c>
      <c r="B37" s="289">
        <v>54</v>
      </c>
      <c r="C37" s="269"/>
      <c r="D37" s="184" t="s">
        <v>376</v>
      </c>
      <c r="E37" s="290">
        <v>3022328</v>
      </c>
      <c r="F37" s="290">
        <v>4861291</v>
      </c>
      <c r="G37" s="275">
        <v>18.5</v>
      </c>
      <c r="H37" s="275"/>
      <c r="I37" s="290">
        <v>6881571</v>
      </c>
      <c r="J37" s="290">
        <v>12141788</v>
      </c>
      <c r="K37" s="275">
        <v>8.1</v>
      </c>
    </row>
    <row r="38" spans="1:11" ht="12.75">
      <c r="A38" s="277" t="s">
        <v>577</v>
      </c>
      <c r="B38" s="289">
        <v>55</v>
      </c>
      <c r="C38" s="269"/>
      <c r="D38" s="184" t="s">
        <v>377</v>
      </c>
      <c r="E38" s="290">
        <v>5758642</v>
      </c>
      <c r="F38" s="290">
        <v>12412770</v>
      </c>
      <c r="G38" s="275">
        <v>20.5</v>
      </c>
      <c r="H38" s="275"/>
      <c r="I38" s="290">
        <v>14866862</v>
      </c>
      <c r="J38" s="290">
        <v>33474213</v>
      </c>
      <c r="K38" s="275">
        <v>12.8</v>
      </c>
    </row>
    <row r="39" spans="1:11" ht="12.75">
      <c r="A39" s="277" t="s">
        <v>578</v>
      </c>
      <c r="B39" s="289">
        <v>60</v>
      </c>
      <c r="C39" s="269"/>
      <c r="D39" s="184" t="s">
        <v>378</v>
      </c>
      <c r="E39" s="290">
        <v>101794354</v>
      </c>
      <c r="F39" s="290">
        <v>158875666</v>
      </c>
      <c r="G39" s="275">
        <v>6</v>
      </c>
      <c r="H39" s="275"/>
      <c r="I39" s="290">
        <v>282610110</v>
      </c>
      <c r="J39" s="290">
        <v>450787956</v>
      </c>
      <c r="K39" s="275">
        <v>0.4</v>
      </c>
    </row>
    <row r="40" spans="1:11" ht="12.75">
      <c r="A40" s="277" t="s">
        <v>579</v>
      </c>
      <c r="B40" s="289">
        <v>61</v>
      </c>
      <c r="C40" s="269"/>
      <c r="D40" s="184" t="s">
        <v>379</v>
      </c>
      <c r="E40" s="290">
        <v>69161347</v>
      </c>
      <c r="F40" s="290">
        <v>161246339</v>
      </c>
      <c r="G40" s="275">
        <v>3.9</v>
      </c>
      <c r="H40" s="275"/>
      <c r="I40" s="290">
        <v>201027039</v>
      </c>
      <c r="J40" s="290">
        <v>487823496</v>
      </c>
      <c r="K40" s="275">
        <v>-10.5</v>
      </c>
    </row>
    <row r="41" spans="1:11" ht="12.75">
      <c r="A41" s="277" t="s">
        <v>580</v>
      </c>
      <c r="B41" s="289">
        <v>63</v>
      </c>
      <c r="C41" s="269"/>
      <c r="D41" s="184" t="s">
        <v>380</v>
      </c>
      <c r="E41" s="290">
        <v>16862815</v>
      </c>
      <c r="F41" s="290">
        <v>55650709</v>
      </c>
      <c r="G41" s="275">
        <v>-9.2</v>
      </c>
      <c r="H41" s="275"/>
      <c r="I41" s="290">
        <v>56911802</v>
      </c>
      <c r="J41" s="290">
        <v>219171237</v>
      </c>
      <c r="K41" s="275">
        <v>15.2</v>
      </c>
    </row>
    <row r="42" spans="1:11" ht="12.75">
      <c r="A42" s="277" t="s">
        <v>581</v>
      </c>
      <c r="B42" s="289">
        <v>64</v>
      </c>
      <c r="C42" s="269"/>
      <c r="D42" s="184" t="s">
        <v>381</v>
      </c>
      <c r="E42" s="290">
        <v>27139484</v>
      </c>
      <c r="F42" s="290">
        <v>190398928</v>
      </c>
      <c r="G42" s="275">
        <v>38.1</v>
      </c>
      <c r="H42" s="275"/>
      <c r="I42" s="290">
        <v>79564925</v>
      </c>
      <c r="J42" s="290">
        <v>570637170</v>
      </c>
      <c r="K42" s="275">
        <v>50.6</v>
      </c>
    </row>
    <row r="43" spans="1:11" ht="12.75">
      <c r="A43" s="277" t="s">
        <v>582</v>
      </c>
      <c r="B43" s="289">
        <v>66</v>
      </c>
      <c r="C43" s="269"/>
      <c r="D43" s="184" t="s">
        <v>498</v>
      </c>
      <c r="E43" s="290">
        <v>7680860</v>
      </c>
      <c r="F43" s="290">
        <v>32604200</v>
      </c>
      <c r="G43" s="275">
        <v>6.5</v>
      </c>
      <c r="H43" s="275"/>
      <c r="I43" s="290">
        <v>22496429</v>
      </c>
      <c r="J43" s="290">
        <v>94244342</v>
      </c>
      <c r="K43" s="275">
        <v>1.4</v>
      </c>
    </row>
    <row r="44" spans="1:11" ht="12.75">
      <c r="A44" s="277" t="s">
        <v>583</v>
      </c>
      <c r="B44" s="289">
        <v>68</v>
      </c>
      <c r="C44" s="269"/>
      <c r="D44" s="184" t="s">
        <v>382</v>
      </c>
      <c r="E44" s="290">
        <v>2498515</v>
      </c>
      <c r="F44" s="290">
        <v>11642125</v>
      </c>
      <c r="G44" s="275">
        <v>2.1</v>
      </c>
      <c r="H44" s="275"/>
      <c r="I44" s="290">
        <v>7843126</v>
      </c>
      <c r="J44" s="290">
        <v>31961232</v>
      </c>
      <c r="K44" s="275">
        <v>12</v>
      </c>
    </row>
    <row r="45" spans="1:11" ht="12.75">
      <c r="A45" s="277" t="s">
        <v>584</v>
      </c>
      <c r="B45" s="289">
        <v>70</v>
      </c>
      <c r="C45" s="269"/>
      <c r="D45" s="184" t="s">
        <v>383</v>
      </c>
      <c r="E45" s="290">
        <v>42312</v>
      </c>
      <c r="F45" s="290">
        <v>101476</v>
      </c>
      <c r="G45" s="275">
        <v>12.1</v>
      </c>
      <c r="H45" s="275"/>
      <c r="I45" s="290">
        <v>87428</v>
      </c>
      <c r="J45" s="290">
        <v>259943</v>
      </c>
      <c r="K45" s="275">
        <v>-41.6</v>
      </c>
    </row>
    <row r="46" spans="1:11" ht="12.75">
      <c r="A46" s="277" t="s">
        <v>585</v>
      </c>
      <c r="B46" s="289">
        <v>72</v>
      </c>
      <c r="C46" s="269"/>
      <c r="D46" s="184" t="s">
        <v>384</v>
      </c>
      <c r="E46" s="290">
        <v>4001999</v>
      </c>
      <c r="F46" s="290">
        <v>16973463</v>
      </c>
      <c r="G46" s="275">
        <v>-1.7</v>
      </c>
      <c r="H46" s="275"/>
      <c r="I46" s="290">
        <v>11127073</v>
      </c>
      <c r="J46" s="290">
        <v>50431453</v>
      </c>
      <c r="K46" s="275">
        <v>-13.8</v>
      </c>
    </row>
    <row r="47" spans="1:11" ht="12.75">
      <c r="A47" s="277" t="s">
        <v>586</v>
      </c>
      <c r="B47" s="289">
        <v>73</v>
      </c>
      <c r="C47" s="269"/>
      <c r="D47" s="184" t="s">
        <v>385</v>
      </c>
      <c r="E47" s="290">
        <v>711535</v>
      </c>
      <c r="F47" s="290">
        <v>5727958</v>
      </c>
      <c r="G47" s="275">
        <v>-28</v>
      </c>
      <c r="H47" s="275"/>
      <c r="I47" s="290">
        <v>1918949</v>
      </c>
      <c r="J47" s="290">
        <v>14953808</v>
      </c>
      <c r="K47" s="275">
        <v>-68</v>
      </c>
    </row>
    <row r="48" spans="1:11" ht="12.75">
      <c r="A48" s="277" t="s">
        <v>587</v>
      </c>
      <c r="B48" s="289">
        <v>74</v>
      </c>
      <c r="C48" s="269"/>
      <c r="D48" s="184" t="s">
        <v>386</v>
      </c>
      <c r="E48" s="290">
        <v>844141</v>
      </c>
      <c r="F48" s="290">
        <v>1473034</v>
      </c>
      <c r="G48" s="275">
        <v>-17.3</v>
      </c>
      <c r="H48" s="275"/>
      <c r="I48" s="290">
        <v>2835695</v>
      </c>
      <c r="J48" s="290">
        <v>3986369</v>
      </c>
      <c r="K48" s="275">
        <v>-21.9</v>
      </c>
    </row>
    <row r="49" spans="1:11" ht="12.75">
      <c r="A49" s="277" t="s">
        <v>588</v>
      </c>
      <c r="B49" s="289">
        <v>75</v>
      </c>
      <c r="C49" s="269"/>
      <c r="D49" s="184" t="s">
        <v>484</v>
      </c>
      <c r="E49" s="290">
        <v>21830381</v>
      </c>
      <c r="F49" s="290">
        <v>107165580</v>
      </c>
      <c r="G49" s="275">
        <v>-6.1</v>
      </c>
      <c r="H49" s="275"/>
      <c r="I49" s="290">
        <v>52780044</v>
      </c>
      <c r="J49" s="290">
        <v>299303439</v>
      </c>
      <c r="K49" s="275">
        <v>-5.7</v>
      </c>
    </row>
    <row r="50" spans="1:11" ht="12.75">
      <c r="A50" s="277" t="s">
        <v>597</v>
      </c>
      <c r="B50" s="289">
        <v>91</v>
      </c>
      <c r="C50" s="269"/>
      <c r="D50" s="184" t="s">
        <v>394</v>
      </c>
      <c r="E50" s="290">
        <v>8040285</v>
      </c>
      <c r="F50" s="290">
        <v>15913634</v>
      </c>
      <c r="G50" s="275">
        <v>17</v>
      </c>
      <c r="H50" s="275"/>
      <c r="I50" s="290">
        <v>25467306</v>
      </c>
      <c r="J50" s="290">
        <v>44433521</v>
      </c>
      <c r="K50" s="275">
        <v>6.7</v>
      </c>
    </row>
    <row r="51" spans="1:11" ht="12.75">
      <c r="A51" s="277" t="s">
        <v>598</v>
      </c>
      <c r="B51" s="289">
        <v>92</v>
      </c>
      <c r="C51" s="269"/>
      <c r="D51" s="184" t="s">
        <v>395</v>
      </c>
      <c r="E51" s="290">
        <v>2904470</v>
      </c>
      <c r="F51" s="290">
        <v>4508547</v>
      </c>
      <c r="G51" s="275">
        <v>-8.2</v>
      </c>
      <c r="H51" s="275"/>
      <c r="I51" s="290">
        <v>7576403</v>
      </c>
      <c r="J51" s="290">
        <v>13503303</v>
      </c>
      <c r="K51" s="275">
        <v>4</v>
      </c>
    </row>
    <row r="52" spans="1:11" ht="12.75">
      <c r="A52" s="277" t="s">
        <v>599</v>
      </c>
      <c r="B52" s="289">
        <v>93</v>
      </c>
      <c r="C52" s="269"/>
      <c r="D52" s="184" t="s">
        <v>396</v>
      </c>
      <c r="E52" s="290">
        <v>655297</v>
      </c>
      <c r="F52" s="290">
        <v>1197936</v>
      </c>
      <c r="G52" s="275">
        <v>8.3</v>
      </c>
      <c r="H52" s="275"/>
      <c r="I52" s="290">
        <v>1766973</v>
      </c>
      <c r="J52" s="290">
        <v>3616469</v>
      </c>
      <c r="K52" s="275">
        <v>-16.3</v>
      </c>
    </row>
    <row r="53" spans="1:11" ht="12.75">
      <c r="A53" s="277" t="s">
        <v>979</v>
      </c>
      <c r="B53" s="289">
        <v>95</v>
      </c>
      <c r="C53" s="269"/>
      <c r="D53" s="184" t="s">
        <v>874</v>
      </c>
      <c r="E53" s="290">
        <v>59182</v>
      </c>
      <c r="F53" s="290">
        <v>111466</v>
      </c>
      <c r="G53" s="275">
        <v>-43.1</v>
      </c>
      <c r="H53" s="275"/>
      <c r="I53" s="290">
        <v>249642</v>
      </c>
      <c r="J53" s="290">
        <v>449589</v>
      </c>
      <c r="K53" s="275">
        <v>-17.8</v>
      </c>
    </row>
    <row r="54" spans="1:11" ht="12.75">
      <c r="A54" s="277" t="s">
        <v>600</v>
      </c>
      <c r="B54" s="289">
        <v>96</v>
      </c>
      <c r="C54" s="269"/>
      <c r="D54" s="184" t="s">
        <v>863</v>
      </c>
      <c r="E54" s="290">
        <v>356546</v>
      </c>
      <c r="F54" s="290">
        <v>3418679</v>
      </c>
      <c r="G54" s="275">
        <v>1</v>
      </c>
      <c r="H54" s="275"/>
      <c r="I54" s="290">
        <v>879406</v>
      </c>
      <c r="J54" s="290">
        <v>9329830</v>
      </c>
      <c r="K54" s="275">
        <v>-3.3</v>
      </c>
    </row>
    <row r="55" spans="1:11" s="263" customFormat="1" ht="12.75">
      <c r="A55" s="277" t="s">
        <v>903</v>
      </c>
      <c r="B55" s="289">
        <v>97</v>
      </c>
      <c r="C55" s="269"/>
      <c r="D55" s="184" t="s">
        <v>875</v>
      </c>
      <c r="E55" s="290">
        <v>22712</v>
      </c>
      <c r="F55" s="290">
        <v>62800</v>
      </c>
      <c r="G55" s="275">
        <v>67.9</v>
      </c>
      <c r="H55" s="275"/>
      <c r="I55" s="290">
        <v>74843</v>
      </c>
      <c r="J55" s="290">
        <v>172810</v>
      </c>
      <c r="K55" s="275">
        <v>-67.6</v>
      </c>
    </row>
    <row r="56" spans="1:11" s="263" customFormat="1" ht="12.75">
      <c r="A56" s="277" t="s">
        <v>980</v>
      </c>
      <c r="B56" s="289">
        <v>98</v>
      </c>
      <c r="C56" s="269"/>
      <c r="D56" s="184" t="s">
        <v>876</v>
      </c>
      <c r="E56" s="290">
        <v>744421</v>
      </c>
      <c r="F56" s="290">
        <v>2831066</v>
      </c>
      <c r="G56" s="275">
        <v>1.5</v>
      </c>
      <c r="H56" s="275"/>
      <c r="I56" s="290">
        <v>2847660</v>
      </c>
      <c r="J56" s="290">
        <v>9463013</v>
      </c>
      <c r="K56" s="275">
        <v>-3.4</v>
      </c>
    </row>
    <row r="57" spans="1:11" s="263" customFormat="1" ht="12.75">
      <c r="A57" s="277" t="s">
        <v>777</v>
      </c>
      <c r="B57" s="289">
        <v>600</v>
      </c>
      <c r="C57" s="269"/>
      <c r="D57" s="184" t="s">
        <v>131</v>
      </c>
      <c r="E57" s="290">
        <v>449565</v>
      </c>
      <c r="F57" s="290">
        <v>1189146</v>
      </c>
      <c r="G57" s="275">
        <v>-11.4</v>
      </c>
      <c r="H57" s="275"/>
      <c r="I57" s="290">
        <v>1277401</v>
      </c>
      <c r="J57" s="290">
        <v>3518585</v>
      </c>
      <c r="K57" s="275">
        <v>-23.7</v>
      </c>
    </row>
    <row r="58" spans="1:11" s="17" customFormat="1" ht="21" customHeight="1">
      <c r="A58" s="116" t="s">
        <v>691</v>
      </c>
      <c r="B58" s="291" t="s">
        <v>691</v>
      </c>
      <c r="C58" s="65" t="s">
        <v>1164</v>
      </c>
      <c r="D58" s="49"/>
      <c r="E58" s="121">
        <v>23410039</v>
      </c>
      <c r="F58" s="121">
        <v>48260207</v>
      </c>
      <c r="G58" s="153">
        <v>-7.3</v>
      </c>
      <c r="H58" s="153"/>
      <c r="I58" s="121">
        <v>77433310</v>
      </c>
      <c r="J58" s="121">
        <v>182072283</v>
      </c>
      <c r="K58" s="153">
        <v>6.9</v>
      </c>
    </row>
    <row r="59" spans="1:11" s="263" customFormat="1" ht="21" customHeight="1">
      <c r="A59" s="277" t="s">
        <v>562</v>
      </c>
      <c r="B59" s="289">
        <v>20</v>
      </c>
      <c r="C59" s="269"/>
      <c r="D59" s="184" t="s">
        <v>365</v>
      </c>
      <c r="E59" s="290" t="s">
        <v>107</v>
      </c>
      <c r="F59" s="290" t="s">
        <v>107</v>
      </c>
      <c r="G59" s="275" t="s">
        <v>107</v>
      </c>
      <c r="H59" s="275"/>
      <c r="I59" s="290">
        <v>58123</v>
      </c>
      <c r="J59" s="290">
        <v>30850</v>
      </c>
      <c r="K59" s="275">
        <v>311.3</v>
      </c>
    </row>
    <row r="60" spans="1:11" s="263" customFormat="1" ht="12.75">
      <c r="A60" s="277" t="s">
        <v>563</v>
      </c>
      <c r="B60" s="289">
        <v>23</v>
      </c>
      <c r="C60" s="269"/>
      <c r="D60" s="184" t="s">
        <v>366</v>
      </c>
      <c r="E60" s="290">
        <v>44099</v>
      </c>
      <c r="F60" s="290">
        <v>63504</v>
      </c>
      <c r="G60" s="275">
        <v>4.4</v>
      </c>
      <c r="H60" s="275"/>
      <c r="I60" s="290">
        <v>181157</v>
      </c>
      <c r="J60" s="290">
        <v>274607</v>
      </c>
      <c r="K60" s="275">
        <v>6</v>
      </c>
    </row>
    <row r="61" spans="1:11" s="263" customFormat="1" ht="12.75">
      <c r="A61" s="277" t="s">
        <v>601</v>
      </c>
      <c r="B61" s="289">
        <v>204</v>
      </c>
      <c r="C61" s="269"/>
      <c r="D61" s="184" t="s">
        <v>397</v>
      </c>
      <c r="E61" s="290">
        <v>3513777</v>
      </c>
      <c r="F61" s="290">
        <v>3067228</v>
      </c>
      <c r="G61" s="275">
        <v>7.2</v>
      </c>
      <c r="H61" s="275"/>
      <c r="I61" s="290">
        <v>10261303</v>
      </c>
      <c r="J61" s="290">
        <v>15885981</v>
      </c>
      <c r="K61" s="275">
        <v>25.1</v>
      </c>
    </row>
    <row r="62" spans="1:11" ht="12.75">
      <c r="A62" s="277" t="s">
        <v>1165</v>
      </c>
      <c r="B62" s="289">
        <v>206</v>
      </c>
      <c r="C62" s="17"/>
      <c r="D62" s="184" t="s">
        <v>1166</v>
      </c>
      <c r="E62" s="290" t="s">
        <v>107</v>
      </c>
      <c r="F62" s="290" t="s">
        <v>107</v>
      </c>
      <c r="G62" s="275" t="s">
        <v>107</v>
      </c>
      <c r="H62" s="275"/>
      <c r="I62" s="290" t="s">
        <v>107</v>
      </c>
      <c r="J62" s="290" t="s">
        <v>107</v>
      </c>
      <c r="K62" s="275" t="s">
        <v>107</v>
      </c>
    </row>
    <row r="63" spans="1:11" ht="12.75">
      <c r="A63" s="277" t="s">
        <v>602</v>
      </c>
      <c r="B63" s="289">
        <v>208</v>
      </c>
      <c r="C63" s="269"/>
      <c r="D63" s="184" t="s">
        <v>398</v>
      </c>
      <c r="E63" s="290">
        <v>2651837</v>
      </c>
      <c r="F63" s="290">
        <v>2077970</v>
      </c>
      <c r="G63" s="275">
        <v>-49.1</v>
      </c>
      <c r="H63" s="275"/>
      <c r="I63" s="290">
        <v>14328062</v>
      </c>
      <c r="J63" s="290">
        <v>31730221</v>
      </c>
      <c r="K63" s="275">
        <v>142.2</v>
      </c>
    </row>
    <row r="64" spans="1:11" ht="12.75">
      <c r="A64" s="277" t="s">
        <v>603</v>
      </c>
      <c r="B64" s="289">
        <v>212</v>
      </c>
      <c r="C64" s="269"/>
      <c r="D64" s="184" t="s">
        <v>399</v>
      </c>
      <c r="E64" s="290">
        <v>1784015</v>
      </c>
      <c r="F64" s="290">
        <v>2826080</v>
      </c>
      <c r="G64" s="275">
        <v>1.9</v>
      </c>
      <c r="H64" s="275"/>
      <c r="I64" s="290">
        <v>3332926</v>
      </c>
      <c r="J64" s="290">
        <v>10308747</v>
      </c>
      <c r="K64" s="275">
        <v>-2.2</v>
      </c>
    </row>
    <row r="65" spans="1:11" ht="12.75">
      <c r="A65" s="277" t="s">
        <v>604</v>
      </c>
      <c r="B65" s="289">
        <v>216</v>
      </c>
      <c r="C65" s="269"/>
      <c r="D65" s="184" t="s">
        <v>1167</v>
      </c>
      <c r="E65" s="290">
        <v>140722</v>
      </c>
      <c r="F65" s="290">
        <v>595090</v>
      </c>
      <c r="G65" s="275">
        <v>-23.3</v>
      </c>
      <c r="H65" s="275"/>
      <c r="I65" s="290">
        <v>1892470</v>
      </c>
      <c r="J65" s="290">
        <v>2642818</v>
      </c>
      <c r="K65" s="275">
        <v>-66.9</v>
      </c>
    </row>
    <row r="66" spans="1:12" s="17" customFormat="1" ht="12.75">
      <c r="A66" s="277" t="s">
        <v>605</v>
      </c>
      <c r="B66" s="289">
        <v>220</v>
      </c>
      <c r="C66" s="269"/>
      <c r="D66" s="184" t="s">
        <v>497</v>
      </c>
      <c r="E66" s="290">
        <v>4375564</v>
      </c>
      <c r="F66" s="290">
        <v>5969591</v>
      </c>
      <c r="G66" s="275">
        <v>-8.9</v>
      </c>
      <c r="H66" s="275"/>
      <c r="I66" s="290">
        <v>7081974</v>
      </c>
      <c r="J66" s="290">
        <v>22377091</v>
      </c>
      <c r="K66" s="275">
        <v>-12</v>
      </c>
      <c r="L66" s="263"/>
    </row>
    <row r="67" spans="1:12" ht="12.75">
      <c r="A67" s="277" t="s">
        <v>606</v>
      </c>
      <c r="B67" s="289">
        <v>224</v>
      </c>
      <c r="C67" s="269"/>
      <c r="D67" s="184" t="s">
        <v>400</v>
      </c>
      <c r="E67" s="290">
        <v>3404</v>
      </c>
      <c r="F67" s="290">
        <v>124871</v>
      </c>
      <c r="G67" s="275">
        <v>28.7</v>
      </c>
      <c r="H67" s="275"/>
      <c r="I67" s="290">
        <v>11693</v>
      </c>
      <c r="J67" s="290">
        <v>574835</v>
      </c>
      <c r="K67" s="275">
        <v>43.1</v>
      </c>
      <c r="L67" s="17"/>
    </row>
    <row r="68" spans="1:12" ht="12.75">
      <c r="A68" s="277" t="s">
        <v>1168</v>
      </c>
      <c r="B68" s="289">
        <v>225</v>
      </c>
      <c r="C68" s="17"/>
      <c r="D68" s="184" t="s">
        <v>1169</v>
      </c>
      <c r="E68" s="290">
        <v>97</v>
      </c>
      <c r="F68" s="290">
        <v>21904</v>
      </c>
      <c r="G68" s="275" t="s">
        <v>735</v>
      </c>
      <c r="H68" s="275"/>
      <c r="I68" s="290">
        <v>4377</v>
      </c>
      <c r="J68" s="290">
        <v>191273</v>
      </c>
      <c r="K68" s="275" t="s">
        <v>735</v>
      </c>
      <c r="L68" s="17"/>
    </row>
    <row r="69" spans="1:11" ht="12.75">
      <c r="A69" s="277" t="s">
        <v>607</v>
      </c>
      <c r="B69" s="289">
        <v>228</v>
      </c>
      <c r="C69" s="269"/>
      <c r="D69" s="184" t="s">
        <v>401</v>
      </c>
      <c r="E69" s="290">
        <v>76923</v>
      </c>
      <c r="F69" s="290">
        <v>73343</v>
      </c>
      <c r="G69" s="275">
        <v>-49.3</v>
      </c>
      <c r="H69" s="275"/>
      <c r="I69" s="290">
        <v>349023</v>
      </c>
      <c r="J69" s="290">
        <v>2859707</v>
      </c>
      <c r="K69" s="275">
        <v>623.2</v>
      </c>
    </row>
    <row r="70" spans="1:11" ht="12.75">
      <c r="A70" s="277" t="s">
        <v>608</v>
      </c>
      <c r="B70" s="289">
        <v>232</v>
      </c>
      <c r="C70" s="269"/>
      <c r="D70" s="184" t="s">
        <v>402</v>
      </c>
      <c r="E70" s="290">
        <v>242</v>
      </c>
      <c r="F70" s="290">
        <v>2073</v>
      </c>
      <c r="G70" s="275">
        <v>-97.5</v>
      </c>
      <c r="H70" s="275"/>
      <c r="I70" s="290">
        <v>25822</v>
      </c>
      <c r="J70" s="290">
        <v>46312</v>
      </c>
      <c r="K70" s="275">
        <v>-73.6</v>
      </c>
    </row>
    <row r="71" spans="1:11" ht="12.75">
      <c r="A71" s="277" t="s">
        <v>609</v>
      </c>
      <c r="B71" s="289">
        <v>236</v>
      </c>
      <c r="C71" s="269"/>
      <c r="D71" s="184" t="s">
        <v>403</v>
      </c>
      <c r="E71" s="290">
        <v>665605</v>
      </c>
      <c r="F71" s="290">
        <v>424380</v>
      </c>
      <c r="G71" s="275">
        <v>-46.3</v>
      </c>
      <c r="H71" s="275"/>
      <c r="I71" s="290">
        <v>2827814</v>
      </c>
      <c r="J71" s="290">
        <v>1718938</v>
      </c>
      <c r="K71" s="275">
        <v>17.5</v>
      </c>
    </row>
    <row r="72" spans="1:11" ht="12.75">
      <c r="A72" s="277" t="s">
        <v>610</v>
      </c>
      <c r="B72" s="289">
        <v>240</v>
      </c>
      <c r="C72" s="269"/>
      <c r="D72" s="184" t="s">
        <v>404</v>
      </c>
      <c r="E72" s="290">
        <v>2224</v>
      </c>
      <c r="F72" s="290">
        <v>85356</v>
      </c>
      <c r="G72" s="275" t="s">
        <v>735</v>
      </c>
      <c r="H72" s="275"/>
      <c r="I72" s="290">
        <v>6561</v>
      </c>
      <c r="J72" s="290">
        <v>240388</v>
      </c>
      <c r="K72" s="275" t="s">
        <v>735</v>
      </c>
    </row>
    <row r="73" spans="1:11" ht="12.75">
      <c r="A73" s="277" t="s">
        <v>611</v>
      </c>
      <c r="B73" s="289">
        <v>244</v>
      </c>
      <c r="C73" s="269"/>
      <c r="D73" s="184" t="s">
        <v>405</v>
      </c>
      <c r="E73" s="290">
        <v>48858</v>
      </c>
      <c r="F73" s="290">
        <v>75354</v>
      </c>
      <c r="G73" s="275">
        <v>-2.9</v>
      </c>
      <c r="H73" s="275"/>
      <c r="I73" s="290">
        <v>250942</v>
      </c>
      <c r="J73" s="290">
        <v>304874</v>
      </c>
      <c r="K73" s="275">
        <v>38.8</v>
      </c>
    </row>
    <row r="74" spans="1:11" ht="12.75">
      <c r="A74" s="277" t="s">
        <v>612</v>
      </c>
      <c r="B74" s="289">
        <v>247</v>
      </c>
      <c r="C74" s="269"/>
      <c r="D74" s="184" t="s">
        <v>406</v>
      </c>
      <c r="E74" s="290">
        <v>67</v>
      </c>
      <c r="F74" s="290">
        <v>2216</v>
      </c>
      <c r="G74" s="275">
        <v>-85.9</v>
      </c>
      <c r="H74" s="275"/>
      <c r="I74" s="290">
        <v>15524</v>
      </c>
      <c r="J74" s="290">
        <v>15131</v>
      </c>
      <c r="K74" s="275">
        <v>-20</v>
      </c>
    </row>
    <row r="75" spans="1:12" ht="16.5" customHeight="1">
      <c r="A75" s="644" t="s">
        <v>1189</v>
      </c>
      <c r="B75" s="644"/>
      <c r="C75" s="644"/>
      <c r="D75" s="644"/>
      <c r="E75" s="644"/>
      <c r="F75" s="644"/>
      <c r="G75" s="644"/>
      <c r="H75" s="644"/>
      <c r="I75" s="644"/>
      <c r="J75" s="644"/>
      <c r="K75" s="644"/>
      <c r="L75" s="645"/>
    </row>
    <row r="76" spans="4:11" ht="12.75" customHeight="1">
      <c r="D76" s="277"/>
      <c r="E76" s="281"/>
      <c r="F76" s="282"/>
      <c r="I76" s="292"/>
      <c r="J76" s="293"/>
      <c r="K76" s="294"/>
    </row>
    <row r="77" spans="1:12" ht="17.25" customHeight="1">
      <c r="A77" s="646" t="s">
        <v>1161</v>
      </c>
      <c r="B77" s="647"/>
      <c r="C77" s="651" t="s">
        <v>1162</v>
      </c>
      <c r="D77" s="545"/>
      <c r="E77" s="592" t="s">
        <v>1217</v>
      </c>
      <c r="F77" s="593"/>
      <c r="G77" s="593"/>
      <c r="H77" s="631"/>
      <c r="I77" s="554" t="s">
        <v>1235</v>
      </c>
      <c r="J77" s="593"/>
      <c r="K77" s="593"/>
      <c r="L77" s="632"/>
    </row>
    <row r="78" spans="1:12" ht="16.5" customHeight="1">
      <c r="A78" s="531"/>
      <c r="B78" s="648"/>
      <c r="C78" s="652"/>
      <c r="D78" s="653"/>
      <c r="E78" s="85" t="s">
        <v>479</v>
      </c>
      <c r="F78" s="604" t="s">
        <v>480</v>
      </c>
      <c r="G78" s="605"/>
      <c r="H78" s="606"/>
      <c r="I78" s="152" t="s">
        <v>479</v>
      </c>
      <c r="J78" s="633" t="s">
        <v>480</v>
      </c>
      <c r="K78" s="634"/>
      <c r="L78" s="625"/>
    </row>
    <row r="79" spans="1:12" ht="12.75" customHeight="1">
      <c r="A79" s="531"/>
      <c r="B79" s="648"/>
      <c r="C79" s="652"/>
      <c r="D79" s="653"/>
      <c r="E79" s="610" t="s">
        <v>112</v>
      </c>
      <c r="F79" s="619" t="s">
        <v>108</v>
      </c>
      <c r="G79" s="639" t="s">
        <v>1236</v>
      </c>
      <c r="H79" s="622"/>
      <c r="I79" s="619" t="s">
        <v>112</v>
      </c>
      <c r="J79" s="619" t="s">
        <v>108</v>
      </c>
      <c r="K79" s="598" t="s">
        <v>1245</v>
      </c>
      <c r="L79" s="636"/>
    </row>
    <row r="80" spans="1:12" ht="12.75" customHeight="1">
      <c r="A80" s="531"/>
      <c r="B80" s="648"/>
      <c r="C80" s="652"/>
      <c r="D80" s="653"/>
      <c r="E80" s="611"/>
      <c r="F80" s="620"/>
      <c r="G80" s="640"/>
      <c r="H80" s="529"/>
      <c r="I80" s="620"/>
      <c r="J80" s="620"/>
      <c r="K80" s="623"/>
      <c r="L80" s="637"/>
    </row>
    <row r="81" spans="1:12" ht="12.75" customHeight="1">
      <c r="A81" s="531"/>
      <c r="B81" s="648"/>
      <c r="C81" s="652"/>
      <c r="D81" s="653"/>
      <c r="E81" s="611"/>
      <c r="F81" s="620"/>
      <c r="G81" s="640"/>
      <c r="H81" s="529"/>
      <c r="I81" s="620"/>
      <c r="J81" s="620"/>
      <c r="K81" s="623"/>
      <c r="L81" s="637"/>
    </row>
    <row r="82" spans="1:12" ht="28.5" customHeight="1">
      <c r="A82" s="649"/>
      <c r="B82" s="650"/>
      <c r="C82" s="654"/>
      <c r="D82" s="655"/>
      <c r="E82" s="612"/>
      <c r="F82" s="621"/>
      <c r="G82" s="641"/>
      <c r="H82" s="536"/>
      <c r="I82" s="621"/>
      <c r="J82" s="621"/>
      <c r="K82" s="624"/>
      <c r="L82" s="638"/>
    </row>
    <row r="83" spans="1:11" ht="11.25" customHeight="1">
      <c r="A83" s="277"/>
      <c r="B83" s="295"/>
      <c r="C83" s="269"/>
      <c r="D83" s="184"/>
      <c r="E83" s="290"/>
      <c r="F83" s="290"/>
      <c r="G83" s="278"/>
      <c r="H83" s="278"/>
      <c r="I83" s="290"/>
      <c r="J83" s="290"/>
      <c r="K83" s="278"/>
    </row>
    <row r="84" spans="2:4" ht="12.75">
      <c r="B84" s="296"/>
      <c r="C84" s="297" t="s">
        <v>860</v>
      </c>
      <c r="D84" s="298"/>
    </row>
    <row r="85" spans="1:11" ht="12.75">
      <c r="A85" s="277"/>
      <c r="B85" s="295"/>
      <c r="C85" s="269"/>
      <c r="D85" s="184"/>
      <c r="E85" s="290"/>
      <c r="F85" s="290"/>
      <c r="G85" s="278"/>
      <c r="H85" s="278"/>
      <c r="I85" s="290"/>
      <c r="J85" s="290"/>
      <c r="K85" s="278"/>
    </row>
    <row r="86" spans="1:11" ht="12.75">
      <c r="A86" s="277" t="s">
        <v>613</v>
      </c>
      <c r="B86" s="289">
        <v>248</v>
      </c>
      <c r="C86" s="269"/>
      <c r="D86" s="184" t="s">
        <v>407</v>
      </c>
      <c r="E86" s="290">
        <v>198849</v>
      </c>
      <c r="F86" s="290">
        <v>124003</v>
      </c>
      <c r="G86" s="275">
        <v>-0.6</v>
      </c>
      <c r="H86" s="275"/>
      <c r="I86" s="290">
        <v>410051</v>
      </c>
      <c r="J86" s="290">
        <v>281729</v>
      </c>
      <c r="K86" s="275">
        <v>-34.6</v>
      </c>
    </row>
    <row r="87" spans="1:11" ht="12.75">
      <c r="A87" s="277" t="s">
        <v>614</v>
      </c>
      <c r="B87" s="289">
        <v>252</v>
      </c>
      <c r="C87" s="269"/>
      <c r="D87" s="184" t="s">
        <v>408</v>
      </c>
      <c r="E87" s="290">
        <v>50556</v>
      </c>
      <c r="F87" s="290">
        <v>71172</v>
      </c>
      <c r="G87" s="275">
        <v>-41.6</v>
      </c>
      <c r="H87" s="275"/>
      <c r="I87" s="290">
        <v>261574</v>
      </c>
      <c r="J87" s="290">
        <v>599018</v>
      </c>
      <c r="K87" s="275">
        <v>74</v>
      </c>
    </row>
    <row r="88" spans="1:11" ht="12.75">
      <c r="A88" s="277" t="s">
        <v>615</v>
      </c>
      <c r="B88" s="289">
        <v>257</v>
      </c>
      <c r="C88" s="269"/>
      <c r="D88" s="184" t="s">
        <v>409</v>
      </c>
      <c r="E88" s="290" t="s">
        <v>107</v>
      </c>
      <c r="F88" s="290" t="s">
        <v>107</v>
      </c>
      <c r="G88" s="275" t="s">
        <v>107</v>
      </c>
      <c r="H88" s="275"/>
      <c r="I88" s="290">
        <v>2956</v>
      </c>
      <c r="J88" s="290">
        <v>33531</v>
      </c>
      <c r="K88" s="275">
        <v>112.2</v>
      </c>
    </row>
    <row r="89" spans="1:11" ht="12.75">
      <c r="A89" s="277" t="s">
        <v>616</v>
      </c>
      <c r="B89" s="289">
        <v>260</v>
      </c>
      <c r="C89" s="269"/>
      <c r="D89" s="184" t="s">
        <v>410</v>
      </c>
      <c r="E89" s="290">
        <v>281723</v>
      </c>
      <c r="F89" s="290">
        <v>186949</v>
      </c>
      <c r="G89" s="275">
        <v>76.8</v>
      </c>
      <c r="H89" s="275"/>
      <c r="I89" s="290">
        <v>492584</v>
      </c>
      <c r="J89" s="290">
        <v>428760</v>
      </c>
      <c r="K89" s="275">
        <v>-61.9</v>
      </c>
    </row>
    <row r="90" spans="1:11" ht="12.75">
      <c r="A90" s="277" t="s">
        <v>617</v>
      </c>
      <c r="B90" s="289">
        <v>264</v>
      </c>
      <c r="C90" s="269"/>
      <c r="D90" s="184" t="s">
        <v>411</v>
      </c>
      <c r="E90" s="290">
        <v>510495</v>
      </c>
      <c r="F90" s="290">
        <v>331868</v>
      </c>
      <c r="G90" s="275">
        <v>84</v>
      </c>
      <c r="H90" s="275"/>
      <c r="I90" s="290">
        <v>2225351</v>
      </c>
      <c r="J90" s="290">
        <v>1676598</v>
      </c>
      <c r="K90" s="275">
        <v>73.5</v>
      </c>
    </row>
    <row r="91" spans="1:11" ht="12.75">
      <c r="A91" s="277" t="s">
        <v>618</v>
      </c>
      <c r="B91" s="289">
        <v>268</v>
      </c>
      <c r="C91" s="269"/>
      <c r="D91" s="184" t="s">
        <v>412</v>
      </c>
      <c r="E91" s="290">
        <v>99919</v>
      </c>
      <c r="F91" s="290">
        <v>128767</v>
      </c>
      <c r="G91" s="275">
        <v>39.8</v>
      </c>
      <c r="H91" s="275"/>
      <c r="I91" s="290">
        <v>224589</v>
      </c>
      <c r="J91" s="290">
        <v>344729</v>
      </c>
      <c r="K91" s="275">
        <v>10.1</v>
      </c>
    </row>
    <row r="92" spans="1:11" ht="12.75">
      <c r="A92" s="277" t="s">
        <v>619</v>
      </c>
      <c r="B92" s="289">
        <v>272</v>
      </c>
      <c r="C92" s="269"/>
      <c r="D92" s="184" t="s">
        <v>914</v>
      </c>
      <c r="E92" s="290">
        <v>502186</v>
      </c>
      <c r="F92" s="290">
        <v>431822</v>
      </c>
      <c r="G92" s="275">
        <v>41.4</v>
      </c>
      <c r="H92" s="275"/>
      <c r="I92" s="290">
        <v>3744925</v>
      </c>
      <c r="J92" s="290">
        <v>2926053</v>
      </c>
      <c r="K92" s="275">
        <v>10.5</v>
      </c>
    </row>
    <row r="93" spans="1:11" ht="12.75">
      <c r="A93" s="277" t="s">
        <v>620</v>
      </c>
      <c r="B93" s="289">
        <v>276</v>
      </c>
      <c r="C93" s="269"/>
      <c r="D93" s="184" t="s">
        <v>413</v>
      </c>
      <c r="E93" s="290">
        <v>275076</v>
      </c>
      <c r="F93" s="290">
        <v>243851</v>
      </c>
      <c r="G93" s="275">
        <v>-67.5</v>
      </c>
      <c r="H93" s="275"/>
      <c r="I93" s="290">
        <v>927753</v>
      </c>
      <c r="J93" s="290">
        <v>1164696</v>
      </c>
      <c r="K93" s="275">
        <v>-84.8</v>
      </c>
    </row>
    <row r="94" spans="1:11" ht="12.75">
      <c r="A94" s="277" t="s">
        <v>621</v>
      </c>
      <c r="B94" s="289">
        <v>280</v>
      </c>
      <c r="C94" s="269"/>
      <c r="D94" s="184" t="s">
        <v>414</v>
      </c>
      <c r="E94" s="290">
        <v>289886</v>
      </c>
      <c r="F94" s="290">
        <v>201572</v>
      </c>
      <c r="G94" s="275">
        <v>-48.4</v>
      </c>
      <c r="H94" s="275"/>
      <c r="I94" s="290">
        <v>1236700</v>
      </c>
      <c r="J94" s="290">
        <v>862478</v>
      </c>
      <c r="K94" s="275">
        <v>2.6</v>
      </c>
    </row>
    <row r="95" spans="1:11" ht="12.75">
      <c r="A95" s="277" t="s">
        <v>622</v>
      </c>
      <c r="B95" s="289">
        <v>284</v>
      </c>
      <c r="C95" s="269"/>
      <c r="D95" s="184" t="s">
        <v>415</v>
      </c>
      <c r="E95" s="290">
        <v>147518</v>
      </c>
      <c r="F95" s="290">
        <v>122565</v>
      </c>
      <c r="G95" s="275">
        <v>-13.4</v>
      </c>
      <c r="H95" s="275"/>
      <c r="I95" s="290">
        <v>629031</v>
      </c>
      <c r="J95" s="290">
        <v>474158</v>
      </c>
      <c r="K95" s="275">
        <v>17.4</v>
      </c>
    </row>
    <row r="96" spans="1:11" ht="12.75">
      <c r="A96" s="277" t="s">
        <v>623</v>
      </c>
      <c r="B96" s="289">
        <v>288</v>
      </c>
      <c r="C96" s="269"/>
      <c r="D96" s="184" t="s">
        <v>416</v>
      </c>
      <c r="E96" s="290">
        <v>156347</v>
      </c>
      <c r="F96" s="290">
        <v>874226</v>
      </c>
      <c r="G96" s="275">
        <v>29</v>
      </c>
      <c r="H96" s="275"/>
      <c r="I96" s="290">
        <v>1917619</v>
      </c>
      <c r="J96" s="290">
        <v>4822260</v>
      </c>
      <c r="K96" s="275">
        <v>34.3</v>
      </c>
    </row>
    <row r="97" spans="1:11" ht="12.75">
      <c r="A97" s="277" t="s">
        <v>624</v>
      </c>
      <c r="B97" s="289">
        <v>302</v>
      </c>
      <c r="C97" s="269"/>
      <c r="D97" s="184" t="s">
        <v>417</v>
      </c>
      <c r="E97" s="290">
        <v>1205162</v>
      </c>
      <c r="F97" s="290">
        <v>4767577</v>
      </c>
      <c r="G97" s="275">
        <v>320.7</v>
      </c>
      <c r="H97" s="275"/>
      <c r="I97" s="290">
        <v>7558440</v>
      </c>
      <c r="J97" s="290">
        <v>11270657</v>
      </c>
      <c r="K97" s="275">
        <v>236.1</v>
      </c>
    </row>
    <row r="98" spans="1:11" ht="12.75">
      <c r="A98" s="277" t="s">
        <v>625</v>
      </c>
      <c r="B98" s="289">
        <v>306</v>
      </c>
      <c r="C98" s="269"/>
      <c r="D98" s="184" t="s">
        <v>418</v>
      </c>
      <c r="E98" s="290" t="s">
        <v>107</v>
      </c>
      <c r="F98" s="290" t="s">
        <v>107</v>
      </c>
      <c r="G98" s="275">
        <v>-100</v>
      </c>
      <c r="H98" s="275"/>
      <c r="I98" s="290" t="s">
        <v>107</v>
      </c>
      <c r="J98" s="290" t="s">
        <v>107</v>
      </c>
      <c r="K98" s="275">
        <v>-100</v>
      </c>
    </row>
    <row r="99" spans="1:11" ht="12.75">
      <c r="A99" s="277" t="s">
        <v>626</v>
      </c>
      <c r="B99" s="289">
        <v>310</v>
      </c>
      <c r="C99" s="269"/>
      <c r="D99" s="184" t="s">
        <v>496</v>
      </c>
      <c r="E99" s="290">
        <v>1825784</v>
      </c>
      <c r="F99" s="290">
        <v>1008882</v>
      </c>
      <c r="G99" s="275">
        <v>-61.3</v>
      </c>
      <c r="H99" s="275"/>
      <c r="I99" s="290">
        <v>4898453</v>
      </c>
      <c r="J99" s="290">
        <v>2749935</v>
      </c>
      <c r="K99" s="275">
        <v>-42.4</v>
      </c>
    </row>
    <row r="100" spans="1:11" ht="12.75">
      <c r="A100" s="277" t="s">
        <v>627</v>
      </c>
      <c r="B100" s="289">
        <v>311</v>
      </c>
      <c r="C100" s="269"/>
      <c r="D100" s="184" t="s">
        <v>915</v>
      </c>
      <c r="E100" s="290">
        <v>10468</v>
      </c>
      <c r="F100" s="290">
        <v>19625</v>
      </c>
      <c r="G100" s="275" t="s">
        <v>735</v>
      </c>
      <c r="H100" s="275"/>
      <c r="I100" s="290">
        <v>19808</v>
      </c>
      <c r="J100" s="290">
        <v>37458</v>
      </c>
      <c r="K100" s="275">
        <v>13.6</v>
      </c>
    </row>
    <row r="101" spans="1:11" ht="12.75">
      <c r="A101" s="277" t="s">
        <v>628</v>
      </c>
      <c r="B101" s="289">
        <v>314</v>
      </c>
      <c r="C101" s="269"/>
      <c r="D101" s="184" t="s">
        <v>419</v>
      </c>
      <c r="E101" s="290">
        <v>151617</v>
      </c>
      <c r="F101" s="290">
        <v>91601</v>
      </c>
      <c r="G101" s="275">
        <v>-39.2</v>
      </c>
      <c r="H101" s="275"/>
      <c r="I101" s="290">
        <v>445973</v>
      </c>
      <c r="J101" s="290">
        <v>283900</v>
      </c>
      <c r="K101" s="275">
        <v>-43.2</v>
      </c>
    </row>
    <row r="102" spans="1:11" ht="12.75">
      <c r="A102" s="277" t="s">
        <v>629</v>
      </c>
      <c r="B102" s="289">
        <v>318</v>
      </c>
      <c r="C102" s="269"/>
      <c r="D102" s="184" t="s">
        <v>420</v>
      </c>
      <c r="E102" s="290">
        <v>440134</v>
      </c>
      <c r="F102" s="290">
        <v>649159</v>
      </c>
      <c r="G102" s="275">
        <v>105.1</v>
      </c>
      <c r="H102" s="275"/>
      <c r="I102" s="290">
        <v>787068</v>
      </c>
      <c r="J102" s="290">
        <v>972358</v>
      </c>
      <c r="K102" s="275">
        <v>42.9</v>
      </c>
    </row>
    <row r="103" spans="1:11" ht="12.75">
      <c r="A103" s="277" t="s">
        <v>630</v>
      </c>
      <c r="B103" s="289">
        <v>322</v>
      </c>
      <c r="C103" s="269"/>
      <c r="D103" s="184" t="s">
        <v>421</v>
      </c>
      <c r="E103" s="290">
        <v>434805</v>
      </c>
      <c r="F103" s="290">
        <v>1844679</v>
      </c>
      <c r="G103" s="275">
        <v>-6.9</v>
      </c>
      <c r="H103" s="275"/>
      <c r="I103" s="290">
        <v>1188626</v>
      </c>
      <c r="J103" s="290">
        <v>5009347</v>
      </c>
      <c r="K103" s="275">
        <v>-4.3</v>
      </c>
    </row>
    <row r="104" spans="1:11" ht="12.75">
      <c r="A104" s="277" t="s">
        <v>631</v>
      </c>
      <c r="B104" s="289">
        <v>324</v>
      </c>
      <c r="C104" s="269"/>
      <c r="D104" s="184" t="s">
        <v>422</v>
      </c>
      <c r="E104" s="290">
        <v>28727</v>
      </c>
      <c r="F104" s="290">
        <v>34091</v>
      </c>
      <c r="G104" s="275">
        <v>-80.4</v>
      </c>
      <c r="H104" s="275"/>
      <c r="I104" s="290">
        <v>61625</v>
      </c>
      <c r="J104" s="290">
        <v>475493</v>
      </c>
      <c r="K104" s="275">
        <v>173.5</v>
      </c>
    </row>
    <row r="105" spans="1:11" ht="12.75">
      <c r="A105" s="277" t="s">
        <v>632</v>
      </c>
      <c r="B105" s="289">
        <v>328</v>
      </c>
      <c r="C105" s="269"/>
      <c r="D105" s="184" t="s">
        <v>423</v>
      </c>
      <c r="E105" s="290">
        <v>17298</v>
      </c>
      <c r="F105" s="290">
        <v>33360</v>
      </c>
      <c r="G105" s="275" t="s">
        <v>735</v>
      </c>
      <c r="H105" s="275"/>
      <c r="I105" s="290">
        <v>18798</v>
      </c>
      <c r="J105" s="290">
        <v>90462</v>
      </c>
      <c r="K105" s="275" t="s">
        <v>735</v>
      </c>
    </row>
    <row r="106" spans="1:11" ht="12.75">
      <c r="A106" s="277" t="s">
        <v>633</v>
      </c>
      <c r="B106" s="289">
        <v>329</v>
      </c>
      <c r="C106" s="269"/>
      <c r="D106" s="184" t="s">
        <v>1170</v>
      </c>
      <c r="E106" s="290" t="s">
        <v>107</v>
      </c>
      <c r="F106" s="290" t="s">
        <v>107</v>
      </c>
      <c r="G106" s="275" t="s">
        <v>107</v>
      </c>
      <c r="H106" s="275"/>
      <c r="I106" s="290" t="s">
        <v>107</v>
      </c>
      <c r="J106" s="290" t="s">
        <v>107</v>
      </c>
      <c r="K106" s="275" t="s">
        <v>107</v>
      </c>
    </row>
    <row r="107" spans="1:11" ht="12.75">
      <c r="A107" s="277" t="s">
        <v>634</v>
      </c>
      <c r="B107" s="289">
        <v>330</v>
      </c>
      <c r="C107" s="269"/>
      <c r="D107" s="184" t="s">
        <v>425</v>
      </c>
      <c r="E107" s="290">
        <v>335041</v>
      </c>
      <c r="F107" s="290">
        <v>1540074</v>
      </c>
      <c r="G107" s="275">
        <v>232.6</v>
      </c>
      <c r="H107" s="275"/>
      <c r="I107" s="290">
        <v>1051437</v>
      </c>
      <c r="J107" s="290">
        <v>3036730</v>
      </c>
      <c r="K107" s="275">
        <v>83.6</v>
      </c>
    </row>
    <row r="108" spans="1:11" ht="12.75">
      <c r="A108" s="277" t="s">
        <v>635</v>
      </c>
      <c r="B108" s="289">
        <v>334</v>
      </c>
      <c r="C108" s="269"/>
      <c r="D108" s="184" t="s">
        <v>878</v>
      </c>
      <c r="E108" s="290">
        <v>1722</v>
      </c>
      <c r="F108" s="290">
        <v>317079</v>
      </c>
      <c r="G108" s="275" t="s">
        <v>735</v>
      </c>
      <c r="H108" s="275"/>
      <c r="I108" s="290">
        <v>24014</v>
      </c>
      <c r="J108" s="290">
        <v>903430</v>
      </c>
      <c r="K108" s="275">
        <v>86.5</v>
      </c>
    </row>
    <row r="109" spans="1:11" ht="12.75">
      <c r="A109" s="277" t="s">
        <v>636</v>
      </c>
      <c r="B109" s="289">
        <v>336</v>
      </c>
      <c r="C109" s="269"/>
      <c r="D109" s="184" t="s">
        <v>426</v>
      </c>
      <c r="E109" s="290">
        <v>221</v>
      </c>
      <c r="F109" s="290">
        <v>72340</v>
      </c>
      <c r="G109" s="275">
        <v>-32</v>
      </c>
      <c r="H109" s="275"/>
      <c r="I109" s="290">
        <v>20247</v>
      </c>
      <c r="J109" s="290">
        <v>87650</v>
      </c>
      <c r="K109" s="275">
        <v>-35.3</v>
      </c>
    </row>
    <row r="110" spans="1:11" ht="12.75">
      <c r="A110" s="277" t="s">
        <v>637</v>
      </c>
      <c r="B110" s="289">
        <v>338</v>
      </c>
      <c r="C110" s="269"/>
      <c r="D110" s="184" t="s">
        <v>427</v>
      </c>
      <c r="E110" s="290">
        <v>17</v>
      </c>
      <c r="F110" s="290">
        <v>363</v>
      </c>
      <c r="G110" s="275" t="s">
        <v>735</v>
      </c>
      <c r="H110" s="275"/>
      <c r="I110" s="290">
        <v>3808</v>
      </c>
      <c r="J110" s="290">
        <v>24114</v>
      </c>
      <c r="K110" s="275">
        <v>183.8</v>
      </c>
    </row>
    <row r="111" spans="1:11" ht="12.75">
      <c r="A111" s="277" t="s">
        <v>638</v>
      </c>
      <c r="B111" s="289">
        <v>342</v>
      </c>
      <c r="C111" s="269"/>
      <c r="D111" s="184" t="s">
        <v>428</v>
      </c>
      <c r="E111" s="290">
        <v>7770</v>
      </c>
      <c r="F111" s="290">
        <v>78496</v>
      </c>
      <c r="G111" s="275" t="s">
        <v>735</v>
      </c>
      <c r="H111" s="275"/>
      <c r="I111" s="290">
        <v>14680</v>
      </c>
      <c r="J111" s="290">
        <v>152446</v>
      </c>
      <c r="K111" s="275" t="s">
        <v>735</v>
      </c>
    </row>
    <row r="112" spans="1:11" ht="12.75">
      <c r="A112" s="277" t="s">
        <v>639</v>
      </c>
      <c r="B112" s="289">
        <v>346</v>
      </c>
      <c r="C112" s="269"/>
      <c r="D112" s="184" t="s">
        <v>429</v>
      </c>
      <c r="E112" s="290">
        <v>270208</v>
      </c>
      <c r="F112" s="290">
        <v>596314</v>
      </c>
      <c r="G112" s="275">
        <v>50.8</v>
      </c>
      <c r="H112" s="275"/>
      <c r="I112" s="290">
        <v>808333</v>
      </c>
      <c r="J112" s="290">
        <v>1576244</v>
      </c>
      <c r="K112" s="275">
        <v>-7.5</v>
      </c>
    </row>
    <row r="113" spans="1:11" ht="12.75">
      <c r="A113" s="277" t="s">
        <v>640</v>
      </c>
      <c r="B113" s="289">
        <v>350</v>
      </c>
      <c r="C113" s="269"/>
      <c r="D113" s="184" t="s">
        <v>430</v>
      </c>
      <c r="E113" s="290">
        <v>182973</v>
      </c>
      <c r="F113" s="290">
        <v>699686</v>
      </c>
      <c r="G113" s="275">
        <v>107.7</v>
      </c>
      <c r="H113" s="275"/>
      <c r="I113" s="290">
        <v>448318</v>
      </c>
      <c r="J113" s="290">
        <v>1518406</v>
      </c>
      <c r="K113" s="275">
        <v>70.9</v>
      </c>
    </row>
    <row r="114" spans="1:11" ht="12.75">
      <c r="A114" s="277" t="s">
        <v>641</v>
      </c>
      <c r="B114" s="289">
        <v>352</v>
      </c>
      <c r="C114" s="269"/>
      <c r="D114" s="184" t="s">
        <v>431</v>
      </c>
      <c r="E114" s="290">
        <v>377431</v>
      </c>
      <c r="F114" s="290">
        <v>1134536</v>
      </c>
      <c r="G114" s="275">
        <v>118.4</v>
      </c>
      <c r="H114" s="275"/>
      <c r="I114" s="290">
        <v>580111</v>
      </c>
      <c r="J114" s="290">
        <v>1893345</v>
      </c>
      <c r="K114" s="275">
        <v>-22.9</v>
      </c>
    </row>
    <row r="115" spans="1:11" ht="12.75">
      <c r="A115" s="277" t="s">
        <v>642</v>
      </c>
      <c r="B115" s="289">
        <v>355</v>
      </c>
      <c r="C115" s="269"/>
      <c r="D115" s="184" t="s">
        <v>432</v>
      </c>
      <c r="E115" s="290">
        <v>13531</v>
      </c>
      <c r="F115" s="290">
        <v>27475</v>
      </c>
      <c r="G115" s="275">
        <v>285.2</v>
      </c>
      <c r="H115" s="275"/>
      <c r="I115" s="290">
        <v>77617</v>
      </c>
      <c r="J115" s="290">
        <v>131967</v>
      </c>
      <c r="K115" s="275">
        <v>35.9</v>
      </c>
    </row>
    <row r="116" spans="1:11" ht="12.75">
      <c r="A116" s="277" t="s">
        <v>643</v>
      </c>
      <c r="B116" s="289">
        <v>357</v>
      </c>
      <c r="C116" s="269"/>
      <c r="D116" s="184" t="s">
        <v>433</v>
      </c>
      <c r="E116" s="290" t="s">
        <v>107</v>
      </c>
      <c r="F116" s="290" t="s">
        <v>107</v>
      </c>
      <c r="G116" s="275" t="s">
        <v>107</v>
      </c>
      <c r="H116" s="275"/>
      <c r="I116" s="290" t="s">
        <v>107</v>
      </c>
      <c r="J116" s="290" t="s">
        <v>107</v>
      </c>
      <c r="K116" s="275" t="s">
        <v>107</v>
      </c>
    </row>
    <row r="117" spans="1:11" ht="12.75">
      <c r="A117" s="277" t="s">
        <v>644</v>
      </c>
      <c r="B117" s="289">
        <v>366</v>
      </c>
      <c r="C117" s="269"/>
      <c r="D117" s="184" t="s">
        <v>434</v>
      </c>
      <c r="E117" s="290">
        <v>6742</v>
      </c>
      <c r="F117" s="290">
        <v>229198</v>
      </c>
      <c r="G117" s="275">
        <v>-57.4</v>
      </c>
      <c r="H117" s="275"/>
      <c r="I117" s="290">
        <v>42698</v>
      </c>
      <c r="J117" s="290">
        <v>1229515</v>
      </c>
      <c r="K117" s="275">
        <v>27</v>
      </c>
    </row>
    <row r="118" spans="1:11" ht="12.75">
      <c r="A118" s="277" t="s">
        <v>645</v>
      </c>
      <c r="B118" s="289">
        <v>370</v>
      </c>
      <c r="C118" s="269"/>
      <c r="D118" s="184" t="s">
        <v>435</v>
      </c>
      <c r="E118" s="290">
        <v>210432</v>
      </c>
      <c r="F118" s="290">
        <v>311928</v>
      </c>
      <c r="G118" s="275">
        <v>81.4</v>
      </c>
      <c r="H118" s="275"/>
      <c r="I118" s="290">
        <v>404298</v>
      </c>
      <c r="J118" s="290">
        <v>919123</v>
      </c>
      <c r="K118" s="275">
        <v>53.3</v>
      </c>
    </row>
    <row r="119" spans="1:11" ht="12.75">
      <c r="A119" s="277" t="s">
        <v>646</v>
      </c>
      <c r="B119" s="289">
        <v>373</v>
      </c>
      <c r="C119" s="269"/>
      <c r="D119" s="184" t="s">
        <v>436</v>
      </c>
      <c r="E119" s="290">
        <v>2267</v>
      </c>
      <c r="F119" s="290">
        <v>74168</v>
      </c>
      <c r="G119" s="275">
        <v>-49.6</v>
      </c>
      <c r="H119" s="275"/>
      <c r="I119" s="290">
        <v>7569</v>
      </c>
      <c r="J119" s="290">
        <v>236727</v>
      </c>
      <c r="K119" s="275">
        <v>-47.6</v>
      </c>
    </row>
    <row r="120" spans="1:11" ht="12.75">
      <c r="A120" s="277" t="s">
        <v>647</v>
      </c>
      <c r="B120" s="289">
        <v>375</v>
      </c>
      <c r="C120" s="269"/>
      <c r="D120" s="184" t="s">
        <v>437</v>
      </c>
      <c r="E120" s="290" t="s">
        <v>107</v>
      </c>
      <c r="F120" s="290" t="s">
        <v>107</v>
      </c>
      <c r="G120" s="275" t="s">
        <v>107</v>
      </c>
      <c r="H120" s="275"/>
      <c r="I120" s="290">
        <v>39</v>
      </c>
      <c r="J120" s="290">
        <v>1190</v>
      </c>
      <c r="K120" s="275" t="s">
        <v>735</v>
      </c>
    </row>
    <row r="121" spans="1:11" ht="12.75">
      <c r="A121" s="277" t="s">
        <v>648</v>
      </c>
      <c r="B121" s="289">
        <v>377</v>
      </c>
      <c r="C121" s="269"/>
      <c r="D121" s="184" t="s">
        <v>438</v>
      </c>
      <c r="E121" s="290">
        <v>17491</v>
      </c>
      <c r="F121" s="290">
        <v>9283</v>
      </c>
      <c r="G121" s="275">
        <v>5.2</v>
      </c>
      <c r="H121" s="275"/>
      <c r="I121" s="290">
        <v>90365</v>
      </c>
      <c r="J121" s="290">
        <v>44694</v>
      </c>
      <c r="K121" s="275">
        <v>74.6</v>
      </c>
    </row>
    <row r="122" spans="1:11" ht="12.75">
      <c r="A122" s="277" t="s">
        <v>649</v>
      </c>
      <c r="B122" s="289">
        <v>378</v>
      </c>
      <c r="C122" s="269"/>
      <c r="D122" s="184" t="s">
        <v>439</v>
      </c>
      <c r="E122" s="290">
        <v>7779</v>
      </c>
      <c r="F122" s="290">
        <v>53887</v>
      </c>
      <c r="G122" s="275">
        <v>97</v>
      </c>
      <c r="H122" s="275"/>
      <c r="I122" s="290">
        <v>19658</v>
      </c>
      <c r="J122" s="290">
        <v>429116</v>
      </c>
      <c r="K122" s="275">
        <v>344.3</v>
      </c>
    </row>
    <row r="123" spans="1:11" ht="12.75">
      <c r="A123" s="277" t="s">
        <v>650</v>
      </c>
      <c r="B123" s="289">
        <v>382</v>
      </c>
      <c r="C123" s="269"/>
      <c r="D123" s="184" t="s">
        <v>440</v>
      </c>
      <c r="E123" s="290">
        <v>781</v>
      </c>
      <c r="F123" s="290">
        <v>112971</v>
      </c>
      <c r="G123" s="275">
        <v>-64.4</v>
      </c>
      <c r="H123" s="275"/>
      <c r="I123" s="290">
        <v>2813</v>
      </c>
      <c r="J123" s="290">
        <v>463268</v>
      </c>
      <c r="K123" s="275">
        <v>-54.1</v>
      </c>
    </row>
    <row r="124" spans="1:11" ht="12.75">
      <c r="A124" s="277" t="s">
        <v>651</v>
      </c>
      <c r="B124" s="289">
        <v>386</v>
      </c>
      <c r="C124" s="269"/>
      <c r="D124" s="184" t="s">
        <v>441</v>
      </c>
      <c r="E124" s="290">
        <v>1185</v>
      </c>
      <c r="F124" s="290">
        <v>336459</v>
      </c>
      <c r="G124" s="275">
        <v>495</v>
      </c>
      <c r="H124" s="275"/>
      <c r="I124" s="290">
        <v>1972</v>
      </c>
      <c r="J124" s="290">
        <v>410201</v>
      </c>
      <c r="K124" s="275">
        <v>333.9</v>
      </c>
    </row>
    <row r="125" spans="1:11" ht="12.75">
      <c r="A125" s="277" t="s">
        <v>652</v>
      </c>
      <c r="B125" s="289">
        <v>388</v>
      </c>
      <c r="C125" s="269"/>
      <c r="D125" s="184" t="s">
        <v>495</v>
      </c>
      <c r="E125" s="290">
        <v>2006932</v>
      </c>
      <c r="F125" s="290">
        <v>15848463</v>
      </c>
      <c r="G125" s="275">
        <v>-25.1</v>
      </c>
      <c r="H125" s="275"/>
      <c r="I125" s="290">
        <v>6098658</v>
      </c>
      <c r="J125" s="290">
        <v>44791545</v>
      </c>
      <c r="K125" s="275">
        <v>-15.8</v>
      </c>
    </row>
    <row r="126" spans="1:11" ht="12.75">
      <c r="A126" s="277" t="s">
        <v>653</v>
      </c>
      <c r="B126" s="289">
        <v>389</v>
      </c>
      <c r="C126" s="269"/>
      <c r="D126" s="184" t="s">
        <v>442</v>
      </c>
      <c r="E126" s="290">
        <v>30417</v>
      </c>
      <c r="F126" s="290">
        <v>186173</v>
      </c>
      <c r="G126" s="275">
        <v>-9.6</v>
      </c>
      <c r="H126" s="275"/>
      <c r="I126" s="290">
        <v>52964</v>
      </c>
      <c r="J126" s="290">
        <v>337390</v>
      </c>
      <c r="K126" s="275">
        <v>-51.4</v>
      </c>
    </row>
    <row r="127" spans="1:11" s="263" customFormat="1" ht="12.75">
      <c r="A127" s="277" t="s">
        <v>654</v>
      </c>
      <c r="B127" s="289">
        <v>391</v>
      </c>
      <c r="C127" s="269"/>
      <c r="D127" s="184" t="s">
        <v>443</v>
      </c>
      <c r="E127" s="290">
        <v>35</v>
      </c>
      <c r="F127" s="290">
        <v>12690</v>
      </c>
      <c r="G127" s="275">
        <v>718.7</v>
      </c>
      <c r="H127" s="275"/>
      <c r="I127" s="290">
        <v>143</v>
      </c>
      <c r="J127" s="290">
        <v>24934</v>
      </c>
      <c r="K127" s="275">
        <v>480.1</v>
      </c>
    </row>
    <row r="128" spans="1:11" s="263" customFormat="1" ht="12.75">
      <c r="A128" s="277" t="s">
        <v>655</v>
      </c>
      <c r="B128" s="289">
        <v>393</v>
      </c>
      <c r="C128" s="269"/>
      <c r="D128" s="184" t="s">
        <v>444</v>
      </c>
      <c r="E128" s="290">
        <v>3080</v>
      </c>
      <c r="F128" s="290">
        <v>43895</v>
      </c>
      <c r="G128" s="275">
        <v>100.5</v>
      </c>
      <c r="H128" s="275"/>
      <c r="I128" s="290">
        <v>3601</v>
      </c>
      <c r="J128" s="290">
        <v>147775</v>
      </c>
      <c r="K128" s="275">
        <v>414.1</v>
      </c>
    </row>
    <row r="129" spans="1:11" s="263" customFormat="1" ht="12.75">
      <c r="A129" s="277" t="s">
        <v>656</v>
      </c>
      <c r="B129" s="289">
        <v>395</v>
      </c>
      <c r="C129" s="269"/>
      <c r="D129" s="184" t="s">
        <v>445</v>
      </c>
      <c r="E129" s="290" t="s">
        <v>107</v>
      </c>
      <c r="F129" s="290" t="s">
        <v>107</v>
      </c>
      <c r="G129" s="275" t="s">
        <v>107</v>
      </c>
      <c r="H129" s="275"/>
      <c r="I129" s="290">
        <v>272</v>
      </c>
      <c r="J129" s="290">
        <v>7080</v>
      </c>
      <c r="K129" s="275" t="s">
        <v>735</v>
      </c>
    </row>
    <row r="130" spans="1:11" s="17" customFormat="1" ht="21" customHeight="1">
      <c r="A130" s="116" t="s">
        <v>691</v>
      </c>
      <c r="B130" s="291" t="s">
        <v>691</v>
      </c>
      <c r="C130" s="65" t="s">
        <v>1171</v>
      </c>
      <c r="D130" s="49"/>
      <c r="E130" s="121">
        <v>56054140</v>
      </c>
      <c r="F130" s="121">
        <v>316029839</v>
      </c>
      <c r="G130" s="153">
        <v>-6.3</v>
      </c>
      <c r="H130" s="153"/>
      <c r="I130" s="121">
        <v>157901531</v>
      </c>
      <c r="J130" s="121">
        <v>928809502</v>
      </c>
      <c r="K130" s="153">
        <v>-2</v>
      </c>
    </row>
    <row r="131" spans="1:11" s="263" customFormat="1" ht="21" customHeight="1">
      <c r="A131" s="277" t="s">
        <v>657</v>
      </c>
      <c r="B131" s="289">
        <v>400</v>
      </c>
      <c r="C131" s="269"/>
      <c r="D131" s="184" t="s">
        <v>446</v>
      </c>
      <c r="E131" s="290">
        <v>26316977</v>
      </c>
      <c r="F131" s="290">
        <v>204270486</v>
      </c>
      <c r="G131" s="275">
        <v>-4.5</v>
      </c>
      <c r="H131" s="275"/>
      <c r="I131" s="290">
        <v>82305830</v>
      </c>
      <c r="J131" s="290">
        <v>603729721</v>
      </c>
      <c r="K131" s="275">
        <v>0.6</v>
      </c>
    </row>
    <row r="132" spans="1:11" s="263" customFormat="1" ht="12.75">
      <c r="A132" s="277" t="s">
        <v>658</v>
      </c>
      <c r="B132" s="289">
        <v>404</v>
      </c>
      <c r="C132" s="269"/>
      <c r="D132" s="184" t="s">
        <v>447</v>
      </c>
      <c r="E132" s="290">
        <v>2065272</v>
      </c>
      <c r="F132" s="290">
        <v>23101191</v>
      </c>
      <c r="G132" s="275">
        <v>-22.4</v>
      </c>
      <c r="H132" s="275"/>
      <c r="I132" s="290">
        <v>19644322</v>
      </c>
      <c r="J132" s="290">
        <v>70801455</v>
      </c>
      <c r="K132" s="275">
        <v>-8.9</v>
      </c>
    </row>
    <row r="133" spans="1:11" s="263" customFormat="1" ht="12.75">
      <c r="A133" s="277" t="s">
        <v>659</v>
      </c>
      <c r="B133" s="289">
        <v>406</v>
      </c>
      <c r="C133" s="269"/>
      <c r="D133" s="184" t="s">
        <v>494</v>
      </c>
      <c r="E133" s="290">
        <v>289</v>
      </c>
      <c r="F133" s="290">
        <v>4085</v>
      </c>
      <c r="G133" s="275">
        <v>-60</v>
      </c>
      <c r="H133" s="275"/>
      <c r="I133" s="290">
        <v>299</v>
      </c>
      <c r="J133" s="290">
        <v>4757</v>
      </c>
      <c r="K133" s="275">
        <v>-58</v>
      </c>
    </row>
    <row r="134" spans="1:12" s="17" customFormat="1" ht="12.75">
      <c r="A134" s="277" t="s">
        <v>660</v>
      </c>
      <c r="B134" s="289">
        <v>408</v>
      </c>
      <c r="C134" s="269"/>
      <c r="D134" s="184" t="s">
        <v>448</v>
      </c>
      <c r="E134" s="290" t="s">
        <v>107</v>
      </c>
      <c r="F134" s="290" t="s">
        <v>107</v>
      </c>
      <c r="G134" s="275" t="s">
        <v>107</v>
      </c>
      <c r="H134" s="275"/>
      <c r="I134" s="290" t="s">
        <v>107</v>
      </c>
      <c r="J134" s="290" t="s">
        <v>107</v>
      </c>
      <c r="K134" s="275" t="s">
        <v>107</v>
      </c>
      <c r="L134" s="263"/>
    </row>
    <row r="135" spans="1:11" ht="12.75">
      <c r="A135" s="277" t="s">
        <v>661</v>
      </c>
      <c r="B135" s="289">
        <v>412</v>
      </c>
      <c r="C135" s="269"/>
      <c r="D135" s="184" t="s">
        <v>449</v>
      </c>
      <c r="E135" s="290">
        <v>8774361</v>
      </c>
      <c r="F135" s="290">
        <v>31236390</v>
      </c>
      <c r="G135" s="275">
        <v>-16.6</v>
      </c>
      <c r="H135" s="275"/>
      <c r="I135" s="290">
        <v>23772579</v>
      </c>
      <c r="J135" s="290">
        <v>116096776</v>
      </c>
      <c r="K135" s="275">
        <v>13.3</v>
      </c>
    </row>
    <row r="136" spans="1:12" ht="12.75">
      <c r="A136" s="277" t="s">
        <v>662</v>
      </c>
      <c r="B136" s="289">
        <v>413</v>
      </c>
      <c r="C136" s="269"/>
      <c r="D136" s="184" t="s">
        <v>450</v>
      </c>
      <c r="E136" s="290">
        <v>57</v>
      </c>
      <c r="F136" s="290">
        <v>1556</v>
      </c>
      <c r="G136" s="275">
        <v>648.1</v>
      </c>
      <c r="H136" s="275"/>
      <c r="I136" s="290">
        <v>74</v>
      </c>
      <c r="J136" s="290">
        <v>2533</v>
      </c>
      <c r="K136" s="275">
        <v>182.1</v>
      </c>
      <c r="L136" s="17"/>
    </row>
    <row r="137" spans="1:11" ht="12.75">
      <c r="A137" s="277" t="s">
        <v>663</v>
      </c>
      <c r="B137" s="289">
        <v>416</v>
      </c>
      <c r="C137" s="269"/>
      <c r="D137" s="184" t="s">
        <v>451</v>
      </c>
      <c r="E137" s="290">
        <v>680383</v>
      </c>
      <c r="F137" s="290">
        <v>1725841</v>
      </c>
      <c r="G137" s="275">
        <v>99.7</v>
      </c>
      <c r="H137" s="275"/>
      <c r="I137" s="290">
        <v>1815052</v>
      </c>
      <c r="J137" s="290">
        <v>2579131</v>
      </c>
      <c r="K137" s="275">
        <v>73.4</v>
      </c>
    </row>
    <row r="138" spans="1:11" ht="12.75">
      <c r="A138" s="277" t="s">
        <v>664</v>
      </c>
      <c r="B138" s="289">
        <v>421</v>
      </c>
      <c r="C138" s="269"/>
      <c r="D138" s="184" t="s">
        <v>452</v>
      </c>
      <c r="E138" s="290">
        <v>35</v>
      </c>
      <c r="F138" s="290">
        <v>792</v>
      </c>
      <c r="G138" s="275">
        <v>-96.9</v>
      </c>
      <c r="H138" s="275"/>
      <c r="I138" s="290">
        <v>97</v>
      </c>
      <c r="J138" s="290">
        <v>26709</v>
      </c>
      <c r="K138" s="275">
        <v>-14.4</v>
      </c>
    </row>
    <row r="139" spans="1:11" ht="12.75">
      <c r="A139" s="277" t="s">
        <v>665</v>
      </c>
      <c r="B139" s="289">
        <v>424</v>
      </c>
      <c r="C139" s="269"/>
      <c r="D139" s="184" t="s">
        <v>453</v>
      </c>
      <c r="E139" s="290">
        <v>49862</v>
      </c>
      <c r="F139" s="290">
        <v>82114</v>
      </c>
      <c r="G139" s="275">
        <v>18.4</v>
      </c>
      <c r="H139" s="275"/>
      <c r="I139" s="290">
        <v>61193</v>
      </c>
      <c r="J139" s="290">
        <v>131258</v>
      </c>
      <c r="K139" s="275">
        <v>-20</v>
      </c>
    </row>
    <row r="140" spans="1:11" ht="12.75">
      <c r="A140" s="277" t="s">
        <v>666</v>
      </c>
      <c r="B140" s="289">
        <v>428</v>
      </c>
      <c r="C140" s="269"/>
      <c r="D140" s="184" t="s">
        <v>454</v>
      </c>
      <c r="E140" s="290">
        <v>134230</v>
      </c>
      <c r="F140" s="290">
        <v>1393183</v>
      </c>
      <c r="G140" s="275">
        <v>936.3</v>
      </c>
      <c r="H140" s="275"/>
      <c r="I140" s="290">
        <v>174036</v>
      </c>
      <c r="J140" s="290">
        <v>1478904</v>
      </c>
      <c r="K140" s="275">
        <v>490.9</v>
      </c>
    </row>
    <row r="141" spans="1:11" ht="12.75">
      <c r="A141" s="277" t="s">
        <v>667</v>
      </c>
      <c r="B141" s="289">
        <v>432</v>
      </c>
      <c r="C141" s="269"/>
      <c r="D141" s="184" t="s">
        <v>455</v>
      </c>
      <c r="E141" s="290">
        <v>1</v>
      </c>
      <c r="F141" s="290">
        <v>133</v>
      </c>
      <c r="G141" s="275">
        <v>-42.9</v>
      </c>
      <c r="H141" s="275"/>
      <c r="I141" s="290">
        <v>3102</v>
      </c>
      <c r="J141" s="290">
        <v>7862</v>
      </c>
      <c r="K141" s="275">
        <v>-58.6</v>
      </c>
    </row>
    <row r="142" spans="1:11" ht="12.75">
      <c r="A142" s="277" t="s">
        <v>668</v>
      </c>
      <c r="B142" s="289">
        <v>436</v>
      </c>
      <c r="C142" s="269"/>
      <c r="D142" s="184" t="s">
        <v>456</v>
      </c>
      <c r="E142" s="290">
        <v>77432</v>
      </c>
      <c r="F142" s="290">
        <v>141022</v>
      </c>
      <c r="G142" s="275">
        <v>-82.4</v>
      </c>
      <c r="H142" s="275"/>
      <c r="I142" s="290">
        <v>246843</v>
      </c>
      <c r="J142" s="290">
        <v>1229539</v>
      </c>
      <c r="K142" s="275">
        <v>-43.7</v>
      </c>
    </row>
    <row r="143" spans="1:11" ht="12.75">
      <c r="A143" s="277" t="s">
        <v>669</v>
      </c>
      <c r="B143" s="289">
        <v>442</v>
      </c>
      <c r="C143" s="269"/>
      <c r="D143" s="184" t="s">
        <v>457</v>
      </c>
      <c r="E143" s="290">
        <v>153516</v>
      </c>
      <c r="F143" s="290">
        <v>2003602</v>
      </c>
      <c r="G143" s="275">
        <v>38.3</v>
      </c>
      <c r="H143" s="275"/>
      <c r="I143" s="290">
        <v>324566</v>
      </c>
      <c r="J143" s="290">
        <v>5929335</v>
      </c>
      <c r="K143" s="275">
        <v>32.7</v>
      </c>
    </row>
    <row r="144" spans="1:11" ht="12.75">
      <c r="A144" s="277" t="s">
        <v>670</v>
      </c>
      <c r="B144" s="289">
        <v>446</v>
      </c>
      <c r="C144" s="269"/>
      <c r="D144" s="184" t="s">
        <v>458</v>
      </c>
      <c r="E144" s="290" t="s">
        <v>107</v>
      </c>
      <c r="F144" s="290" t="s">
        <v>107</v>
      </c>
      <c r="G144" s="275" t="s">
        <v>107</v>
      </c>
      <c r="H144" s="275"/>
      <c r="I144" s="290" t="s">
        <v>107</v>
      </c>
      <c r="J144" s="290" t="s">
        <v>107</v>
      </c>
      <c r="K144" s="275" t="s">
        <v>107</v>
      </c>
    </row>
    <row r="145" spans="1:11" ht="12.75">
      <c r="A145" s="277" t="s">
        <v>671</v>
      </c>
      <c r="B145" s="289">
        <v>448</v>
      </c>
      <c r="C145" s="269"/>
      <c r="D145" s="184" t="s">
        <v>459</v>
      </c>
      <c r="E145" s="290">
        <v>90801</v>
      </c>
      <c r="F145" s="290">
        <v>702271</v>
      </c>
      <c r="G145" s="275">
        <v>5.3</v>
      </c>
      <c r="H145" s="275"/>
      <c r="I145" s="290">
        <v>176468</v>
      </c>
      <c r="J145" s="290">
        <v>1375744</v>
      </c>
      <c r="K145" s="275">
        <v>-69.1</v>
      </c>
    </row>
    <row r="146" spans="1:11" ht="12.75">
      <c r="A146" s="277" t="s">
        <v>672</v>
      </c>
      <c r="B146" s="289">
        <v>449</v>
      </c>
      <c r="C146" s="269"/>
      <c r="D146" s="184" t="s">
        <v>460</v>
      </c>
      <c r="E146" s="290" t="s">
        <v>107</v>
      </c>
      <c r="F146" s="290" t="s">
        <v>107</v>
      </c>
      <c r="G146" s="275" t="s">
        <v>107</v>
      </c>
      <c r="H146" s="275"/>
      <c r="I146" s="290" t="s">
        <v>107</v>
      </c>
      <c r="J146" s="290" t="s">
        <v>107</v>
      </c>
      <c r="K146" s="275" t="s">
        <v>107</v>
      </c>
    </row>
    <row r="147" spans="1:11" ht="12.75">
      <c r="A147" s="277" t="s">
        <v>673</v>
      </c>
      <c r="B147" s="289">
        <v>452</v>
      </c>
      <c r="C147" s="269"/>
      <c r="D147" s="184" t="s">
        <v>461</v>
      </c>
      <c r="E147" s="290">
        <v>1353</v>
      </c>
      <c r="F147" s="290">
        <v>51943</v>
      </c>
      <c r="G147" s="275">
        <v>-37.6</v>
      </c>
      <c r="H147" s="275"/>
      <c r="I147" s="290">
        <v>5008</v>
      </c>
      <c r="J147" s="290">
        <v>186866</v>
      </c>
      <c r="K147" s="275">
        <v>27.7</v>
      </c>
    </row>
    <row r="148" spans="1:11" ht="12.75">
      <c r="A148" s="277" t="s">
        <v>674</v>
      </c>
      <c r="B148" s="289">
        <v>453</v>
      </c>
      <c r="C148" s="269"/>
      <c r="D148" s="184" t="s">
        <v>462</v>
      </c>
      <c r="E148" s="290">
        <v>111068</v>
      </c>
      <c r="F148" s="290">
        <v>67871</v>
      </c>
      <c r="G148" s="275">
        <v>47.9</v>
      </c>
      <c r="H148" s="275"/>
      <c r="I148" s="290">
        <v>413797</v>
      </c>
      <c r="J148" s="290">
        <v>286085</v>
      </c>
      <c r="K148" s="275">
        <v>263</v>
      </c>
    </row>
    <row r="149" spans="1:12" ht="16.5" customHeight="1">
      <c r="A149" s="644" t="s">
        <v>1189</v>
      </c>
      <c r="B149" s="644"/>
      <c r="C149" s="644"/>
      <c r="D149" s="644"/>
      <c r="E149" s="644"/>
      <c r="F149" s="644"/>
      <c r="G149" s="644"/>
      <c r="H149" s="644"/>
      <c r="I149" s="644"/>
      <c r="J149" s="644"/>
      <c r="K149" s="644"/>
      <c r="L149" s="645"/>
    </row>
    <row r="150" spans="4:11" ht="12.75" customHeight="1">
      <c r="D150" s="277"/>
      <c r="E150" s="281"/>
      <c r="F150" s="282"/>
      <c r="I150" s="292"/>
      <c r="J150" s="293"/>
      <c r="K150" s="294"/>
    </row>
    <row r="151" spans="1:12" ht="17.25" customHeight="1">
      <c r="A151" s="646" t="s">
        <v>1161</v>
      </c>
      <c r="B151" s="647"/>
      <c r="C151" s="651" t="s">
        <v>1162</v>
      </c>
      <c r="D151" s="545"/>
      <c r="E151" s="592" t="s">
        <v>1217</v>
      </c>
      <c r="F151" s="593"/>
      <c r="G151" s="593"/>
      <c r="H151" s="631"/>
      <c r="I151" s="554" t="s">
        <v>1235</v>
      </c>
      <c r="J151" s="593"/>
      <c r="K151" s="593"/>
      <c r="L151" s="632"/>
    </row>
    <row r="152" spans="1:12" ht="16.5" customHeight="1">
      <c r="A152" s="531"/>
      <c r="B152" s="648"/>
      <c r="C152" s="652"/>
      <c r="D152" s="653"/>
      <c r="E152" s="85" t="s">
        <v>479</v>
      </c>
      <c r="F152" s="604" t="s">
        <v>480</v>
      </c>
      <c r="G152" s="605"/>
      <c r="H152" s="606"/>
      <c r="I152" s="152" t="s">
        <v>479</v>
      </c>
      <c r="J152" s="633" t="s">
        <v>480</v>
      </c>
      <c r="K152" s="634"/>
      <c r="L152" s="625"/>
    </row>
    <row r="153" spans="1:12" ht="12.75" customHeight="1">
      <c r="A153" s="531"/>
      <c r="B153" s="648"/>
      <c r="C153" s="652"/>
      <c r="D153" s="653"/>
      <c r="E153" s="610" t="s">
        <v>112</v>
      </c>
      <c r="F153" s="619" t="s">
        <v>108</v>
      </c>
      <c r="G153" s="639" t="s">
        <v>1236</v>
      </c>
      <c r="H153" s="622"/>
      <c r="I153" s="619" t="s">
        <v>112</v>
      </c>
      <c r="J153" s="619" t="s">
        <v>108</v>
      </c>
      <c r="K153" s="598" t="s">
        <v>1245</v>
      </c>
      <c r="L153" s="636"/>
    </row>
    <row r="154" spans="1:12" ht="12.75" customHeight="1">
      <c r="A154" s="531"/>
      <c r="B154" s="648"/>
      <c r="C154" s="652"/>
      <c r="D154" s="653"/>
      <c r="E154" s="611"/>
      <c r="F154" s="620"/>
      <c r="G154" s="640"/>
      <c r="H154" s="529"/>
      <c r="I154" s="620"/>
      <c r="J154" s="620"/>
      <c r="K154" s="623"/>
      <c r="L154" s="637"/>
    </row>
    <row r="155" spans="1:12" ht="12.75" customHeight="1">
      <c r="A155" s="531"/>
      <c r="B155" s="648"/>
      <c r="C155" s="652"/>
      <c r="D155" s="653"/>
      <c r="E155" s="611"/>
      <c r="F155" s="620"/>
      <c r="G155" s="640"/>
      <c r="H155" s="529"/>
      <c r="I155" s="620"/>
      <c r="J155" s="620"/>
      <c r="K155" s="623"/>
      <c r="L155" s="637"/>
    </row>
    <row r="156" spans="1:12" ht="28.5" customHeight="1">
      <c r="A156" s="649"/>
      <c r="B156" s="650"/>
      <c r="C156" s="654"/>
      <c r="D156" s="655"/>
      <c r="E156" s="612"/>
      <c r="F156" s="621"/>
      <c r="G156" s="641"/>
      <c r="H156" s="536"/>
      <c r="I156" s="621"/>
      <c r="J156" s="621"/>
      <c r="K156" s="624"/>
      <c r="L156" s="638"/>
    </row>
    <row r="157" spans="1:10" ht="12.75">
      <c r="A157" s="277"/>
      <c r="B157" s="288"/>
      <c r="C157" s="269"/>
      <c r="D157" s="298"/>
      <c r="E157" s="281"/>
      <c r="F157" s="282"/>
      <c r="I157" s="281"/>
      <c r="J157" s="282"/>
    </row>
    <row r="158" spans="2:4" ht="12.75">
      <c r="B158" s="296"/>
      <c r="C158" s="297" t="s">
        <v>861</v>
      </c>
      <c r="D158" s="184"/>
    </row>
    <row r="159" spans="1:4" ht="12.75">
      <c r="A159" s="277"/>
      <c r="B159" s="295"/>
      <c r="C159" s="269"/>
      <c r="D159" s="184"/>
    </row>
    <row r="160" spans="1:11" ht="12.75">
      <c r="A160" s="277" t="s">
        <v>675</v>
      </c>
      <c r="B160" s="289">
        <v>454</v>
      </c>
      <c r="C160" s="269"/>
      <c r="D160" s="184" t="s">
        <v>463</v>
      </c>
      <c r="E160" s="290" t="s">
        <v>107</v>
      </c>
      <c r="F160" s="290" t="s">
        <v>107</v>
      </c>
      <c r="G160" s="275" t="s">
        <v>107</v>
      </c>
      <c r="H160" s="275"/>
      <c r="I160" s="290" t="s">
        <v>107</v>
      </c>
      <c r="J160" s="290" t="s">
        <v>107</v>
      </c>
      <c r="K160" s="275" t="s">
        <v>107</v>
      </c>
    </row>
    <row r="161" spans="1:11" ht="12.75">
      <c r="A161" s="277" t="s">
        <v>676</v>
      </c>
      <c r="B161" s="289">
        <v>456</v>
      </c>
      <c r="C161" s="269"/>
      <c r="D161" s="184" t="s">
        <v>464</v>
      </c>
      <c r="E161" s="290">
        <v>100294</v>
      </c>
      <c r="F161" s="290">
        <v>167758</v>
      </c>
      <c r="G161" s="275">
        <v>-75.1</v>
      </c>
      <c r="H161" s="275"/>
      <c r="I161" s="290">
        <v>204674</v>
      </c>
      <c r="J161" s="290">
        <v>366838</v>
      </c>
      <c r="K161" s="275">
        <v>-76.7</v>
      </c>
    </row>
    <row r="162" spans="1:11" ht="12.75">
      <c r="A162" s="277" t="s">
        <v>677</v>
      </c>
      <c r="B162" s="289">
        <v>457</v>
      </c>
      <c r="C162" s="269"/>
      <c r="D162" s="184" t="s">
        <v>465</v>
      </c>
      <c r="E162" s="290" t="s">
        <v>107</v>
      </c>
      <c r="F162" s="290" t="s">
        <v>107</v>
      </c>
      <c r="G162" s="275" t="s">
        <v>107</v>
      </c>
      <c r="H162" s="275"/>
      <c r="I162" s="290" t="s">
        <v>107</v>
      </c>
      <c r="J162" s="290" t="s">
        <v>107</v>
      </c>
      <c r="K162" s="275" t="s">
        <v>107</v>
      </c>
    </row>
    <row r="163" spans="1:11" ht="12.75">
      <c r="A163" s="277" t="s">
        <v>678</v>
      </c>
      <c r="B163" s="289">
        <v>459</v>
      </c>
      <c r="C163" s="269"/>
      <c r="D163" s="184" t="s">
        <v>466</v>
      </c>
      <c r="E163" s="290">
        <v>10</v>
      </c>
      <c r="F163" s="290">
        <v>1321</v>
      </c>
      <c r="G163" s="275">
        <v>2</v>
      </c>
      <c r="H163" s="275"/>
      <c r="I163" s="290">
        <v>38</v>
      </c>
      <c r="J163" s="290">
        <v>4583</v>
      </c>
      <c r="K163" s="275">
        <v>253.9</v>
      </c>
    </row>
    <row r="164" spans="1:11" ht="12.75">
      <c r="A164" s="277" t="s">
        <v>680</v>
      </c>
      <c r="B164" s="289">
        <v>460</v>
      </c>
      <c r="C164" s="269"/>
      <c r="D164" s="184" t="s">
        <v>467</v>
      </c>
      <c r="E164" s="290" t="s">
        <v>107</v>
      </c>
      <c r="F164" s="290" t="s">
        <v>107</v>
      </c>
      <c r="G164" s="275">
        <v>-100</v>
      </c>
      <c r="H164" s="275"/>
      <c r="I164" s="290">
        <v>377</v>
      </c>
      <c r="J164" s="290">
        <v>1709</v>
      </c>
      <c r="K164" s="275">
        <v>-44.8</v>
      </c>
    </row>
    <row r="165" spans="1:11" ht="12.75">
      <c r="A165" s="277" t="s">
        <v>681</v>
      </c>
      <c r="B165" s="289">
        <v>463</v>
      </c>
      <c r="C165" s="269"/>
      <c r="D165" s="184" t="s">
        <v>468</v>
      </c>
      <c r="E165" s="290">
        <v>24077</v>
      </c>
      <c r="F165" s="290">
        <v>17862</v>
      </c>
      <c r="G165" s="275">
        <v>48.2</v>
      </c>
      <c r="H165" s="275"/>
      <c r="I165" s="290">
        <v>120080</v>
      </c>
      <c r="J165" s="290">
        <v>70251</v>
      </c>
      <c r="K165" s="275">
        <v>454.5</v>
      </c>
    </row>
    <row r="166" spans="1:11" ht="12.75">
      <c r="A166" s="277" t="s">
        <v>682</v>
      </c>
      <c r="B166" s="289">
        <v>464</v>
      </c>
      <c r="C166" s="269"/>
      <c r="D166" s="184" t="s">
        <v>469</v>
      </c>
      <c r="E166" s="290">
        <v>3946</v>
      </c>
      <c r="F166" s="290">
        <v>109866</v>
      </c>
      <c r="G166" s="275">
        <v>44.1</v>
      </c>
      <c r="H166" s="275"/>
      <c r="I166" s="290">
        <v>12083</v>
      </c>
      <c r="J166" s="290">
        <v>336049</v>
      </c>
      <c r="K166" s="275">
        <v>-4.4</v>
      </c>
    </row>
    <row r="167" spans="1:11" ht="12.75">
      <c r="A167" s="277" t="s">
        <v>755</v>
      </c>
      <c r="B167" s="289">
        <v>465</v>
      </c>
      <c r="C167" s="269"/>
      <c r="D167" s="184" t="s">
        <v>470</v>
      </c>
      <c r="E167" s="290">
        <v>210</v>
      </c>
      <c r="F167" s="290">
        <v>872</v>
      </c>
      <c r="G167" s="275">
        <v>-26.2</v>
      </c>
      <c r="H167" s="275"/>
      <c r="I167" s="290">
        <v>1128</v>
      </c>
      <c r="J167" s="290">
        <v>14676</v>
      </c>
      <c r="K167" s="275">
        <v>390.7</v>
      </c>
    </row>
    <row r="168" spans="1:11" ht="12.75">
      <c r="A168" s="277" t="s">
        <v>756</v>
      </c>
      <c r="B168" s="289">
        <v>467</v>
      </c>
      <c r="C168" s="269"/>
      <c r="D168" s="184" t="s">
        <v>471</v>
      </c>
      <c r="E168" s="290">
        <v>18000</v>
      </c>
      <c r="F168" s="290">
        <v>7500</v>
      </c>
      <c r="G168" s="275" t="s">
        <v>735</v>
      </c>
      <c r="H168" s="275"/>
      <c r="I168" s="290">
        <v>36000</v>
      </c>
      <c r="J168" s="290">
        <v>15000</v>
      </c>
      <c r="K168" s="275">
        <v>-9.1</v>
      </c>
    </row>
    <row r="169" spans="1:11" ht="12.75">
      <c r="A169" s="277" t="s">
        <v>757</v>
      </c>
      <c r="B169" s="289">
        <v>468</v>
      </c>
      <c r="C169" s="269"/>
      <c r="D169" s="184" t="s">
        <v>113</v>
      </c>
      <c r="E169" s="290">
        <v>9179</v>
      </c>
      <c r="F169" s="290">
        <v>135225</v>
      </c>
      <c r="G169" s="275">
        <v>49.6</v>
      </c>
      <c r="H169" s="275"/>
      <c r="I169" s="290">
        <v>9704</v>
      </c>
      <c r="J169" s="290">
        <v>184325</v>
      </c>
      <c r="K169" s="275">
        <v>80.9</v>
      </c>
    </row>
    <row r="170" spans="1:11" ht="12.75">
      <c r="A170" s="277" t="s">
        <v>758</v>
      </c>
      <c r="B170" s="289">
        <v>469</v>
      </c>
      <c r="C170" s="269"/>
      <c r="D170" s="184" t="s">
        <v>114</v>
      </c>
      <c r="E170" s="290">
        <v>55</v>
      </c>
      <c r="F170" s="290">
        <v>5049</v>
      </c>
      <c r="G170" s="275">
        <v>448.8</v>
      </c>
      <c r="H170" s="275"/>
      <c r="I170" s="290">
        <v>11365</v>
      </c>
      <c r="J170" s="290">
        <v>136965</v>
      </c>
      <c r="K170" s="275">
        <v>253.3</v>
      </c>
    </row>
    <row r="171" spans="1:11" ht="12.75">
      <c r="A171" s="277" t="s">
        <v>759</v>
      </c>
      <c r="B171" s="289">
        <v>470</v>
      </c>
      <c r="C171" s="269"/>
      <c r="D171" s="184" t="s">
        <v>115</v>
      </c>
      <c r="E171" s="290" t="s">
        <v>107</v>
      </c>
      <c r="F171" s="290" t="s">
        <v>107</v>
      </c>
      <c r="G171" s="275" t="s">
        <v>107</v>
      </c>
      <c r="H171" s="275"/>
      <c r="I171" s="290" t="s">
        <v>107</v>
      </c>
      <c r="J171" s="290" t="s">
        <v>107</v>
      </c>
      <c r="K171" s="275" t="s">
        <v>107</v>
      </c>
    </row>
    <row r="172" spans="1:11" ht="12.75">
      <c r="A172" s="277" t="s">
        <v>760</v>
      </c>
      <c r="B172" s="289">
        <v>472</v>
      </c>
      <c r="C172" s="269"/>
      <c r="D172" s="184" t="s">
        <v>116</v>
      </c>
      <c r="E172" s="290">
        <v>281042</v>
      </c>
      <c r="F172" s="290">
        <v>175413</v>
      </c>
      <c r="G172" s="275">
        <v>-83.4</v>
      </c>
      <c r="H172" s="275"/>
      <c r="I172" s="290">
        <v>2279244</v>
      </c>
      <c r="J172" s="290">
        <v>1357897</v>
      </c>
      <c r="K172" s="275">
        <v>-65.5</v>
      </c>
    </row>
    <row r="173" spans="1:11" ht="12.75">
      <c r="A173" s="277" t="s">
        <v>761</v>
      </c>
      <c r="B173" s="289">
        <v>473</v>
      </c>
      <c r="C173" s="269"/>
      <c r="D173" s="184" t="s">
        <v>117</v>
      </c>
      <c r="E173" s="290" t="s">
        <v>107</v>
      </c>
      <c r="F173" s="290" t="s">
        <v>107</v>
      </c>
      <c r="G173" s="275" t="s">
        <v>107</v>
      </c>
      <c r="H173" s="275"/>
      <c r="I173" s="290">
        <v>190</v>
      </c>
      <c r="J173" s="290">
        <v>1968</v>
      </c>
      <c r="K173" s="275">
        <v>7.4</v>
      </c>
    </row>
    <row r="174" spans="1:11" ht="12.75">
      <c r="A174" s="277" t="s">
        <v>762</v>
      </c>
      <c r="B174" s="289">
        <v>474</v>
      </c>
      <c r="C174" s="269"/>
      <c r="D174" s="184" t="s">
        <v>118</v>
      </c>
      <c r="E174" s="290">
        <v>10039</v>
      </c>
      <c r="F174" s="290">
        <v>6852</v>
      </c>
      <c r="G174" s="275">
        <v>185.9</v>
      </c>
      <c r="H174" s="275"/>
      <c r="I174" s="290">
        <v>30448</v>
      </c>
      <c r="J174" s="290">
        <v>33040</v>
      </c>
      <c r="K174" s="275">
        <v>100.5</v>
      </c>
    </row>
    <row r="175" spans="1:11" ht="12.75">
      <c r="A175" s="299" t="s">
        <v>1172</v>
      </c>
      <c r="B175" s="300">
        <v>475</v>
      </c>
      <c r="D175" s="301" t="s">
        <v>1173</v>
      </c>
      <c r="E175" s="290" t="s">
        <v>107</v>
      </c>
      <c r="F175" s="290" t="s">
        <v>107</v>
      </c>
      <c r="G175" s="275" t="s">
        <v>107</v>
      </c>
      <c r="H175" s="275"/>
      <c r="I175" s="290" t="s">
        <v>107</v>
      </c>
      <c r="J175" s="290" t="s">
        <v>107</v>
      </c>
      <c r="K175" s="275" t="s">
        <v>107</v>
      </c>
    </row>
    <row r="176" spans="1:11" ht="12.75">
      <c r="A176" s="299" t="s">
        <v>1174</v>
      </c>
      <c r="B176" s="300">
        <v>477</v>
      </c>
      <c r="D176" s="301" t="s">
        <v>1175</v>
      </c>
      <c r="E176" s="290">
        <v>3008</v>
      </c>
      <c r="F176" s="290">
        <v>16276</v>
      </c>
      <c r="G176" s="275" t="s">
        <v>735</v>
      </c>
      <c r="H176" s="275"/>
      <c r="I176" s="290">
        <v>3517</v>
      </c>
      <c r="J176" s="290">
        <v>42062</v>
      </c>
      <c r="K176" s="275" t="s">
        <v>735</v>
      </c>
    </row>
    <row r="177" spans="1:11" ht="12.75">
      <c r="A177" s="299" t="s">
        <v>1176</v>
      </c>
      <c r="B177" s="300">
        <v>479</v>
      </c>
      <c r="D177" s="301" t="s">
        <v>1177</v>
      </c>
      <c r="E177" s="290">
        <v>118</v>
      </c>
      <c r="F177" s="290">
        <v>3714</v>
      </c>
      <c r="G177" s="275" t="s">
        <v>735</v>
      </c>
      <c r="H177" s="275"/>
      <c r="I177" s="290">
        <v>357</v>
      </c>
      <c r="J177" s="290">
        <v>11967</v>
      </c>
      <c r="K177" s="275" t="s">
        <v>735</v>
      </c>
    </row>
    <row r="178" spans="1:11" ht="12.75">
      <c r="A178" s="277" t="s">
        <v>764</v>
      </c>
      <c r="B178" s="289">
        <v>480</v>
      </c>
      <c r="C178" s="269"/>
      <c r="D178" s="184" t="s">
        <v>119</v>
      </c>
      <c r="E178" s="290">
        <v>161096</v>
      </c>
      <c r="F178" s="290">
        <v>1961476</v>
      </c>
      <c r="G178" s="275">
        <v>8.6</v>
      </c>
      <c r="H178" s="275"/>
      <c r="I178" s="290">
        <v>1457674</v>
      </c>
      <c r="J178" s="290">
        <v>5676281</v>
      </c>
      <c r="K178" s="275">
        <v>-15.4</v>
      </c>
    </row>
    <row r="179" spans="1:11" ht="12.75">
      <c r="A179" s="299" t="s">
        <v>1178</v>
      </c>
      <c r="B179" s="300">
        <v>481</v>
      </c>
      <c r="D179" s="301" t="s">
        <v>1179</v>
      </c>
      <c r="E179" s="290">
        <v>2</v>
      </c>
      <c r="F179" s="290">
        <v>3510</v>
      </c>
      <c r="G179" s="275" t="s">
        <v>735</v>
      </c>
      <c r="H179" s="275"/>
      <c r="I179" s="290">
        <v>2</v>
      </c>
      <c r="J179" s="290">
        <v>3510</v>
      </c>
      <c r="K179" s="275" t="s">
        <v>735</v>
      </c>
    </row>
    <row r="180" spans="1:11" ht="12.75">
      <c r="A180" s="277" t="s">
        <v>765</v>
      </c>
      <c r="B180" s="289">
        <v>484</v>
      </c>
      <c r="C180" s="269"/>
      <c r="D180" s="184" t="s">
        <v>1180</v>
      </c>
      <c r="E180" s="290">
        <v>312746</v>
      </c>
      <c r="F180" s="290">
        <v>709161</v>
      </c>
      <c r="G180" s="275">
        <v>-71.6</v>
      </c>
      <c r="H180" s="275"/>
      <c r="I180" s="290">
        <v>346077</v>
      </c>
      <c r="J180" s="290">
        <v>1495909</v>
      </c>
      <c r="K180" s="275">
        <v>-81</v>
      </c>
    </row>
    <row r="181" spans="1:11" ht="12.75">
      <c r="A181" s="277" t="s">
        <v>766</v>
      </c>
      <c r="B181" s="289">
        <v>488</v>
      </c>
      <c r="C181" s="269"/>
      <c r="D181" s="184" t="s">
        <v>121</v>
      </c>
      <c r="E181" s="290">
        <v>461925</v>
      </c>
      <c r="F181" s="290">
        <v>246595</v>
      </c>
      <c r="G181" s="275">
        <v>62.4</v>
      </c>
      <c r="H181" s="275"/>
      <c r="I181" s="290">
        <v>647214</v>
      </c>
      <c r="J181" s="290">
        <v>363022</v>
      </c>
      <c r="K181" s="275">
        <v>-65.8</v>
      </c>
    </row>
    <row r="182" spans="1:11" ht="12.75">
      <c r="A182" s="277" t="s">
        <v>767</v>
      </c>
      <c r="B182" s="289">
        <v>492</v>
      </c>
      <c r="C182" s="269"/>
      <c r="D182" s="184" t="s">
        <v>122</v>
      </c>
      <c r="E182" s="290">
        <v>182374</v>
      </c>
      <c r="F182" s="290">
        <v>367729</v>
      </c>
      <c r="G182" s="275">
        <v>669.6</v>
      </c>
      <c r="H182" s="275"/>
      <c r="I182" s="290">
        <v>220794</v>
      </c>
      <c r="J182" s="290">
        <v>608927</v>
      </c>
      <c r="K182" s="275">
        <v>308.2</v>
      </c>
    </row>
    <row r="183" spans="1:11" ht="12.75">
      <c r="A183" s="277" t="s">
        <v>768</v>
      </c>
      <c r="B183" s="289">
        <v>500</v>
      </c>
      <c r="C183" s="269"/>
      <c r="D183" s="184" t="s">
        <v>123</v>
      </c>
      <c r="E183" s="290">
        <v>150381</v>
      </c>
      <c r="F183" s="290">
        <v>868048</v>
      </c>
      <c r="G183" s="275">
        <v>351.4</v>
      </c>
      <c r="H183" s="275"/>
      <c r="I183" s="290">
        <v>250004</v>
      </c>
      <c r="J183" s="290">
        <v>1317750</v>
      </c>
      <c r="K183" s="275">
        <v>-12.7</v>
      </c>
    </row>
    <row r="184" spans="1:11" ht="12.75">
      <c r="A184" s="277" t="s">
        <v>769</v>
      </c>
      <c r="B184" s="289">
        <v>504</v>
      </c>
      <c r="C184" s="269"/>
      <c r="D184" s="184" t="s">
        <v>124</v>
      </c>
      <c r="E184" s="290">
        <v>165005</v>
      </c>
      <c r="F184" s="290">
        <v>1212555</v>
      </c>
      <c r="G184" s="275">
        <v>-43</v>
      </c>
      <c r="H184" s="275"/>
      <c r="I184" s="290">
        <v>406942</v>
      </c>
      <c r="J184" s="290">
        <v>3166526</v>
      </c>
      <c r="K184" s="275">
        <v>-37.1</v>
      </c>
    </row>
    <row r="185" spans="1:11" ht="12.75">
      <c r="A185" s="277" t="s">
        <v>770</v>
      </c>
      <c r="B185" s="289">
        <v>508</v>
      </c>
      <c r="C185" s="269"/>
      <c r="D185" s="184" t="s">
        <v>125</v>
      </c>
      <c r="E185" s="290">
        <v>12573055</v>
      </c>
      <c r="F185" s="290">
        <v>27413684</v>
      </c>
      <c r="G185" s="275">
        <v>-5.6</v>
      </c>
      <c r="H185" s="275"/>
      <c r="I185" s="290">
        <v>16589527</v>
      </c>
      <c r="J185" s="290">
        <v>75327360</v>
      </c>
      <c r="K185" s="275">
        <v>3.4</v>
      </c>
    </row>
    <row r="186" spans="1:11" ht="12.75">
      <c r="A186" s="277" t="s">
        <v>771</v>
      </c>
      <c r="B186" s="289">
        <v>512</v>
      </c>
      <c r="C186" s="269"/>
      <c r="D186" s="184" t="s">
        <v>126</v>
      </c>
      <c r="E186" s="290">
        <v>1789175</v>
      </c>
      <c r="F186" s="290">
        <v>10727331</v>
      </c>
      <c r="G186" s="275">
        <v>37</v>
      </c>
      <c r="H186" s="275"/>
      <c r="I186" s="290">
        <v>3083672</v>
      </c>
      <c r="J186" s="290">
        <v>17344781</v>
      </c>
      <c r="K186" s="275">
        <v>-43.5</v>
      </c>
    </row>
    <row r="187" spans="1:11" ht="12.75">
      <c r="A187" s="277" t="s">
        <v>772</v>
      </c>
      <c r="B187" s="289">
        <v>516</v>
      </c>
      <c r="C187" s="269"/>
      <c r="D187" s="184" t="s">
        <v>1181</v>
      </c>
      <c r="E187" s="290">
        <v>39127</v>
      </c>
      <c r="F187" s="290">
        <v>100827</v>
      </c>
      <c r="G187" s="275">
        <v>-90.4</v>
      </c>
      <c r="H187" s="275"/>
      <c r="I187" s="290">
        <v>179718</v>
      </c>
      <c r="J187" s="290">
        <v>388394</v>
      </c>
      <c r="K187" s="275">
        <v>-68.6</v>
      </c>
    </row>
    <row r="188" spans="1:11" ht="12.75">
      <c r="A188" s="277" t="s">
        <v>773</v>
      </c>
      <c r="B188" s="289">
        <v>520</v>
      </c>
      <c r="C188" s="269"/>
      <c r="D188" s="184" t="s">
        <v>128</v>
      </c>
      <c r="E188" s="290">
        <v>31232</v>
      </c>
      <c r="F188" s="290">
        <v>253652</v>
      </c>
      <c r="G188" s="275">
        <v>183.8</v>
      </c>
      <c r="H188" s="275"/>
      <c r="I188" s="290">
        <v>56004</v>
      </c>
      <c r="J188" s="290">
        <v>356602</v>
      </c>
      <c r="K188" s="275">
        <v>67</v>
      </c>
    </row>
    <row r="189" spans="1:11" s="263" customFormat="1" ht="12.75">
      <c r="A189" s="277" t="s">
        <v>774</v>
      </c>
      <c r="B189" s="289">
        <v>524</v>
      </c>
      <c r="C189" s="269"/>
      <c r="D189" s="184" t="s">
        <v>129</v>
      </c>
      <c r="E189" s="290">
        <v>799397</v>
      </c>
      <c r="F189" s="290">
        <v>568440</v>
      </c>
      <c r="G189" s="275">
        <v>303.4</v>
      </c>
      <c r="H189" s="275"/>
      <c r="I189" s="290">
        <v>2000649</v>
      </c>
      <c r="J189" s="290">
        <v>1490801</v>
      </c>
      <c r="K189" s="275">
        <v>35.6</v>
      </c>
    </row>
    <row r="190" spans="1:11" s="263" customFormat="1" ht="12.75">
      <c r="A190" s="277" t="s">
        <v>775</v>
      </c>
      <c r="B190" s="289">
        <v>528</v>
      </c>
      <c r="C190" s="269"/>
      <c r="D190" s="184" t="s">
        <v>130</v>
      </c>
      <c r="E190" s="290">
        <v>483010</v>
      </c>
      <c r="F190" s="290">
        <v>6166643</v>
      </c>
      <c r="G190" s="275">
        <v>16.8</v>
      </c>
      <c r="H190" s="275"/>
      <c r="I190" s="290">
        <v>1010783</v>
      </c>
      <c r="J190" s="290">
        <v>14825634</v>
      </c>
      <c r="K190" s="275">
        <v>-22.6</v>
      </c>
    </row>
    <row r="191" spans="1:11" s="263" customFormat="1" ht="12.75">
      <c r="A191" s="277" t="s">
        <v>776</v>
      </c>
      <c r="B191" s="289">
        <v>529</v>
      </c>
      <c r="C191" s="269"/>
      <c r="D191" s="184" t="s">
        <v>1008</v>
      </c>
      <c r="E191" s="290" t="s">
        <v>107</v>
      </c>
      <c r="F191" s="290" t="s">
        <v>107</v>
      </c>
      <c r="G191" s="275" t="s">
        <v>107</v>
      </c>
      <c r="H191" s="275"/>
      <c r="I191" s="290" t="s">
        <v>107</v>
      </c>
      <c r="J191" s="290" t="s">
        <v>107</v>
      </c>
      <c r="K191" s="275" t="s">
        <v>107</v>
      </c>
    </row>
    <row r="192" spans="1:11" s="17" customFormat="1" ht="21" customHeight="1">
      <c r="A192" s="116" t="s">
        <v>691</v>
      </c>
      <c r="B192" s="291" t="s">
        <v>691</v>
      </c>
      <c r="C192" s="65" t="s">
        <v>1182</v>
      </c>
      <c r="D192" s="49"/>
      <c r="E192" s="121">
        <v>83691997</v>
      </c>
      <c r="F192" s="121">
        <v>455232391</v>
      </c>
      <c r="G192" s="153">
        <v>-10.7</v>
      </c>
      <c r="H192" s="153"/>
      <c r="I192" s="121">
        <v>250384203</v>
      </c>
      <c r="J192" s="121">
        <v>1376908127</v>
      </c>
      <c r="K192" s="153">
        <v>-3.6</v>
      </c>
    </row>
    <row r="193" spans="1:11" s="263" customFormat="1" ht="21" customHeight="1">
      <c r="A193" s="277" t="s">
        <v>589</v>
      </c>
      <c r="B193" s="289">
        <v>76</v>
      </c>
      <c r="C193" s="269"/>
      <c r="D193" s="184" t="s">
        <v>387</v>
      </c>
      <c r="E193" s="290">
        <v>277070</v>
      </c>
      <c r="F193" s="290">
        <v>718200</v>
      </c>
      <c r="G193" s="275">
        <v>-14.5</v>
      </c>
      <c r="H193" s="275"/>
      <c r="I193" s="290">
        <v>875090</v>
      </c>
      <c r="J193" s="290">
        <v>3014287</v>
      </c>
      <c r="K193" s="275">
        <v>-70.7</v>
      </c>
    </row>
    <row r="194" spans="1:11" s="263" customFormat="1" ht="12.75">
      <c r="A194" s="277" t="s">
        <v>590</v>
      </c>
      <c r="B194" s="289">
        <v>77</v>
      </c>
      <c r="C194" s="269"/>
      <c r="D194" s="184" t="s">
        <v>388</v>
      </c>
      <c r="E194" s="290">
        <v>85577</v>
      </c>
      <c r="F194" s="290">
        <v>506921</v>
      </c>
      <c r="G194" s="275">
        <v>207.2</v>
      </c>
      <c r="H194" s="275"/>
      <c r="I194" s="290">
        <v>217876</v>
      </c>
      <c r="J194" s="290">
        <v>981600</v>
      </c>
      <c r="K194" s="275">
        <v>22</v>
      </c>
    </row>
    <row r="195" spans="1:11" s="263" customFormat="1" ht="12.75">
      <c r="A195" s="277" t="s">
        <v>591</v>
      </c>
      <c r="B195" s="289">
        <v>78</v>
      </c>
      <c r="C195" s="269"/>
      <c r="D195" s="184" t="s">
        <v>389</v>
      </c>
      <c r="E195" s="290">
        <v>445478</v>
      </c>
      <c r="F195" s="290">
        <v>1544998</v>
      </c>
      <c r="G195" s="275">
        <v>-39.2</v>
      </c>
      <c r="H195" s="275"/>
      <c r="I195" s="290">
        <v>753711</v>
      </c>
      <c r="J195" s="290">
        <v>4414120</v>
      </c>
      <c r="K195" s="275">
        <v>-37.1</v>
      </c>
    </row>
    <row r="196" spans="1:11" ht="12.75">
      <c r="A196" s="277" t="s">
        <v>592</v>
      </c>
      <c r="B196" s="289">
        <v>79</v>
      </c>
      <c r="C196" s="269"/>
      <c r="D196" s="184" t="s">
        <v>390</v>
      </c>
      <c r="E196" s="290">
        <v>1550168</v>
      </c>
      <c r="F196" s="290">
        <v>6500340</v>
      </c>
      <c r="G196" s="275">
        <v>-1.3</v>
      </c>
      <c r="H196" s="275"/>
      <c r="I196" s="290">
        <v>4840008</v>
      </c>
      <c r="J196" s="290">
        <v>16969801</v>
      </c>
      <c r="K196" s="275">
        <v>-7.2</v>
      </c>
    </row>
    <row r="197" spans="1:11" ht="12.75">
      <c r="A197" s="277" t="s">
        <v>593</v>
      </c>
      <c r="B197" s="289">
        <v>80</v>
      </c>
      <c r="C197" s="269"/>
      <c r="D197" s="184" t="s">
        <v>391</v>
      </c>
      <c r="E197" s="290">
        <v>153907</v>
      </c>
      <c r="F197" s="290">
        <v>859683</v>
      </c>
      <c r="G197" s="275">
        <v>-20.4</v>
      </c>
      <c r="H197" s="275"/>
      <c r="I197" s="290">
        <v>484576</v>
      </c>
      <c r="J197" s="290">
        <v>3345300</v>
      </c>
      <c r="K197" s="275">
        <v>93.7</v>
      </c>
    </row>
    <row r="198" spans="1:11" ht="12.75">
      <c r="A198" s="277" t="s">
        <v>594</v>
      </c>
      <c r="B198" s="289">
        <v>81</v>
      </c>
      <c r="C198" s="269"/>
      <c r="D198" s="184" t="s">
        <v>392</v>
      </c>
      <c r="E198" s="290">
        <v>60622</v>
      </c>
      <c r="F198" s="290">
        <v>606534</v>
      </c>
      <c r="G198" s="275">
        <v>-33.3</v>
      </c>
      <c r="H198" s="275"/>
      <c r="I198" s="290">
        <v>175428</v>
      </c>
      <c r="J198" s="290">
        <v>2393284</v>
      </c>
      <c r="K198" s="275">
        <v>-38</v>
      </c>
    </row>
    <row r="199" spans="1:12" ht="12.75">
      <c r="A199" s="277" t="s">
        <v>595</v>
      </c>
      <c r="B199" s="289">
        <v>82</v>
      </c>
      <c r="C199" s="269"/>
      <c r="D199" s="184" t="s">
        <v>393</v>
      </c>
      <c r="E199" s="290">
        <v>35</v>
      </c>
      <c r="F199" s="290">
        <v>11180</v>
      </c>
      <c r="G199" s="275">
        <v>-50.1</v>
      </c>
      <c r="H199" s="275"/>
      <c r="I199" s="290">
        <v>21177</v>
      </c>
      <c r="J199" s="290">
        <v>56183</v>
      </c>
      <c r="K199" s="275">
        <v>20.4</v>
      </c>
      <c r="L199" s="17"/>
    </row>
    <row r="200" spans="1:11" ht="12.75">
      <c r="A200" s="277" t="s">
        <v>596</v>
      </c>
      <c r="B200" s="289">
        <v>83</v>
      </c>
      <c r="C200" s="269"/>
      <c r="D200" s="184" t="s">
        <v>1007</v>
      </c>
      <c r="E200" s="290">
        <v>51525</v>
      </c>
      <c r="F200" s="290">
        <v>144542</v>
      </c>
      <c r="G200" s="275">
        <v>79.3</v>
      </c>
      <c r="H200" s="275"/>
      <c r="I200" s="290">
        <v>158066</v>
      </c>
      <c r="J200" s="290">
        <v>493835</v>
      </c>
      <c r="K200" s="275">
        <v>72</v>
      </c>
    </row>
    <row r="201" spans="1:11" ht="12.75">
      <c r="A201" s="277" t="s">
        <v>778</v>
      </c>
      <c r="B201" s="289">
        <v>604</v>
      </c>
      <c r="C201" s="269"/>
      <c r="D201" s="184" t="s">
        <v>132</v>
      </c>
      <c r="E201" s="290">
        <v>496876</v>
      </c>
      <c r="F201" s="290">
        <v>1940032</v>
      </c>
      <c r="G201" s="275">
        <v>-18.4</v>
      </c>
      <c r="H201" s="275"/>
      <c r="I201" s="290">
        <v>1496337</v>
      </c>
      <c r="J201" s="290">
        <v>4970007</v>
      </c>
      <c r="K201" s="275">
        <v>-11.2</v>
      </c>
    </row>
    <row r="202" spans="1:11" ht="12.75">
      <c r="A202" s="277" t="s">
        <v>779</v>
      </c>
      <c r="B202" s="289">
        <v>608</v>
      </c>
      <c r="C202" s="269"/>
      <c r="D202" s="184" t="s">
        <v>133</v>
      </c>
      <c r="E202" s="290">
        <v>38128</v>
      </c>
      <c r="F202" s="290">
        <v>240244</v>
      </c>
      <c r="G202" s="275">
        <v>29</v>
      </c>
      <c r="H202" s="275"/>
      <c r="I202" s="290">
        <v>213665</v>
      </c>
      <c r="J202" s="290">
        <v>1269234</v>
      </c>
      <c r="K202" s="275">
        <v>14.4</v>
      </c>
    </row>
    <row r="203" spans="1:11" ht="12.75">
      <c r="A203" s="277" t="s">
        <v>780</v>
      </c>
      <c r="B203" s="289">
        <v>612</v>
      </c>
      <c r="C203" s="269"/>
      <c r="D203" s="184" t="s">
        <v>134</v>
      </c>
      <c r="E203" s="290">
        <v>344101</v>
      </c>
      <c r="F203" s="290">
        <v>3165195</v>
      </c>
      <c r="G203" s="275">
        <v>-88.6</v>
      </c>
      <c r="H203" s="275"/>
      <c r="I203" s="290">
        <v>2494976</v>
      </c>
      <c r="J203" s="290">
        <v>21789260</v>
      </c>
      <c r="K203" s="275">
        <v>-32.4</v>
      </c>
    </row>
    <row r="204" spans="1:11" ht="12.75">
      <c r="A204" s="277" t="s">
        <v>781</v>
      </c>
      <c r="B204" s="289">
        <v>616</v>
      </c>
      <c r="C204" s="269"/>
      <c r="D204" s="184" t="s">
        <v>135</v>
      </c>
      <c r="E204" s="290">
        <v>64922</v>
      </c>
      <c r="F204" s="290">
        <v>2349115</v>
      </c>
      <c r="G204" s="275">
        <v>-77.3</v>
      </c>
      <c r="H204" s="275"/>
      <c r="I204" s="290">
        <v>493264</v>
      </c>
      <c r="J204" s="290">
        <v>11322411</v>
      </c>
      <c r="K204" s="275">
        <v>-51.9</v>
      </c>
    </row>
    <row r="205" spans="1:11" ht="12.75">
      <c r="A205" s="277" t="s">
        <v>782</v>
      </c>
      <c r="B205" s="289">
        <v>624</v>
      </c>
      <c r="C205" s="269"/>
      <c r="D205" s="184" t="s">
        <v>136</v>
      </c>
      <c r="E205" s="290">
        <v>3394074</v>
      </c>
      <c r="F205" s="290">
        <v>16755856</v>
      </c>
      <c r="G205" s="275">
        <v>-9.9</v>
      </c>
      <c r="H205" s="275"/>
      <c r="I205" s="290">
        <v>8580903</v>
      </c>
      <c r="J205" s="290">
        <v>55534410</v>
      </c>
      <c r="K205" s="275">
        <v>-1.9</v>
      </c>
    </row>
    <row r="206" spans="1:11" ht="12.75">
      <c r="A206" s="277" t="s">
        <v>783</v>
      </c>
      <c r="B206" s="289">
        <v>625</v>
      </c>
      <c r="C206" s="269"/>
      <c r="D206" s="184" t="s">
        <v>493</v>
      </c>
      <c r="E206" s="290">
        <v>357</v>
      </c>
      <c r="F206" s="290">
        <v>40115</v>
      </c>
      <c r="G206" s="275">
        <v>22.9</v>
      </c>
      <c r="H206" s="275"/>
      <c r="I206" s="290">
        <v>1662</v>
      </c>
      <c r="J206" s="290">
        <v>98785</v>
      </c>
      <c r="K206" s="275">
        <v>87.9</v>
      </c>
    </row>
    <row r="207" spans="1:11" ht="12.75">
      <c r="A207" s="277" t="s">
        <v>1006</v>
      </c>
      <c r="B207" s="289">
        <v>626</v>
      </c>
      <c r="C207" s="269"/>
      <c r="D207" s="184" t="s">
        <v>137</v>
      </c>
      <c r="E207" s="290">
        <v>273</v>
      </c>
      <c r="F207" s="290">
        <v>6877</v>
      </c>
      <c r="G207" s="275">
        <v>-55.9</v>
      </c>
      <c r="H207" s="275"/>
      <c r="I207" s="290">
        <v>297</v>
      </c>
      <c r="J207" s="290">
        <v>34870</v>
      </c>
      <c r="K207" s="275">
        <v>77.2</v>
      </c>
    </row>
    <row r="208" spans="1:11" ht="12.75">
      <c r="A208" s="277" t="s">
        <v>784</v>
      </c>
      <c r="B208" s="289">
        <v>628</v>
      </c>
      <c r="C208" s="269"/>
      <c r="D208" s="184" t="s">
        <v>138</v>
      </c>
      <c r="E208" s="290">
        <v>2858871</v>
      </c>
      <c r="F208" s="290">
        <v>2365938</v>
      </c>
      <c r="G208" s="275">
        <v>-4.4</v>
      </c>
      <c r="H208" s="275"/>
      <c r="I208" s="290">
        <v>8884462</v>
      </c>
      <c r="J208" s="290">
        <v>7693908</v>
      </c>
      <c r="K208" s="275">
        <v>-43.2</v>
      </c>
    </row>
    <row r="209" spans="1:11" ht="12.75">
      <c r="A209" s="277" t="s">
        <v>785</v>
      </c>
      <c r="B209" s="289">
        <v>632</v>
      </c>
      <c r="C209" s="269"/>
      <c r="D209" s="184" t="s">
        <v>139</v>
      </c>
      <c r="E209" s="290">
        <v>9874561</v>
      </c>
      <c r="F209" s="290">
        <v>23528451</v>
      </c>
      <c r="G209" s="275">
        <v>-21.5</v>
      </c>
      <c r="H209" s="275"/>
      <c r="I209" s="290">
        <v>31214034</v>
      </c>
      <c r="J209" s="290">
        <v>62827233</v>
      </c>
      <c r="K209" s="275">
        <v>-15.3</v>
      </c>
    </row>
    <row r="210" spans="1:11" ht="12.75">
      <c r="A210" s="277" t="s">
        <v>786</v>
      </c>
      <c r="B210" s="289">
        <v>636</v>
      </c>
      <c r="C210" s="269"/>
      <c r="D210" s="184" t="s">
        <v>140</v>
      </c>
      <c r="E210" s="290">
        <v>3921833</v>
      </c>
      <c r="F210" s="290">
        <v>2972696</v>
      </c>
      <c r="G210" s="275">
        <v>-3.6</v>
      </c>
      <c r="H210" s="275"/>
      <c r="I210" s="290">
        <v>8015808</v>
      </c>
      <c r="J210" s="290">
        <v>8156963</v>
      </c>
      <c r="K210" s="275">
        <v>-17.7</v>
      </c>
    </row>
    <row r="211" spans="1:11" ht="12.75">
      <c r="A211" s="277" t="s">
        <v>787</v>
      </c>
      <c r="B211" s="289">
        <v>640</v>
      </c>
      <c r="C211" s="269"/>
      <c r="D211" s="184" t="s">
        <v>141</v>
      </c>
      <c r="E211" s="290">
        <v>687894</v>
      </c>
      <c r="F211" s="290">
        <v>649500</v>
      </c>
      <c r="G211" s="275">
        <v>-38.5</v>
      </c>
      <c r="H211" s="275"/>
      <c r="I211" s="290">
        <v>2115628</v>
      </c>
      <c r="J211" s="290">
        <v>2048912</v>
      </c>
      <c r="K211" s="275">
        <v>-27.9</v>
      </c>
    </row>
    <row r="212" spans="1:11" ht="12.75">
      <c r="A212" s="277" t="s">
        <v>788</v>
      </c>
      <c r="B212" s="289">
        <v>644</v>
      </c>
      <c r="C212" s="269"/>
      <c r="D212" s="184" t="s">
        <v>142</v>
      </c>
      <c r="E212" s="290">
        <v>465119</v>
      </c>
      <c r="F212" s="290">
        <v>8239929</v>
      </c>
      <c r="G212" s="275">
        <v>414.2</v>
      </c>
      <c r="H212" s="275"/>
      <c r="I212" s="290">
        <v>1106425</v>
      </c>
      <c r="J212" s="290">
        <v>11984561</v>
      </c>
      <c r="K212" s="275">
        <v>200.8</v>
      </c>
    </row>
    <row r="213" spans="1:11" ht="12.75">
      <c r="A213" s="277" t="s">
        <v>789</v>
      </c>
      <c r="B213" s="289">
        <v>647</v>
      </c>
      <c r="C213" s="269"/>
      <c r="D213" s="184" t="s">
        <v>143</v>
      </c>
      <c r="E213" s="290">
        <v>2474446</v>
      </c>
      <c r="F213" s="290">
        <v>8928567</v>
      </c>
      <c r="G213" s="275">
        <v>3.4</v>
      </c>
      <c r="H213" s="275"/>
      <c r="I213" s="290">
        <v>7527478</v>
      </c>
      <c r="J213" s="290">
        <v>27755041</v>
      </c>
      <c r="K213" s="275">
        <v>18.2</v>
      </c>
    </row>
    <row r="214" spans="1:11" ht="12.75">
      <c r="A214" s="277" t="s">
        <v>790</v>
      </c>
      <c r="B214" s="289">
        <v>649</v>
      </c>
      <c r="C214" s="269"/>
      <c r="D214" s="184" t="s">
        <v>144</v>
      </c>
      <c r="E214" s="290">
        <v>180991</v>
      </c>
      <c r="F214" s="290">
        <v>909662</v>
      </c>
      <c r="G214" s="275">
        <v>28.2</v>
      </c>
      <c r="H214" s="275"/>
      <c r="I214" s="290">
        <v>780530</v>
      </c>
      <c r="J214" s="290">
        <v>1819279</v>
      </c>
      <c r="K214" s="275">
        <v>6.7</v>
      </c>
    </row>
    <row r="215" spans="1:11" ht="12.75">
      <c r="A215" s="277" t="s">
        <v>791</v>
      </c>
      <c r="B215" s="289">
        <v>653</v>
      </c>
      <c r="C215" s="269"/>
      <c r="D215" s="184" t="s">
        <v>145</v>
      </c>
      <c r="E215" s="290">
        <v>38466</v>
      </c>
      <c r="F215" s="290">
        <v>1233498</v>
      </c>
      <c r="G215" s="275">
        <v>52.5</v>
      </c>
      <c r="H215" s="275"/>
      <c r="I215" s="290">
        <v>422806</v>
      </c>
      <c r="J215" s="290">
        <v>3888113</v>
      </c>
      <c r="K215" s="275">
        <v>103.5</v>
      </c>
    </row>
    <row r="216" spans="1:11" ht="12.75">
      <c r="A216" s="277" t="s">
        <v>792</v>
      </c>
      <c r="B216" s="289">
        <v>660</v>
      </c>
      <c r="C216" s="269"/>
      <c r="D216" s="184" t="s">
        <v>146</v>
      </c>
      <c r="E216" s="290">
        <v>83685</v>
      </c>
      <c r="F216" s="290">
        <v>499183</v>
      </c>
      <c r="G216" s="275">
        <v>-5.2</v>
      </c>
      <c r="H216" s="275"/>
      <c r="I216" s="290">
        <v>335608</v>
      </c>
      <c r="J216" s="290">
        <v>2730965</v>
      </c>
      <c r="K216" s="275">
        <v>117.9</v>
      </c>
    </row>
    <row r="217" spans="1:11" ht="12.75">
      <c r="A217" s="277" t="s">
        <v>793</v>
      </c>
      <c r="B217" s="289">
        <v>662</v>
      </c>
      <c r="C217" s="269"/>
      <c r="D217" s="184" t="s">
        <v>147</v>
      </c>
      <c r="E217" s="290">
        <v>1081060</v>
      </c>
      <c r="F217" s="290">
        <v>2501511</v>
      </c>
      <c r="G217" s="275">
        <v>27.6</v>
      </c>
      <c r="H217" s="275"/>
      <c r="I217" s="290">
        <v>3937972</v>
      </c>
      <c r="J217" s="290">
        <v>7267251</v>
      </c>
      <c r="K217" s="275">
        <v>11.7</v>
      </c>
    </row>
    <row r="218" spans="1:11" ht="12.75">
      <c r="A218" s="277" t="s">
        <v>794</v>
      </c>
      <c r="B218" s="289">
        <v>664</v>
      </c>
      <c r="C218" s="269"/>
      <c r="D218" s="184" t="s">
        <v>148</v>
      </c>
      <c r="E218" s="290">
        <v>5652908</v>
      </c>
      <c r="F218" s="290">
        <v>29521922</v>
      </c>
      <c r="G218" s="275">
        <v>-17.8</v>
      </c>
      <c r="H218" s="275"/>
      <c r="I218" s="290">
        <v>21281775</v>
      </c>
      <c r="J218" s="290">
        <v>93305181</v>
      </c>
      <c r="K218" s="275">
        <v>-21.9</v>
      </c>
    </row>
    <row r="219" spans="1:11" ht="12.75">
      <c r="A219" s="277" t="s">
        <v>795</v>
      </c>
      <c r="B219" s="289">
        <v>666</v>
      </c>
      <c r="C219" s="269"/>
      <c r="D219" s="184" t="s">
        <v>149</v>
      </c>
      <c r="E219" s="290">
        <v>1032314</v>
      </c>
      <c r="F219" s="290">
        <v>541036</v>
      </c>
      <c r="G219" s="275">
        <v>195.7</v>
      </c>
      <c r="H219" s="275"/>
      <c r="I219" s="290">
        <v>1135004</v>
      </c>
      <c r="J219" s="290">
        <v>1593050</v>
      </c>
      <c r="K219" s="275">
        <v>88.8</v>
      </c>
    </row>
    <row r="220" spans="1:11" ht="12.75">
      <c r="A220" s="277" t="s">
        <v>796</v>
      </c>
      <c r="B220" s="289">
        <v>667</v>
      </c>
      <c r="C220" s="269"/>
      <c r="D220" s="184" t="s">
        <v>150</v>
      </c>
      <c r="E220" s="290">
        <v>4695</v>
      </c>
      <c r="F220" s="290">
        <v>40470</v>
      </c>
      <c r="G220" s="275" t="s">
        <v>735</v>
      </c>
      <c r="H220" s="275"/>
      <c r="I220" s="290">
        <v>13418</v>
      </c>
      <c r="J220" s="290">
        <v>120586</v>
      </c>
      <c r="K220" s="275">
        <v>420.9</v>
      </c>
    </row>
    <row r="221" spans="1:11" ht="12.75">
      <c r="A221" s="277" t="s">
        <v>797</v>
      </c>
      <c r="B221" s="289">
        <v>669</v>
      </c>
      <c r="C221" s="269"/>
      <c r="D221" s="184" t="s">
        <v>151</v>
      </c>
      <c r="E221" s="290">
        <v>20778</v>
      </c>
      <c r="F221" s="290">
        <v>300230</v>
      </c>
      <c r="G221" s="275">
        <v>28.2</v>
      </c>
      <c r="H221" s="275"/>
      <c r="I221" s="290">
        <v>96922</v>
      </c>
      <c r="J221" s="290">
        <v>1296375</v>
      </c>
      <c r="K221" s="275">
        <v>40.5</v>
      </c>
    </row>
    <row r="222" spans="1:11" ht="12.75">
      <c r="A222" s="277" t="s">
        <v>798</v>
      </c>
      <c r="B222" s="289">
        <v>672</v>
      </c>
      <c r="C222" s="269"/>
      <c r="D222" s="184" t="s">
        <v>152</v>
      </c>
      <c r="E222" s="290">
        <v>16</v>
      </c>
      <c r="F222" s="290">
        <v>6337</v>
      </c>
      <c r="G222" s="275">
        <v>-90</v>
      </c>
      <c r="H222" s="275"/>
      <c r="I222" s="290">
        <v>34440</v>
      </c>
      <c r="J222" s="290">
        <v>123659</v>
      </c>
      <c r="K222" s="275">
        <v>-30.9</v>
      </c>
    </row>
    <row r="223" spans="1:11" ht="12.75">
      <c r="A223" s="277" t="s">
        <v>799</v>
      </c>
      <c r="B223" s="289">
        <v>675</v>
      </c>
      <c r="C223" s="269"/>
      <c r="D223" s="184" t="s">
        <v>153</v>
      </c>
      <c r="E223" s="290" t="s">
        <v>107</v>
      </c>
      <c r="F223" s="290" t="s">
        <v>107</v>
      </c>
      <c r="G223" s="275" t="s">
        <v>107</v>
      </c>
      <c r="H223" s="275"/>
      <c r="I223" s="290">
        <v>7</v>
      </c>
      <c r="J223" s="290">
        <v>1500</v>
      </c>
      <c r="K223" s="275">
        <v>-48.8</v>
      </c>
    </row>
    <row r="226" spans="1:12" ht="14.25">
      <c r="A226" s="644" t="s">
        <v>1189</v>
      </c>
      <c r="B226" s="644"/>
      <c r="C226" s="644"/>
      <c r="D226" s="644"/>
      <c r="E226" s="644"/>
      <c r="F226" s="644"/>
      <c r="G226" s="644"/>
      <c r="H226" s="644"/>
      <c r="I226" s="644"/>
      <c r="J226" s="644"/>
      <c r="K226" s="644"/>
      <c r="L226" s="645"/>
    </row>
    <row r="227" spans="4:11" ht="12.75">
      <c r="D227" s="277"/>
      <c r="E227" s="281"/>
      <c r="F227" s="282"/>
      <c r="I227" s="292"/>
      <c r="J227" s="293"/>
      <c r="K227" s="294"/>
    </row>
    <row r="228" spans="1:12" ht="17.25" customHeight="1">
      <c r="A228" s="646" t="s">
        <v>1161</v>
      </c>
      <c r="B228" s="647"/>
      <c r="C228" s="651" t="s">
        <v>1162</v>
      </c>
      <c r="D228" s="545"/>
      <c r="E228" s="592" t="s">
        <v>1217</v>
      </c>
      <c r="F228" s="593"/>
      <c r="G228" s="593"/>
      <c r="H228" s="631"/>
      <c r="I228" s="554" t="s">
        <v>1235</v>
      </c>
      <c r="J228" s="593"/>
      <c r="K228" s="593"/>
      <c r="L228" s="632"/>
    </row>
    <row r="229" spans="1:12" ht="16.5" customHeight="1">
      <c r="A229" s="531"/>
      <c r="B229" s="648"/>
      <c r="C229" s="652"/>
      <c r="D229" s="653"/>
      <c r="E229" s="85" t="s">
        <v>479</v>
      </c>
      <c r="F229" s="604" t="s">
        <v>480</v>
      </c>
      <c r="G229" s="605"/>
      <c r="H229" s="606"/>
      <c r="I229" s="152" t="s">
        <v>479</v>
      </c>
      <c r="J229" s="633" t="s">
        <v>480</v>
      </c>
      <c r="K229" s="634"/>
      <c r="L229" s="625"/>
    </row>
    <row r="230" spans="1:12" ht="12.75" customHeight="1">
      <c r="A230" s="531"/>
      <c r="B230" s="648"/>
      <c r="C230" s="652"/>
      <c r="D230" s="653"/>
      <c r="E230" s="610" t="s">
        <v>112</v>
      </c>
      <c r="F230" s="619" t="s">
        <v>108</v>
      </c>
      <c r="G230" s="639" t="s">
        <v>1236</v>
      </c>
      <c r="H230" s="622"/>
      <c r="I230" s="619" t="s">
        <v>112</v>
      </c>
      <c r="J230" s="619" t="s">
        <v>108</v>
      </c>
      <c r="K230" s="598" t="s">
        <v>1245</v>
      </c>
      <c r="L230" s="636"/>
    </row>
    <row r="231" spans="1:12" ht="12.75" customHeight="1">
      <c r="A231" s="531"/>
      <c r="B231" s="648"/>
      <c r="C231" s="652"/>
      <c r="D231" s="653"/>
      <c r="E231" s="611"/>
      <c r="F231" s="620"/>
      <c r="G231" s="640"/>
      <c r="H231" s="529"/>
      <c r="I231" s="620"/>
      <c r="J231" s="620"/>
      <c r="K231" s="623"/>
      <c r="L231" s="637"/>
    </row>
    <row r="232" spans="1:12" ht="12.75" customHeight="1">
      <c r="A232" s="531"/>
      <c r="B232" s="648"/>
      <c r="C232" s="652"/>
      <c r="D232" s="653"/>
      <c r="E232" s="611"/>
      <c r="F232" s="620"/>
      <c r="G232" s="640"/>
      <c r="H232" s="529"/>
      <c r="I232" s="620"/>
      <c r="J232" s="620"/>
      <c r="K232" s="623"/>
      <c r="L232" s="637"/>
    </row>
    <row r="233" spans="1:12" ht="28.5" customHeight="1">
      <c r="A233" s="649"/>
      <c r="B233" s="650"/>
      <c r="C233" s="654"/>
      <c r="D233" s="655"/>
      <c r="E233" s="612"/>
      <c r="F233" s="621"/>
      <c r="G233" s="641"/>
      <c r="H233" s="536"/>
      <c r="I233" s="621"/>
      <c r="J233" s="621"/>
      <c r="K233" s="624"/>
      <c r="L233" s="638"/>
    </row>
    <row r="234" spans="1:10" ht="12.75">
      <c r="A234" s="277"/>
      <c r="B234" s="288"/>
      <c r="C234" s="269"/>
      <c r="D234" s="287"/>
      <c r="E234" s="281"/>
      <c r="F234" s="282"/>
      <c r="I234" s="281"/>
      <c r="J234" s="282"/>
    </row>
    <row r="235" spans="2:4" ht="12.75">
      <c r="B235" s="296"/>
      <c r="C235" s="297" t="s">
        <v>862</v>
      </c>
      <c r="D235" s="287"/>
    </row>
    <row r="236" spans="1:4" ht="12.75">
      <c r="A236" s="277"/>
      <c r="B236" s="295"/>
      <c r="C236" s="269"/>
      <c r="D236" s="287"/>
    </row>
    <row r="237" spans="1:11" ht="12.75" customHeight="1">
      <c r="A237" s="277" t="s">
        <v>800</v>
      </c>
      <c r="B237" s="289">
        <v>676</v>
      </c>
      <c r="C237" s="269"/>
      <c r="D237" s="184" t="s">
        <v>154</v>
      </c>
      <c r="E237" s="124">
        <v>389</v>
      </c>
      <c r="F237" s="124">
        <v>18634</v>
      </c>
      <c r="G237" s="156">
        <v>17.6</v>
      </c>
      <c r="H237" s="118"/>
      <c r="I237" s="124">
        <v>2169</v>
      </c>
      <c r="J237" s="124">
        <v>173329</v>
      </c>
      <c r="K237" s="156">
        <v>42.4</v>
      </c>
    </row>
    <row r="238" spans="1:11" ht="12.75" customHeight="1">
      <c r="A238" s="277" t="s">
        <v>801</v>
      </c>
      <c r="B238" s="289">
        <v>680</v>
      </c>
      <c r="C238" s="269"/>
      <c r="D238" s="184" t="s">
        <v>155</v>
      </c>
      <c r="E238" s="124">
        <v>631223</v>
      </c>
      <c r="F238" s="124">
        <v>7235077</v>
      </c>
      <c r="G238" s="156">
        <v>-39.7</v>
      </c>
      <c r="H238" s="118"/>
      <c r="I238" s="124">
        <v>3167147</v>
      </c>
      <c r="J238" s="124">
        <v>27276071</v>
      </c>
      <c r="K238" s="156">
        <v>-3.2</v>
      </c>
    </row>
    <row r="239" spans="1:12" ht="12.75">
      <c r="A239" s="1" t="s">
        <v>802</v>
      </c>
      <c r="B239" s="158">
        <v>684</v>
      </c>
      <c r="C239" s="32"/>
      <c r="D239" s="30" t="s">
        <v>156</v>
      </c>
      <c r="E239" s="124">
        <v>927</v>
      </c>
      <c r="F239" s="124">
        <v>24074</v>
      </c>
      <c r="G239" s="156">
        <v>-37.8</v>
      </c>
      <c r="H239" s="118"/>
      <c r="I239" s="124">
        <v>10207</v>
      </c>
      <c r="J239" s="124">
        <v>263334</v>
      </c>
      <c r="K239" s="156">
        <v>-45</v>
      </c>
      <c r="L239"/>
    </row>
    <row r="240" spans="1:12" ht="12.75">
      <c r="A240" s="1" t="s">
        <v>803</v>
      </c>
      <c r="B240" s="158">
        <v>690</v>
      </c>
      <c r="C240" s="32"/>
      <c r="D240" s="30" t="s">
        <v>157</v>
      </c>
      <c r="E240" s="124">
        <v>1778754</v>
      </c>
      <c r="F240" s="124">
        <v>4082771</v>
      </c>
      <c r="G240" s="156">
        <v>8.9</v>
      </c>
      <c r="H240" s="118"/>
      <c r="I240" s="124">
        <v>5104581</v>
      </c>
      <c r="J240" s="124">
        <v>13113299</v>
      </c>
      <c r="K240" s="156">
        <v>22.4</v>
      </c>
      <c r="L240"/>
    </row>
    <row r="241" spans="1:12" ht="12.75">
      <c r="A241" s="1" t="s">
        <v>804</v>
      </c>
      <c r="B241" s="158">
        <v>696</v>
      </c>
      <c r="C241" s="32"/>
      <c r="D241" s="30" t="s">
        <v>158</v>
      </c>
      <c r="E241" s="124">
        <v>3400</v>
      </c>
      <c r="F241" s="124">
        <v>85393</v>
      </c>
      <c r="G241" s="156">
        <v>114.3</v>
      </c>
      <c r="H241" s="118"/>
      <c r="I241" s="124">
        <v>25581</v>
      </c>
      <c r="J241" s="124">
        <v>150134</v>
      </c>
      <c r="K241" s="156">
        <v>205.5</v>
      </c>
      <c r="L241"/>
    </row>
    <row r="242" spans="1:12" ht="12.75">
      <c r="A242" s="1" t="s">
        <v>805</v>
      </c>
      <c r="B242" s="158">
        <v>700</v>
      </c>
      <c r="C242" s="32"/>
      <c r="D242" s="30" t="s">
        <v>159</v>
      </c>
      <c r="E242" s="124">
        <v>739623</v>
      </c>
      <c r="F242" s="124">
        <v>4775919</v>
      </c>
      <c r="G242" s="156">
        <v>-13.6</v>
      </c>
      <c r="H242" s="118"/>
      <c r="I242" s="124">
        <v>1527479</v>
      </c>
      <c r="J242" s="124">
        <v>14962163</v>
      </c>
      <c r="K242" s="156">
        <v>-57.1</v>
      </c>
      <c r="L242"/>
    </row>
    <row r="243" spans="1:12" ht="12.75">
      <c r="A243" s="1" t="s">
        <v>806</v>
      </c>
      <c r="B243" s="158">
        <v>701</v>
      </c>
      <c r="C243" s="32"/>
      <c r="D243" s="30" t="s">
        <v>160</v>
      </c>
      <c r="E243" s="124">
        <v>2875986</v>
      </c>
      <c r="F243" s="124">
        <v>22702391</v>
      </c>
      <c r="G243" s="156">
        <v>3</v>
      </c>
      <c r="H243" s="118"/>
      <c r="I243" s="124">
        <v>8134179</v>
      </c>
      <c r="J243" s="124">
        <v>64594699</v>
      </c>
      <c r="K243" s="156">
        <v>22.2</v>
      </c>
      <c r="L243"/>
    </row>
    <row r="244" spans="1:12" ht="12.75">
      <c r="A244" s="1" t="s">
        <v>807</v>
      </c>
      <c r="B244" s="158">
        <v>703</v>
      </c>
      <c r="C244" s="32"/>
      <c r="D244" s="30" t="s">
        <v>161</v>
      </c>
      <c r="E244" s="124">
        <v>5975</v>
      </c>
      <c r="F244" s="124">
        <v>87886</v>
      </c>
      <c r="G244" s="156">
        <v>-11.3</v>
      </c>
      <c r="H244" s="118"/>
      <c r="I244" s="124">
        <v>24485</v>
      </c>
      <c r="J244" s="124">
        <v>303760</v>
      </c>
      <c r="K244" s="156">
        <v>23.9</v>
      </c>
      <c r="L244"/>
    </row>
    <row r="245" spans="1:12" ht="12.75">
      <c r="A245" s="1" t="s">
        <v>808</v>
      </c>
      <c r="B245" s="158">
        <v>706</v>
      </c>
      <c r="C245" s="32"/>
      <c r="D245" s="30" t="s">
        <v>162</v>
      </c>
      <c r="E245" s="124">
        <v>1292134</v>
      </c>
      <c r="F245" s="124">
        <v>11813137</v>
      </c>
      <c r="G245" s="156">
        <v>-15.3</v>
      </c>
      <c r="H245" s="118"/>
      <c r="I245" s="124">
        <v>3481473</v>
      </c>
      <c r="J245" s="124">
        <v>33146026</v>
      </c>
      <c r="K245" s="156">
        <v>-40.5</v>
      </c>
      <c r="L245"/>
    </row>
    <row r="246" spans="1:12" ht="12.75">
      <c r="A246" s="1" t="s">
        <v>809</v>
      </c>
      <c r="B246" s="158">
        <v>708</v>
      </c>
      <c r="C246" s="32"/>
      <c r="D246" s="30" t="s">
        <v>163</v>
      </c>
      <c r="E246" s="124">
        <v>792452</v>
      </c>
      <c r="F246" s="124">
        <v>5589475</v>
      </c>
      <c r="G246" s="156">
        <v>5.5</v>
      </c>
      <c r="H246" s="118"/>
      <c r="I246" s="124">
        <v>1662344</v>
      </c>
      <c r="J246" s="124">
        <v>15488273</v>
      </c>
      <c r="K246" s="156">
        <v>-13.8</v>
      </c>
      <c r="L246"/>
    </row>
    <row r="247" spans="1:12" ht="12.75">
      <c r="A247" s="1" t="s">
        <v>810</v>
      </c>
      <c r="B247" s="158">
        <v>716</v>
      </c>
      <c r="C247" s="32"/>
      <c r="D247" s="30" t="s">
        <v>164</v>
      </c>
      <c r="E247" s="124">
        <v>263880</v>
      </c>
      <c r="F247" s="124">
        <v>652570</v>
      </c>
      <c r="G247" s="156">
        <v>-27.7</v>
      </c>
      <c r="H247" s="118"/>
      <c r="I247" s="124">
        <v>646005</v>
      </c>
      <c r="J247" s="124">
        <v>1816643</v>
      </c>
      <c r="K247" s="156">
        <v>31.1</v>
      </c>
      <c r="L247"/>
    </row>
    <row r="248" spans="1:12" ht="12.75">
      <c r="A248" s="1" t="s">
        <v>811</v>
      </c>
      <c r="B248" s="158">
        <v>720</v>
      </c>
      <c r="C248" s="32"/>
      <c r="D248" s="30" t="s">
        <v>165</v>
      </c>
      <c r="E248" s="124">
        <v>31801988</v>
      </c>
      <c r="F248" s="124">
        <v>163021439</v>
      </c>
      <c r="G248" s="156">
        <v>-3</v>
      </c>
      <c r="H248" s="118"/>
      <c r="I248" s="124">
        <v>92399682</v>
      </c>
      <c r="J248" s="124">
        <v>496448809</v>
      </c>
      <c r="K248" s="156">
        <v>12.5</v>
      </c>
      <c r="L248"/>
    </row>
    <row r="249" spans="1:12" ht="12.75">
      <c r="A249" s="1" t="s">
        <v>812</v>
      </c>
      <c r="B249" s="158">
        <v>724</v>
      </c>
      <c r="C249" s="32"/>
      <c r="D249" s="30" t="s">
        <v>166</v>
      </c>
      <c r="E249" s="124" t="s">
        <v>107</v>
      </c>
      <c r="F249" s="124" t="s">
        <v>107</v>
      </c>
      <c r="G249" s="156">
        <v>-100</v>
      </c>
      <c r="H249" s="118"/>
      <c r="I249" s="124">
        <v>11703</v>
      </c>
      <c r="J249" s="124">
        <v>9852</v>
      </c>
      <c r="K249" s="156">
        <v>-95.4</v>
      </c>
      <c r="L249"/>
    </row>
    <row r="250" spans="1:12" ht="12.75">
      <c r="A250" s="1" t="s">
        <v>813</v>
      </c>
      <c r="B250" s="158">
        <v>728</v>
      </c>
      <c r="C250" s="32"/>
      <c r="D250" s="30" t="s">
        <v>167</v>
      </c>
      <c r="E250" s="124">
        <v>3876252</v>
      </c>
      <c r="F250" s="124">
        <v>36580448</v>
      </c>
      <c r="G250" s="156">
        <v>1</v>
      </c>
      <c r="H250" s="118"/>
      <c r="I250" s="124">
        <v>10805754</v>
      </c>
      <c r="J250" s="124">
        <v>104447354</v>
      </c>
      <c r="K250" s="156">
        <v>2.3</v>
      </c>
      <c r="L250"/>
    </row>
    <row r="251" spans="1:12" ht="12.75">
      <c r="A251" s="1" t="s">
        <v>814</v>
      </c>
      <c r="B251" s="158">
        <v>732</v>
      </c>
      <c r="C251" s="32"/>
      <c r="D251" s="30" t="s">
        <v>168</v>
      </c>
      <c r="E251" s="124">
        <v>2782028</v>
      </c>
      <c r="F251" s="124">
        <v>49583456</v>
      </c>
      <c r="G251" s="156">
        <v>-5.5</v>
      </c>
      <c r="H251" s="118"/>
      <c r="I251" s="124">
        <v>8823390</v>
      </c>
      <c r="J251" s="124">
        <v>149479239</v>
      </c>
      <c r="K251" s="156">
        <v>4</v>
      </c>
      <c r="L251"/>
    </row>
    <row r="252" spans="1:12" ht="12.75">
      <c r="A252" s="1" t="s">
        <v>815</v>
      </c>
      <c r="B252" s="158">
        <v>736</v>
      </c>
      <c r="C252" s="32"/>
      <c r="D252" s="30" t="s">
        <v>169</v>
      </c>
      <c r="E252" s="124">
        <v>333103</v>
      </c>
      <c r="F252" s="124">
        <v>8869012</v>
      </c>
      <c r="G252" s="156">
        <v>-34.5</v>
      </c>
      <c r="H252" s="118"/>
      <c r="I252" s="124">
        <v>3694299</v>
      </c>
      <c r="J252" s="124">
        <v>40290509</v>
      </c>
      <c r="K252" s="156">
        <v>-44.4</v>
      </c>
      <c r="L252"/>
    </row>
    <row r="253" spans="1:11" s="263" customFormat="1" ht="12.75">
      <c r="A253" s="277" t="s">
        <v>816</v>
      </c>
      <c r="B253" s="295">
        <v>740</v>
      </c>
      <c r="C253" s="269"/>
      <c r="D253" s="184" t="s">
        <v>170</v>
      </c>
      <c r="E253" s="290">
        <v>1172361</v>
      </c>
      <c r="F253" s="290">
        <v>22423080</v>
      </c>
      <c r="G253" s="275">
        <v>31.1</v>
      </c>
      <c r="H253" s="275"/>
      <c r="I253" s="290">
        <v>3150563</v>
      </c>
      <c r="J253" s="290">
        <v>55501370</v>
      </c>
      <c r="K253" s="275">
        <v>29.5</v>
      </c>
    </row>
    <row r="254" spans="1:11" s="263" customFormat="1" ht="12.75">
      <c r="A254" s="277" t="s">
        <v>817</v>
      </c>
      <c r="B254" s="295">
        <v>743</v>
      </c>
      <c r="C254" s="269"/>
      <c r="D254" s="184" t="s">
        <v>171</v>
      </c>
      <c r="E254" s="290">
        <v>772</v>
      </c>
      <c r="F254" s="290">
        <v>58867</v>
      </c>
      <c r="G254" s="275" t="s">
        <v>735</v>
      </c>
      <c r="H254" s="275"/>
      <c r="I254" s="290">
        <v>3809</v>
      </c>
      <c r="J254" s="290">
        <v>143299</v>
      </c>
      <c r="K254" s="275" t="s">
        <v>735</v>
      </c>
    </row>
    <row r="255" spans="1:11" s="17" customFormat="1" ht="33.75" customHeight="1">
      <c r="A255" s="116" t="s">
        <v>691</v>
      </c>
      <c r="B255" s="115" t="s">
        <v>691</v>
      </c>
      <c r="C255" s="656" t="s">
        <v>1183</v>
      </c>
      <c r="D255" s="657"/>
      <c r="E255" s="121">
        <v>2178205</v>
      </c>
      <c r="F255" s="121">
        <v>13652180</v>
      </c>
      <c r="G255" s="153">
        <v>-45</v>
      </c>
      <c r="H255" s="153"/>
      <c r="I255" s="121">
        <v>8273625</v>
      </c>
      <c r="J255" s="121">
        <v>50762590</v>
      </c>
      <c r="K255" s="153">
        <v>-13.5</v>
      </c>
    </row>
    <row r="256" spans="1:11" s="17" customFormat="1" ht="21" customHeight="1">
      <c r="A256" s="277" t="s">
        <v>818</v>
      </c>
      <c r="B256" s="295">
        <v>800</v>
      </c>
      <c r="C256" s="269"/>
      <c r="D256" s="184" t="s">
        <v>172</v>
      </c>
      <c r="E256" s="290">
        <v>1977360</v>
      </c>
      <c r="F256" s="290">
        <v>11917095</v>
      </c>
      <c r="G256" s="275">
        <v>-48</v>
      </c>
      <c r="H256" s="275"/>
      <c r="I256" s="290">
        <v>7610298</v>
      </c>
      <c r="J256" s="290">
        <v>45670369</v>
      </c>
      <c r="K256" s="275">
        <v>-16.2</v>
      </c>
    </row>
    <row r="257" spans="1:11" s="263" customFormat="1" ht="12.75">
      <c r="A257" s="277" t="s">
        <v>819</v>
      </c>
      <c r="B257" s="295">
        <v>801</v>
      </c>
      <c r="C257" s="269"/>
      <c r="D257" s="184" t="s">
        <v>173</v>
      </c>
      <c r="E257" s="290">
        <v>731</v>
      </c>
      <c r="F257" s="290">
        <v>15989</v>
      </c>
      <c r="G257" s="275" t="s">
        <v>735</v>
      </c>
      <c r="H257" s="275"/>
      <c r="I257" s="290">
        <v>1384</v>
      </c>
      <c r="J257" s="290">
        <v>31379</v>
      </c>
      <c r="K257" s="275" t="s">
        <v>735</v>
      </c>
    </row>
    <row r="258" spans="1:11" s="263" customFormat="1" ht="12.75">
      <c r="A258" s="277" t="s">
        <v>820</v>
      </c>
      <c r="B258" s="295">
        <v>803</v>
      </c>
      <c r="C258" s="269"/>
      <c r="D258" s="184" t="s">
        <v>174</v>
      </c>
      <c r="E258" s="290">
        <v>185</v>
      </c>
      <c r="F258" s="290">
        <v>1900</v>
      </c>
      <c r="G258" s="275" t="s">
        <v>735</v>
      </c>
      <c r="H258" s="275"/>
      <c r="I258" s="290">
        <v>185</v>
      </c>
      <c r="J258" s="290">
        <v>1900</v>
      </c>
      <c r="K258" s="275" t="s">
        <v>735</v>
      </c>
    </row>
    <row r="259" spans="1:12" ht="12.75">
      <c r="A259" s="1" t="s">
        <v>821</v>
      </c>
      <c r="B259" s="158">
        <v>804</v>
      </c>
      <c r="C259" s="32"/>
      <c r="D259" s="30" t="s">
        <v>175</v>
      </c>
      <c r="E259" s="124">
        <v>186966</v>
      </c>
      <c r="F259" s="124">
        <v>1608815</v>
      </c>
      <c r="G259" s="156">
        <v>-12.5</v>
      </c>
      <c r="H259" s="118"/>
      <c r="I259" s="124">
        <v>578891</v>
      </c>
      <c r="J259" s="124">
        <v>4890987</v>
      </c>
      <c r="K259" s="156">
        <v>24.7</v>
      </c>
      <c r="L259"/>
    </row>
    <row r="260" spans="1:11" ht="12.75">
      <c r="A260" s="277" t="s">
        <v>822</v>
      </c>
      <c r="B260" s="295">
        <v>806</v>
      </c>
      <c r="C260" s="269"/>
      <c r="D260" s="184" t="s">
        <v>176</v>
      </c>
      <c r="E260" s="290" t="s">
        <v>107</v>
      </c>
      <c r="F260" s="290" t="s">
        <v>107</v>
      </c>
      <c r="G260" s="275" t="s">
        <v>107</v>
      </c>
      <c r="H260" s="275"/>
      <c r="I260" s="290" t="s">
        <v>107</v>
      </c>
      <c r="J260" s="290" t="s">
        <v>107</v>
      </c>
      <c r="K260" s="275" t="s">
        <v>107</v>
      </c>
    </row>
    <row r="261" spans="1:11" ht="12.75">
      <c r="A261" s="277" t="s">
        <v>823</v>
      </c>
      <c r="B261" s="295">
        <v>807</v>
      </c>
      <c r="C261" s="269"/>
      <c r="D261" s="184" t="s">
        <v>177</v>
      </c>
      <c r="E261" s="290" t="s">
        <v>107</v>
      </c>
      <c r="F261" s="290" t="s">
        <v>107</v>
      </c>
      <c r="G261" s="275" t="s">
        <v>107</v>
      </c>
      <c r="H261" s="275"/>
      <c r="I261" s="290" t="s">
        <v>107</v>
      </c>
      <c r="J261" s="290" t="s">
        <v>107</v>
      </c>
      <c r="K261" s="275" t="s">
        <v>107</v>
      </c>
    </row>
    <row r="262" spans="1:11" ht="12.75">
      <c r="A262" s="277" t="s">
        <v>824</v>
      </c>
      <c r="B262" s="295">
        <v>809</v>
      </c>
      <c r="C262" s="269"/>
      <c r="D262" s="184" t="s">
        <v>178</v>
      </c>
      <c r="E262" s="290">
        <v>10841</v>
      </c>
      <c r="F262" s="290">
        <v>60425</v>
      </c>
      <c r="G262" s="275">
        <v>-21.6</v>
      </c>
      <c r="H262" s="275"/>
      <c r="I262" s="290">
        <v>10916</v>
      </c>
      <c r="J262" s="290">
        <v>62754</v>
      </c>
      <c r="K262" s="275">
        <v>-71.4</v>
      </c>
    </row>
    <row r="263" spans="1:11" ht="12.75">
      <c r="A263" s="277" t="s">
        <v>825</v>
      </c>
      <c r="B263" s="295">
        <v>811</v>
      </c>
      <c r="C263" s="269"/>
      <c r="D263" s="184" t="s">
        <v>179</v>
      </c>
      <c r="E263" s="290" t="s">
        <v>107</v>
      </c>
      <c r="F263" s="290" t="s">
        <v>107</v>
      </c>
      <c r="G263" s="275" t="s">
        <v>107</v>
      </c>
      <c r="H263" s="275"/>
      <c r="I263" s="290" t="s">
        <v>107</v>
      </c>
      <c r="J263" s="290" t="s">
        <v>107</v>
      </c>
      <c r="K263" s="275" t="s">
        <v>107</v>
      </c>
    </row>
    <row r="264" spans="1:11" ht="12.75">
      <c r="A264" s="277" t="s">
        <v>826</v>
      </c>
      <c r="B264" s="295">
        <v>812</v>
      </c>
      <c r="C264" s="269"/>
      <c r="D264" s="184" t="s">
        <v>180</v>
      </c>
      <c r="E264" s="290" t="s">
        <v>107</v>
      </c>
      <c r="F264" s="290" t="s">
        <v>107</v>
      </c>
      <c r="G264" s="275" t="s">
        <v>107</v>
      </c>
      <c r="H264" s="275"/>
      <c r="I264" s="290" t="s">
        <v>107</v>
      </c>
      <c r="J264" s="290" t="s">
        <v>107</v>
      </c>
      <c r="K264" s="275" t="s">
        <v>107</v>
      </c>
    </row>
    <row r="265" spans="1:11" ht="12.75">
      <c r="A265" s="277" t="s">
        <v>827</v>
      </c>
      <c r="B265" s="295">
        <v>813</v>
      </c>
      <c r="C265" s="269"/>
      <c r="D265" s="184" t="s">
        <v>181</v>
      </c>
      <c r="E265" s="290" t="s">
        <v>107</v>
      </c>
      <c r="F265" s="290" t="s">
        <v>107</v>
      </c>
      <c r="G265" s="275" t="s">
        <v>107</v>
      </c>
      <c r="H265" s="275"/>
      <c r="I265" s="290" t="s">
        <v>107</v>
      </c>
      <c r="J265" s="290" t="s">
        <v>107</v>
      </c>
      <c r="K265" s="275" t="s">
        <v>107</v>
      </c>
    </row>
    <row r="266" spans="1:11" ht="12.75">
      <c r="A266" s="277" t="s">
        <v>828</v>
      </c>
      <c r="B266" s="295">
        <v>815</v>
      </c>
      <c r="C266" s="269"/>
      <c r="D266" s="184" t="s">
        <v>182</v>
      </c>
      <c r="E266" s="290">
        <v>747</v>
      </c>
      <c r="F266" s="290">
        <v>24252</v>
      </c>
      <c r="G266" s="275" t="s">
        <v>735</v>
      </c>
      <c r="H266" s="275"/>
      <c r="I266" s="290">
        <v>1310</v>
      </c>
      <c r="J266" s="290">
        <v>30604</v>
      </c>
      <c r="K266" s="275" t="s">
        <v>735</v>
      </c>
    </row>
    <row r="267" spans="1:11" ht="12.75">
      <c r="A267" s="277" t="s">
        <v>829</v>
      </c>
      <c r="B267" s="295">
        <v>816</v>
      </c>
      <c r="C267" s="269"/>
      <c r="D267" s="184" t="s">
        <v>183</v>
      </c>
      <c r="E267" s="290" t="s">
        <v>107</v>
      </c>
      <c r="F267" s="290" t="s">
        <v>107</v>
      </c>
      <c r="G267" s="275" t="s">
        <v>107</v>
      </c>
      <c r="H267" s="275"/>
      <c r="I267" s="290" t="s">
        <v>107</v>
      </c>
      <c r="J267" s="290" t="s">
        <v>107</v>
      </c>
      <c r="K267" s="275" t="s">
        <v>107</v>
      </c>
    </row>
    <row r="268" spans="1:11" ht="12.75">
      <c r="A268" s="277" t="s">
        <v>830</v>
      </c>
      <c r="B268" s="295">
        <v>817</v>
      </c>
      <c r="C268" s="269"/>
      <c r="D268" s="184" t="s">
        <v>184</v>
      </c>
      <c r="E268" s="290" t="s">
        <v>107</v>
      </c>
      <c r="F268" s="290" t="s">
        <v>107</v>
      </c>
      <c r="G268" s="275" t="s">
        <v>107</v>
      </c>
      <c r="H268" s="275"/>
      <c r="I268" s="290" t="s">
        <v>107</v>
      </c>
      <c r="J268" s="290" t="s">
        <v>107</v>
      </c>
      <c r="K268" s="275" t="s">
        <v>107</v>
      </c>
    </row>
    <row r="269" spans="1:11" ht="12.75">
      <c r="A269" s="277" t="s">
        <v>831</v>
      </c>
      <c r="B269" s="295">
        <v>819</v>
      </c>
      <c r="C269" s="269"/>
      <c r="D269" s="184" t="s">
        <v>185</v>
      </c>
      <c r="E269" s="290" t="s">
        <v>107</v>
      </c>
      <c r="F269" s="290" t="s">
        <v>107</v>
      </c>
      <c r="G269" s="275" t="s">
        <v>107</v>
      </c>
      <c r="H269" s="275"/>
      <c r="I269" s="290" t="s">
        <v>107</v>
      </c>
      <c r="J269" s="290" t="s">
        <v>107</v>
      </c>
      <c r="K269" s="275" t="s">
        <v>107</v>
      </c>
    </row>
    <row r="270" spans="1:11" ht="12.75">
      <c r="A270" s="277" t="s">
        <v>832</v>
      </c>
      <c r="B270" s="295">
        <v>820</v>
      </c>
      <c r="C270" s="269"/>
      <c r="D270" s="184" t="s">
        <v>492</v>
      </c>
      <c r="E270" s="290" t="s">
        <v>107</v>
      </c>
      <c r="F270" s="290" t="s">
        <v>107</v>
      </c>
      <c r="G270" s="275" t="s">
        <v>107</v>
      </c>
      <c r="H270" s="275"/>
      <c r="I270" s="290" t="s">
        <v>107</v>
      </c>
      <c r="J270" s="290" t="s">
        <v>107</v>
      </c>
      <c r="K270" s="275" t="s">
        <v>107</v>
      </c>
    </row>
    <row r="271" spans="1:11" ht="12.75">
      <c r="A271" s="277" t="s">
        <v>833</v>
      </c>
      <c r="B271" s="295">
        <v>822</v>
      </c>
      <c r="C271" s="269"/>
      <c r="D271" s="184" t="s">
        <v>491</v>
      </c>
      <c r="E271" s="290">
        <v>82</v>
      </c>
      <c r="F271" s="290">
        <v>6872</v>
      </c>
      <c r="G271" s="275">
        <v>218.7</v>
      </c>
      <c r="H271" s="275"/>
      <c r="I271" s="290">
        <v>69085</v>
      </c>
      <c r="J271" s="290">
        <v>56752</v>
      </c>
      <c r="K271" s="275">
        <v>559.5</v>
      </c>
    </row>
    <row r="272" spans="1:11" ht="12.75">
      <c r="A272" s="277" t="s">
        <v>834</v>
      </c>
      <c r="B272" s="295">
        <v>823</v>
      </c>
      <c r="C272" s="269"/>
      <c r="D272" s="184" t="s">
        <v>877</v>
      </c>
      <c r="E272" s="290" t="s">
        <v>107</v>
      </c>
      <c r="F272" s="290" t="s">
        <v>107</v>
      </c>
      <c r="G272" s="275" t="s">
        <v>107</v>
      </c>
      <c r="H272" s="275"/>
      <c r="I272" s="290" t="s">
        <v>107</v>
      </c>
      <c r="J272" s="290" t="s">
        <v>107</v>
      </c>
      <c r="K272" s="275" t="s">
        <v>107</v>
      </c>
    </row>
    <row r="273" spans="1:11" ht="12.75">
      <c r="A273" s="277" t="s">
        <v>835</v>
      </c>
      <c r="B273" s="295">
        <v>824</v>
      </c>
      <c r="C273" s="269"/>
      <c r="D273" s="184" t="s">
        <v>186</v>
      </c>
      <c r="E273" s="290" t="s">
        <v>107</v>
      </c>
      <c r="F273" s="290" t="s">
        <v>107</v>
      </c>
      <c r="G273" s="275" t="s">
        <v>107</v>
      </c>
      <c r="H273" s="275"/>
      <c r="I273" s="290" t="s">
        <v>107</v>
      </c>
      <c r="J273" s="290" t="s">
        <v>107</v>
      </c>
      <c r="K273" s="275">
        <v>-100</v>
      </c>
    </row>
    <row r="274" spans="1:11" ht="12.75">
      <c r="A274" s="277" t="s">
        <v>836</v>
      </c>
      <c r="B274" s="295">
        <v>825</v>
      </c>
      <c r="C274" s="269"/>
      <c r="D274" s="184" t="s">
        <v>187</v>
      </c>
      <c r="E274" s="290" t="s">
        <v>107</v>
      </c>
      <c r="F274" s="290" t="s">
        <v>107</v>
      </c>
      <c r="G274" s="275" t="s">
        <v>107</v>
      </c>
      <c r="H274" s="275"/>
      <c r="I274" s="290" t="s">
        <v>107</v>
      </c>
      <c r="J274" s="290" t="s">
        <v>107</v>
      </c>
      <c r="K274" s="275" t="s">
        <v>107</v>
      </c>
    </row>
    <row r="275" spans="1:11" ht="12.75">
      <c r="A275" s="277" t="s">
        <v>837</v>
      </c>
      <c r="B275" s="295">
        <v>830</v>
      </c>
      <c r="C275" s="269"/>
      <c r="D275" s="184" t="s">
        <v>188</v>
      </c>
      <c r="E275" s="290">
        <v>1018</v>
      </c>
      <c r="F275" s="290">
        <v>15819</v>
      </c>
      <c r="G275" s="275" t="s">
        <v>735</v>
      </c>
      <c r="H275" s="275"/>
      <c r="I275" s="290">
        <v>1018</v>
      </c>
      <c r="J275" s="290">
        <v>15819</v>
      </c>
      <c r="K275" s="275" t="s">
        <v>735</v>
      </c>
    </row>
    <row r="276" spans="1:11" ht="12.75">
      <c r="A276" s="277" t="s">
        <v>838</v>
      </c>
      <c r="B276" s="295">
        <v>831</v>
      </c>
      <c r="C276" s="269"/>
      <c r="D276" s="184" t="s">
        <v>189</v>
      </c>
      <c r="E276" s="290" t="s">
        <v>107</v>
      </c>
      <c r="F276" s="290" t="s">
        <v>107</v>
      </c>
      <c r="G276" s="275" t="s">
        <v>107</v>
      </c>
      <c r="H276" s="275"/>
      <c r="I276" s="290" t="s">
        <v>107</v>
      </c>
      <c r="J276" s="290" t="s">
        <v>107</v>
      </c>
      <c r="K276" s="275" t="s">
        <v>107</v>
      </c>
    </row>
    <row r="277" spans="1:11" ht="12.75">
      <c r="A277" s="277" t="s">
        <v>839</v>
      </c>
      <c r="B277" s="295">
        <v>832</v>
      </c>
      <c r="C277" s="269"/>
      <c r="D277" s="184" t="s">
        <v>545</v>
      </c>
      <c r="E277" s="290" t="s">
        <v>107</v>
      </c>
      <c r="F277" s="290" t="s">
        <v>107</v>
      </c>
      <c r="G277" s="275" t="s">
        <v>107</v>
      </c>
      <c r="H277" s="275"/>
      <c r="I277" s="290" t="s">
        <v>107</v>
      </c>
      <c r="J277" s="290" t="s">
        <v>107</v>
      </c>
      <c r="K277" s="275" t="s">
        <v>107</v>
      </c>
    </row>
    <row r="278" spans="1:11" ht="12.75">
      <c r="A278" s="277" t="s">
        <v>840</v>
      </c>
      <c r="B278" s="295">
        <v>833</v>
      </c>
      <c r="C278" s="269"/>
      <c r="D278" s="184" t="s">
        <v>190</v>
      </c>
      <c r="E278" s="290" t="s">
        <v>107</v>
      </c>
      <c r="F278" s="290" t="s">
        <v>107</v>
      </c>
      <c r="G278" s="275" t="s">
        <v>107</v>
      </c>
      <c r="H278" s="275"/>
      <c r="I278" s="290" t="s">
        <v>107</v>
      </c>
      <c r="J278" s="290" t="s">
        <v>107</v>
      </c>
      <c r="K278" s="275" t="s">
        <v>107</v>
      </c>
    </row>
    <row r="279" spans="1:11" ht="12.75">
      <c r="A279" s="277" t="s">
        <v>841</v>
      </c>
      <c r="B279" s="295">
        <v>834</v>
      </c>
      <c r="C279" s="269"/>
      <c r="D279" s="184" t="s">
        <v>191</v>
      </c>
      <c r="E279" s="290" t="s">
        <v>107</v>
      </c>
      <c r="F279" s="290" t="s">
        <v>107</v>
      </c>
      <c r="G279" s="275" t="s">
        <v>107</v>
      </c>
      <c r="H279" s="275"/>
      <c r="I279" s="290" t="s">
        <v>107</v>
      </c>
      <c r="J279" s="290" t="s">
        <v>107</v>
      </c>
      <c r="K279" s="275" t="s">
        <v>107</v>
      </c>
    </row>
    <row r="280" spans="1:11" ht="12.75">
      <c r="A280" s="277" t="s">
        <v>842</v>
      </c>
      <c r="B280" s="295">
        <v>835</v>
      </c>
      <c r="C280" s="269"/>
      <c r="D280" s="184" t="s">
        <v>192</v>
      </c>
      <c r="E280" s="290" t="s">
        <v>107</v>
      </c>
      <c r="F280" s="290" t="s">
        <v>107</v>
      </c>
      <c r="G280" s="275" t="s">
        <v>107</v>
      </c>
      <c r="H280" s="275"/>
      <c r="I280" s="290" t="s">
        <v>107</v>
      </c>
      <c r="J280" s="290" t="s">
        <v>107</v>
      </c>
      <c r="K280" s="275" t="s">
        <v>107</v>
      </c>
    </row>
    <row r="281" spans="1:11" ht="12.75">
      <c r="A281" s="277" t="s">
        <v>843</v>
      </c>
      <c r="B281" s="295">
        <v>836</v>
      </c>
      <c r="C281" s="269"/>
      <c r="D281" s="184" t="s">
        <v>193</v>
      </c>
      <c r="E281" s="290" t="s">
        <v>107</v>
      </c>
      <c r="F281" s="290" t="s">
        <v>107</v>
      </c>
      <c r="G281" s="275" t="s">
        <v>107</v>
      </c>
      <c r="H281" s="275"/>
      <c r="I281" s="290" t="s">
        <v>107</v>
      </c>
      <c r="J281" s="290" t="s">
        <v>107</v>
      </c>
      <c r="K281" s="275" t="s">
        <v>107</v>
      </c>
    </row>
    <row r="282" spans="1:11" ht="12.75">
      <c r="A282" s="277" t="s">
        <v>844</v>
      </c>
      <c r="B282" s="295">
        <v>837</v>
      </c>
      <c r="C282" s="269"/>
      <c r="D282" s="184" t="s">
        <v>194</v>
      </c>
      <c r="E282" s="290" t="s">
        <v>107</v>
      </c>
      <c r="F282" s="290" t="s">
        <v>107</v>
      </c>
      <c r="G282" s="275" t="s">
        <v>107</v>
      </c>
      <c r="H282" s="275"/>
      <c r="I282" s="290" t="s">
        <v>107</v>
      </c>
      <c r="J282" s="290" t="s">
        <v>107</v>
      </c>
      <c r="K282" s="275" t="s">
        <v>107</v>
      </c>
    </row>
    <row r="283" spans="1:11" ht="12.75">
      <c r="A283" s="277" t="s">
        <v>845</v>
      </c>
      <c r="B283" s="295">
        <v>838</v>
      </c>
      <c r="C283" s="269"/>
      <c r="D283" s="184" t="s">
        <v>195</v>
      </c>
      <c r="E283" s="290" t="s">
        <v>107</v>
      </c>
      <c r="F283" s="290" t="s">
        <v>107</v>
      </c>
      <c r="G283" s="275" t="s">
        <v>107</v>
      </c>
      <c r="H283" s="275"/>
      <c r="I283" s="290" t="s">
        <v>107</v>
      </c>
      <c r="J283" s="290" t="s">
        <v>107</v>
      </c>
      <c r="K283" s="275" t="s">
        <v>107</v>
      </c>
    </row>
    <row r="284" spans="1:11" ht="12.75">
      <c r="A284" s="277" t="s">
        <v>846</v>
      </c>
      <c r="B284" s="295">
        <v>839</v>
      </c>
      <c r="C284" s="269"/>
      <c r="D284" s="184" t="s">
        <v>196</v>
      </c>
      <c r="E284" s="290" t="s">
        <v>107</v>
      </c>
      <c r="F284" s="290" t="s">
        <v>107</v>
      </c>
      <c r="G284" s="275" t="s">
        <v>107</v>
      </c>
      <c r="H284" s="275"/>
      <c r="I284" s="290" t="s">
        <v>107</v>
      </c>
      <c r="J284" s="290" t="s">
        <v>107</v>
      </c>
      <c r="K284" s="275" t="s">
        <v>107</v>
      </c>
    </row>
    <row r="285" spans="1:11" ht="12.75">
      <c r="A285" s="277" t="s">
        <v>847</v>
      </c>
      <c r="B285" s="295">
        <v>891</v>
      </c>
      <c r="C285" s="269"/>
      <c r="D285" s="184" t="s">
        <v>197</v>
      </c>
      <c r="E285" s="290" t="s">
        <v>107</v>
      </c>
      <c r="F285" s="290" t="s">
        <v>107</v>
      </c>
      <c r="G285" s="275" t="s">
        <v>107</v>
      </c>
      <c r="H285" s="275"/>
      <c r="I285" s="290" t="s">
        <v>107</v>
      </c>
      <c r="J285" s="290" t="s">
        <v>107</v>
      </c>
      <c r="K285" s="275" t="s">
        <v>107</v>
      </c>
    </row>
    <row r="286" spans="1:11" ht="12.75">
      <c r="A286" s="277" t="s">
        <v>848</v>
      </c>
      <c r="B286" s="295">
        <v>892</v>
      </c>
      <c r="C286" s="269"/>
      <c r="D286" s="184" t="s">
        <v>198</v>
      </c>
      <c r="E286" s="290" t="s">
        <v>107</v>
      </c>
      <c r="F286" s="290" t="s">
        <v>107</v>
      </c>
      <c r="G286" s="275" t="s">
        <v>107</v>
      </c>
      <c r="H286" s="275"/>
      <c r="I286" s="290" t="s">
        <v>107</v>
      </c>
      <c r="J286" s="290" t="s">
        <v>107</v>
      </c>
      <c r="K286" s="275" t="s">
        <v>107</v>
      </c>
    </row>
    <row r="287" spans="1:11" s="263" customFormat="1" ht="12.75">
      <c r="A287" s="277" t="s">
        <v>849</v>
      </c>
      <c r="B287" s="295">
        <v>893</v>
      </c>
      <c r="C287" s="269"/>
      <c r="D287" s="184" t="s">
        <v>490</v>
      </c>
      <c r="E287" s="290" t="s">
        <v>107</v>
      </c>
      <c r="F287" s="290" t="s">
        <v>107</v>
      </c>
      <c r="G287" s="275" t="s">
        <v>107</v>
      </c>
      <c r="H287" s="275"/>
      <c r="I287" s="290" t="s">
        <v>107</v>
      </c>
      <c r="J287" s="290" t="s">
        <v>107</v>
      </c>
      <c r="K287" s="275" t="s">
        <v>107</v>
      </c>
    </row>
    <row r="288" spans="1:11" s="263" customFormat="1" ht="12.75">
      <c r="A288" s="277" t="s">
        <v>850</v>
      </c>
      <c r="B288" s="295">
        <v>894</v>
      </c>
      <c r="C288" s="269"/>
      <c r="D288" s="184" t="s">
        <v>1184</v>
      </c>
      <c r="E288" s="290">
        <v>275</v>
      </c>
      <c r="F288" s="290">
        <v>1013</v>
      </c>
      <c r="G288" s="275">
        <v>4.5</v>
      </c>
      <c r="H288" s="275"/>
      <c r="I288" s="290">
        <v>538</v>
      </c>
      <c r="J288" s="290">
        <v>2026</v>
      </c>
      <c r="K288" s="275">
        <v>99</v>
      </c>
    </row>
    <row r="289" spans="1:11" s="17" customFormat="1" ht="24" customHeight="1">
      <c r="A289" s="302" t="s">
        <v>691</v>
      </c>
      <c r="B289" s="291" t="s">
        <v>691</v>
      </c>
      <c r="C289" s="65" t="s">
        <v>1185</v>
      </c>
      <c r="D289" s="49"/>
      <c r="E289" s="121">
        <v>57952</v>
      </c>
      <c r="F289" s="121">
        <v>160649</v>
      </c>
      <c r="G289" s="153" t="s">
        <v>735</v>
      </c>
      <c r="H289" s="119"/>
      <c r="I289" s="121">
        <v>85044</v>
      </c>
      <c r="J289" s="121">
        <v>248333</v>
      </c>
      <c r="K289" s="153">
        <v>607.7</v>
      </c>
    </row>
    <row r="290" spans="1:11" s="17" customFormat="1" ht="24" customHeight="1">
      <c r="A290" s="277" t="s">
        <v>851</v>
      </c>
      <c r="B290" s="295">
        <v>950</v>
      </c>
      <c r="C290" s="269"/>
      <c r="D290" s="184" t="s">
        <v>199</v>
      </c>
      <c r="E290" s="290">
        <v>57952</v>
      </c>
      <c r="F290" s="290">
        <v>160649</v>
      </c>
      <c r="G290" s="275" t="s">
        <v>735</v>
      </c>
      <c r="H290" s="275"/>
      <c r="I290" s="290">
        <v>85044</v>
      </c>
      <c r="J290" s="290">
        <v>248333</v>
      </c>
      <c r="K290" s="275">
        <v>607.7</v>
      </c>
    </row>
    <row r="291" spans="1:11" s="17" customFormat="1" ht="12.75" customHeight="1">
      <c r="A291" s="277" t="s">
        <v>1186</v>
      </c>
      <c r="B291" s="295">
        <v>953</v>
      </c>
      <c r="C291" s="269"/>
      <c r="D291" s="184" t="s">
        <v>1187</v>
      </c>
      <c r="E291" s="290" t="s">
        <v>107</v>
      </c>
      <c r="F291" s="290" t="s">
        <v>107</v>
      </c>
      <c r="G291" s="275" t="s">
        <v>107</v>
      </c>
      <c r="H291" s="275"/>
      <c r="I291" s="290" t="s">
        <v>107</v>
      </c>
      <c r="J291" s="290" t="s">
        <v>107</v>
      </c>
      <c r="K291" s="275" t="s">
        <v>107</v>
      </c>
    </row>
    <row r="292" spans="1:11" s="17" customFormat="1" ht="12.75" customHeight="1">
      <c r="A292" s="277" t="s">
        <v>1009</v>
      </c>
      <c r="B292" s="295">
        <v>958</v>
      </c>
      <c r="C292" s="269"/>
      <c r="D292" s="184" t="s">
        <v>1122</v>
      </c>
      <c r="E292" s="290" t="s">
        <v>107</v>
      </c>
      <c r="F292" s="290" t="s">
        <v>107</v>
      </c>
      <c r="G292" s="275" t="s">
        <v>107</v>
      </c>
      <c r="H292" s="275"/>
      <c r="I292" s="290" t="s">
        <v>107</v>
      </c>
      <c r="J292" s="290" t="s">
        <v>107</v>
      </c>
      <c r="K292" s="275" t="s">
        <v>107</v>
      </c>
    </row>
    <row r="293" spans="1:11" s="17" customFormat="1" ht="30" customHeight="1">
      <c r="A293" s="116"/>
      <c r="B293" s="295"/>
      <c r="C293" s="116" t="s">
        <v>1188</v>
      </c>
      <c r="D293" s="49"/>
      <c r="E293" s="121">
        <v>1149767877</v>
      </c>
      <c r="F293" s="121">
        <v>2988519829</v>
      </c>
      <c r="G293" s="153">
        <v>-3.1</v>
      </c>
      <c r="H293" s="153"/>
      <c r="I293" s="121">
        <v>3364573508</v>
      </c>
      <c r="J293" s="121">
        <v>9153080271</v>
      </c>
      <c r="K293" s="153">
        <v>-3.7</v>
      </c>
    </row>
    <row r="294" spans="1:13" ht="12.75">
      <c r="A294" s="277"/>
      <c r="B294" s="303"/>
      <c r="C294" s="277"/>
      <c r="E294" s="290"/>
      <c r="F294" s="290"/>
      <c r="G294" s="278"/>
      <c r="H294" s="278"/>
      <c r="I294" s="290"/>
      <c r="J294" s="290"/>
      <c r="K294" s="278"/>
      <c r="M294" s="118"/>
    </row>
    <row r="295" spans="7:13" ht="12.75">
      <c r="G295" s="290"/>
      <c r="H295" s="290"/>
      <c r="I295" s="290"/>
      <c r="J295" s="278"/>
      <c r="K295" s="290"/>
      <c r="L295" s="290"/>
      <c r="M295" s="118"/>
    </row>
    <row r="296" spans="7:13" ht="12.75">
      <c r="G296" s="290"/>
      <c r="H296" s="290"/>
      <c r="I296" s="290"/>
      <c r="J296" s="278"/>
      <c r="K296" s="290"/>
      <c r="L296" s="290"/>
      <c r="M296" s="118"/>
    </row>
    <row r="297" spans="7:13" ht="12.75">
      <c r="G297" s="290"/>
      <c r="H297" s="290"/>
      <c r="I297" s="290"/>
      <c r="J297" s="278"/>
      <c r="K297" s="290"/>
      <c r="L297" s="290"/>
      <c r="M297" s="118"/>
    </row>
    <row r="298" spans="7:13" ht="12.75">
      <c r="G298" s="290"/>
      <c r="H298" s="290"/>
      <c r="I298" s="290"/>
      <c r="J298" s="278"/>
      <c r="K298" s="290"/>
      <c r="L298" s="290"/>
      <c r="M298" s="118"/>
    </row>
    <row r="299" spans="7:13" ht="12.75">
      <c r="G299" s="290"/>
      <c r="H299" s="290"/>
      <c r="I299" s="290"/>
      <c r="J299" s="278"/>
      <c r="K299" s="290"/>
      <c r="L299" s="290"/>
      <c r="M299" s="118"/>
    </row>
    <row r="300" spans="7:13" ht="12.75">
      <c r="G300" s="290"/>
      <c r="H300" s="290"/>
      <c r="I300" s="290"/>
      <c r="J300" s="278"/>
      <c r="K300" s="290"/>
      <c r="L300" s="290"/>
      <c r="M300" s="118"/>
    </row>
    <row r="301" spans="7:13" ht="12.75">
      <c r="G301" s="290"/>
      <c r="H301" s="290"/>
      <c r="I301" s="290"/>
      <c r="J301" s="278"/>
      <c r="K301" s="290"/>
      <c r="L301" s="290"/>
      <c r="M301" s="118"/>
    </row>
    <row r="302" spans="7:13" ht="12.75">
      <c r="G302" s="290"/>
      <c r="H302" s="290"/>
      <c r="I302" s="290"/>
      <c r="J302" s="278"/>
      <c r="K302" s="290"/>
      <c r="L302" s="290"/>
      <c r="M302" s="118"/>
    </row>
    <row r="303" spans="7:13" ht="12.75">
      <c r="G303" s="290"/>
      <c r="H303" s="290"/>
      <c r="I303" s="290"/>
      <c r="J303" s="278"/>
      <c r="K303" s="290"/>
      <c r="L303" s="290"/>
      <c r="M303" s="118"/>
    </row>
    <row r="304" spans="7:13" ht="12.75">
      <c r="G304" s="290"/>
      <c r="H304" s="290"/>
      <c r="I304" s="290"/>
      <c r="J304" s="278"/>
      <c r="K304" s="290"/>
      <c r="L304" s="290"/>
      <c r="M304" s="118"/>
    </row>
    <row r="305" spans="7:13" ht="12.75">
      <c r="G305" s="290"/>
      <c r="H305" s="290"/>
      <c r="I305" s="290"/>
      <c r="J305" s="278"/>
      <c r="K305" s="290"/>
      <c r="L305" s="290"/>
      <c r="M305" s="118"/>
    </row>
    <row r="306" spans="7:13" ht="12.75">
      <c r="G306" s="290"/>
      <c r="H306" s="290"/>
      <c r="I306" s="290"/>
      <c r="J306" s="278"/>
      <c r="K306" s="290"/>
      <c r="L306" s="290"/>
      <c r="M306" s="118"/>
    </row>
    <row r="307" spans="7:13" ht="12.75">
      <c r="G307" s="290"/>
      <c r="H307" s="290"/>
      <c r="I307" s="290"/>
      <c r="J307" s="278"/>
      <c r="K307" s="290"/>
      <c r="L307" s="290"/>
      <c r="M307" s="118"/>
    </row>
    <row r="308" spans="7:13" ht="12.75">
      <c r="G308" s="290"/>
      <c r="H308" s="290"/>
      <c r="I308" s="290"/>
      <c r="J308" s="278"/>
      <c r="K308" s="290"/>
      <c r="L308" s="290"/>
      <c r="M308" s="118"/>
    </row>
    <row r="309" spans="7:13" ht="12.75">
      <c r="G309" s="290"/>
      <c r="H309" s="290"/>
      <c r="I309" s="290"/>
      <c r="J309" s="278"/>
      <c r="K309" s="290"/>
      <c r="L309" s="290"/>
      <c r="M309" s="118"/>
    </row>
    <row r="310" spans="7:13" ht="12.75">
      <c r="G310" s="290"/>
      <c r="H310" s="290"/>
      <c r="I310" s="290"/>
      <c r="J310" s="278"/>
      <c r="K310" s="290"/>
      <c r="L310" s="290"/>
      <c r="M310" s="118"/>
    </row>
    <row r="311" spans="7:13" ht="12.75">
      <c r="G311" s="290"/>
      <c r="H311" s="290"/>
      <c r="I311" s="290"/>
      <c r="J311" s="278"/>
      <c r="K311" s="290"/>
      <c r="L311" s="290"/>
      <c r="M311" s="118"/>
    </row>
    <row r="312" spans="7:13" ht="12.75">
      <c r="G312" s="290"/>
      <c r="H312" s="290"/>
      <c r="I312" s="290"/>
      <c r="J312" s="278"/>
      <c r="K312" s="290"/>
      <c r="L312" s="290"/>
      <c r="M312" s="118"/>
    </row>
    <row r="313" spans="7:13" ht="12.75">
      <c r="G313" s="290"/>
      <c r="H313" s="290"/>
      <c r="I313" s="290"/>
      <c r="J313" s="278"/>
      <c r="K313" s="290"/>
      <c r="L313" s="290"/>
      <c r="M313" s="118"/>
    </row>
    <row r="314" spans="7:13" ht="12.75">
      <c r="G314" s="290"/>
      <c r="H314" s="290"/>
      <c r="I314" s="290"/>
      <c r="J314" s="278"/>
      <c r="K314" s="290"/>
      <c r="L314" s="290"/>
      <c r="M314" s="118"/>
    </row>
    <row r="315" spans="7:13" ht="12.75">
      <c r="G315" s="290"/>
      <c r="H315" s="290"/>
      <c r="I315" s="290"/>
      <c r="J315" s="278"/>
      <c r="K315" s="290"/>
      <c r="L315" s="290"/>
      <c r="M315" s="118"/>
    </row>
    <row r="316" spans="7:13" ht="12.75">
      <c r="G316" s="290"/>
      <c r="H316" s="290"/>
      <c r="I316" s="290"/>
      <c r="J316" s="278"/>
      <c r="K316" s="290"/>
      <c r="L316" s="290"/>
      <c r="M316" s="118"/>
    </row>
    <row r="317" spans="7:13" ht="12.75">
      <c r="G317" s="290"/>
      <c r="H317" s="290"/>
      <c r="I317" s="290"/>
      <c r="J317" s="278"/>
      <c r="K317" s="290"/>
      <c r="L317" s="290"/>
      <c r="M317" s="118"/>
    </row>
    <row r="318" spans="7:13" ht="12.75">
      <c r="G318" s="290"/>
      <c r="H318" s="290"/>
      <c r="I318" s="290"/>
      <c r="J318" s="278"/>
      <c r="K318" s="290"/>
      <c r="L318" s="290"/>
      <c r="M318" s="118"/>
    </row>
    <row r="319" spans="7:13" ht="12.75">
      <c r="G319" s="290"/>
      <c r="H319" s="290"/>
      <c r="I319" s="290"/>
      <c r="J319" s="278"/>
      <c r="K319" s="290"/>
      <c r="L319" s="290"/>
      <c r="M319" s="118"/>
    </row>
    <row r="320" spans="7:13" ht="12.75">
      <c r="G320" s="290"/>
      <c r="H320" s="290"/>
      <c r="I320" s="290"/>
      <c r="J320" s="278"/>
      <c r="K320" s="290"/>
      <c r="L320" s="290"/>
      <c r="M320" s="118"/>
    </row>
    <row r="321" spans="7:13" ht="12.75">
      <c r="G321" s="290"/>
      <c r="H321" s="290"/>
      <c r="I321" s="290"/>
      <c r="J321" s="278"/>
      <c r="K321" s="290"/>
      <c r="L321" s="290"/>
      <c r="M321" s="118"/>
    </row>
    <row r="322" spans="7:13" ht="12.75">
      <c r="G322" s="290"/>
      <c r="H322" s="290"/>
      <c r="I322" s="290"/>
      <c r="J322" s="278"/>
      <c r="K322" s="290"/>
      <c r="L322" s="290"/>
      <c r="M322" s="118"/>
    </row>
    <row r="323" spans="7:13" ht="12.75">
      <c r="G323" s="290"/>
      <c r="H323" s="290"/>
      <c r="I323" s="290"/>
      <c r="J323" s="278"/>
      <c r="K323" s="290"/>
      <c r="L323" s="290"/>
      <c r="M323" s="118"/>
    </row>
    <row r="324" spans="7:13" ht="12.75">
      <c r="G324" s="290"/>
      <c r="H324" s="290"/>
      <c r="I324" s="290"/>
      <c r="J324" s="278"/>
      <c r="K324" s="290"/>
      <c r="L324" s="290"/>
      <c r="M324" s="118"/>
    </row>
    <row r="325" spans="7:13" ht="12.75">
      <c r="G325" s="290"/>
      <c r="H325" s="290"/>
      <c r="I325" s="290"/>
      <c r="J325" s="278"/>
      <c r="K325" s="290"/>
      <c r="L325" s="290"/>
      <c r="M325" s="118"/>
    </row>
    <row r="326" spans="7:13" ht="12.75">
      <c r="G326" s="290"/>
      <c r="H326" s="290"/>
      <c r="I326" s="290"/>
      <c r="J326" s="278"/>
      <c r="K326" s="290"/>
      <c r="L326" s="290"/>
      <c r="M326" s="118"/>
    </row>
    <row r="327" spans="7:13" ht="12.75">
      <c r="G327" s="290"/>
      <c r="H327" s="290"/>
      <c r="I327" s="290"/>
      <c r="J327" s="278"/>
      <c r="K327" s="290"/>
      <c r="L327" s="290"/>
      <c r="M327" s="118"/>
    </row>
    <row r="328" spans="7:13" ht="12.75">
      <c r="G328" s="290"/>
      <c r="H328" s="290"/>
      <c r="I328" s="290"/>
      <c r="J328" s="278"/>
      <c r="K328" s="290"/>
      <c r="L328" s="290"/>
      <c r="M328" s="118"/>
    </row>
    <row r="329" spans="7:13" ht="12.75">
      <c r="G329" s="290"/>
      <c r="H329" s="290"/>
      <c r="I329" s="290"/>
      <c r="J329" s="278"/>
      <c r="K329" s="290"/>
      <c r="L329" s="290"/>
      <c r="M329" s="118"/>
    </row>
    <row r="330" spans="7:13" ht="12.75">
      <c r="G330" s="290"/>
      <c r="H330" s="290"/>
      <c r="I330" s="290"/>
      <c r="J330" s="278"/>
      <c r="K330" s="290"/>
      <c r="L330" s="290"/>
      <c r="M330" s="118"/>
    </row>
    <row r="331" spans="7:13" ht="12.75">
      <c r="G331" s="290"/>
      <c r="H331" s="290"/>
      <c r="I331" s="290"/>
      <c r="J331" s="278"/>
      <c r="K331" s="290"/>
      <c r="L331" s="290"/>
      <c r="M331" s="118"/>
    </row>
    <row r="332" spans="7:13" ht="12.75">
      <c r="G332" s="290"/>
      <c r="H332" s="290"/>
      <c r="I332" s="290"/>
      <c r="J332" s="278"/>
      <c r="K332" s="290"/>
      <c r="L332" s="290"/>
      <c r="M332" s="118"/>
    </row>
    <row r="333" spans="7:13" ht="12.75">
      <c r="G333" s="290"/>
      <c r="H333" s="290"/>
      <c r="I333" s="290"/>
      <c r="J333" s="278"/>
      <c r="K333" s="290"/>
      <c r="L333" s="290"/>
      <c r="M333" s="118"/>
    </row>
    <row r="334" spans="7:13" ht="12.75">
      <c r="G334" s="290"/>
      <c r="H334" s="290"/>
      <c r="I334" s="290"/>
      <c r="J334" s="278"/>
      <c r="K334" s="290"/>
      <c r="L334" s="290"/>
      <c r="M334" s="118"/>
    </row>
    <row r="335" spans="7:13" ht="12.75">
      <c r="G335" s="290"/>
      <c r="H335" s="290"/>
      <c r="I335" s="290"/>
      <c r="J335" s="278"/>
      <c r="K335" s="290"/>
      <c r="L335" s="290"/>
      <c r="M335" s="118"/>
    </row>
    <row r="336" spans="7:13" ht="12.75">
      <c r="G336" s="290"/>
      <c r="H336" s="290"/>
      <c r="I336" s="290"/>
      <c r="J336" s="278"/>
      <c r="K336" s="290"/>
      <c r="L336" s="290"/>
      <c r="M336" s="118"/>
    </row>
    <row r="337" spans="7:13" ht="12.75">
      <c r="G337" s="290"/>
      <c r="H337" s="290"/>
      <c r="I337" s="290"/>
      <c r="J337" s="278"/>
      <c r="K337" s="290"/>
      <c r="L337" s="290"/>
      <c r="M337" s="118"/>
    </row>
    <row r="338" spans="7:13" ht="12.75">
      <c r="G338" s="290"/>
      <c r="H338" s="290"/>
      <c r="I338" s="290"/>
      <c r="J338" s="278"/>
      <c r="K338" s="290"/>
      <c r="L338" s="290"/>
      <c r="M338" s="118"/>
    </row>
    <row r="339" spans="7:13" ht="12.75">
      <c r="G339" s="290"/>
      <c r="H339" s="290"/>
      <c r="I339" s="290"/>
      <c r="J339" s="278"/>
      <c r="K339" s="290"/>
      <c r="L339" s="290"/>
      <c r="M339" s="118"/>
    </row>
    <row r="340" spans="7:13" ht="12.75">
      <c r="G340" s="290"/>
      <c r="H340" s="290"/>
      <c r="I340" s="290"/>
      <c r="J340" s="278"/>
      <c r="K340" s="290"/>
      <c r="L340" s="290"/>
      <c r="M340" s="118"/>
    </row>
    <row r="341" spans="7:13" ht="12.75">
      <c r="G341" s="290"/>
      <c r="H341" s="290"/>
      <c r="I341" s="290"/>
      <c r="J341" s="278"/>
      <c r="K341" s="290"/>
      <c r="L341" s="290"/>
      <c r="M341" s="118"/>
    </row>
    <row r="342" ht="12.75">
      <c r="M342" s="118"/>
    </row>
    <row r="343" ht="12.75">
      <c r="M343" s="118"/>
    </row>
    <row r="344" ht="12.75">
      <c r="M344" s="118"/>
    </row>
    <row r="345" ht="12.75">
      <c r="M345" s="118"/>
    </row>
    <row r="346" ht="12.75">
      <c r="M346" s="118"/>
    </row>
    <row r="347" ht="12.75">
      <c r="M347" s="118"/>
    </row>
    <row r="348" ht="12.75">
      <c r="M348" s="118"/>
    </row>
    <row r="349" ht="12.75">
      <c r="M349" s="118"/>
    </row>
    <row r="350" ht="12.75">
      <c r="M350" s="118"/>
    </row>
    <row r="351" ht="12.75">
      <c r="M351" s="118"/>
    </row>
  </sheetData>
  <sheetProtection/>
  <mergeCells count="53">
    <mergeCell ref="F230:F233"/>
    <mergeCell ref="G230:H233"/>
    <mergeCell ref="I230:I233"/>
    <mergeCell ref="J230:J233"/>
    <mergeCell ref="K230:L233"/>
    <mergeCell ref="C255:D255"/>
    <mergeCell ref="J153:J156"/>
    <mergeCell ref="K153:L156"/>
    <mergeCell ref="A226:L226"/>
    <mergeCell ref="A228:B233"/>
    <mergeCell ref="C228:D233"/>
    <mergeCell ref="E228:H228"/>
    <mergeCell ref="I228:L228"/>
    <mergeCell ref="F229:H229"/>
    <mergeCell ref="J229:L229"/>
    <mergeCell ref="E230:E233"/>
    <mergeCell ref="J79:J82"/>
    <mergeCell ref="K79:L82"/>
    <mergeCell ref="A149:L149"/>
    <mergeCell ref="A151:B156"/>
    <mergeCell ref="C151:D156"/>
    <mergeCell ref="E151:H151"/>
    <mergeCell ref="I151:L151"/>
    <mergeCell ref="F152:H152"/>
    <mergeCell ref="J152:L152"/>
    <mergeCell ref="E153:E156"/>
    <mergeCell ref="A77:B82"/>
    <mergeCell ref="C77:D82"/>
    <mergeCell ref="E77:H77"/>
    <mergeCell ref="I77:L77"/>
    <mergeCell ref="F78:H78"/>
    <mergeCell ref="J78:L78"/>
    <mergeCell ref="E79:E82"/>
    <mergeCell ref="F79:F82"/>
    <mergeCell ref="G79:H82"/>
    <mergeCell ref="I79:I82"/>
    <mergeCell ref="E5:E8"/>
    <mergeCell ref="F5:F8"/>
    <mergeCell ref="E3:H3"/>
    <mergeCell ref="I3:L3"/>
    <mergeCell ref="F4:H4"/>
    <mergeCell ref="J4:L4"/>
    <mergeCell ref="I5:I8"/>
    <mergeCell ref="A1:K1"/>
    <mergeCell ref="A75:L75"/>
    <mergeCell ref="K5:L8"/>
    <mergeCell ref="F153:F156"/>
    <mergeCell ref="G153:H156"/>
    <mergeCell ref="I153:I156"/>
    <mergeCell ref="J5:J8"/>
    <mergeCell ref="A3:B8"/>
    <mergeCell ref="C3:D8"/>
    <mergeCell ref="G5:H8"/>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4" r:id="rId1"/>
  <headerFooter alignWithMargins="0">
    <oddHeader>&amp;C&amp;12- &amp;P -</oddHeader>
  </headerFooter>
  <rowBreaks count="3" manualBreakCount="3">
    <brk id="74" max="255" man="1"/>
    <brk id="148" max="255" man="1"/>
    <brk id="225"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59" t="s">
        <v>1309</v>
      </c>
      <c r="B1" s="88"/>
    </row>
    <row r="6" spans="1:2" ht="14.25">
      <c r="A6" s="80">
        <v>0</v>
      </c>
      <c r="B6" s="36" t="s">
        <v>1310</v>
      </c>
    </row>
    <row r="7" spans="1:2" ht="14.25">
      <c r="A7" s="28"/>
      <c r="B7" s="36" t="s">
        <v>1311</v>
      </c>
    </row>
    <row r="8" spans="1:2" ht="14.25">
      <c r="A8" s="80" t="s">
        <v>107</v>
      </c>
      <c r="B8" s="36" t="s">
        <v>1312</v>
      </c>
    </row>
    <row r="9" spans="1:2" ht="14.25">
      <c r="A9" s="80" t="s">
        <v>1313</v>
      </c>
      <c r="B9" s="36" t="s">
        <v>1314</v>
      </c>
    </row>
    <row r="10" spans="1:2" ht="14.25">
      <c r="A10" s="80" t="s">
        <v>1315</v>
      </c>
      <c r="B10" s="36" t="s">
        <v>1316</v>
      </c>
    </row>
    <row r="11" spans="1:2" ht="14.25">
      <c r="A11" s="80" t="s">
        <v>1317</v>
      </c>
      <c r="B11" s="36" t="s">
        <v>1318</v>
      </c>
    </row>
    <row r="12" spans="1:2" ht="14.25">
      <c r="A12" s="80" t="s">
        <v>735</v>
      </c>
      <c r="B12" s="36" t="s">
        <v>1319</v>
      </c>
    </row>
    <row r="13" spans="1:2" ht="14.25">
      <c r="A13" s="80" t="s">
        <v>1320</v>
      </c>
      <c r="B13" s="36" t="s">
        <v>1321</v>
      </c>
    </row>
    <row r="14" spans="1:2" ht="14.25">
      <c r="A14" s="80" t="s">
        <v>1322</v>
      </c>
      <c r="B14" s="36" t="s">
        <v>1323</v>
      </c>
    </row>
    <row r="15" spans="1:2" ht="14.25">
      <c r="A15" s="80" t="s">
        <v>1324</v>
      </c>
      <c r="B15" s="36" t="s">
        <v>1325</v>
      </c>
    </row>
    <row r="16" ht="14.25">
      <c r="A16" s="36"/>
    </row>
    <row r="17" spans="1:2" ht="14.25">
      <c r="A17" s="36" t="s">
        <v>1326</v>
      </c>
      <c r="B17" s="36" t="s">
        <v>1327</v>
      </c>
    </row>
    <row r="18" spans="1:2" ht="14.25">
      <c r="A18" s="36" t="s">
        <v>1328</v>
      </c>
      <c r="B18" s="36" t="s">
        <v>1329</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O349"/>
  <sheetViews>
    <sheetView zoomScalePageLayoutView="0" workbookViewId="0" topLeftCell="A1">
      <selection activeCell="A2" sqref="A2"/>
    </sheetView>
  </sheetViews>
  <sheetFormatPr defaultColWidth="11.421875" defaultRowHeight="12.75"/>
  <cols>
    <col min="1" max="1" width="4.00390625" style="263" customWidth="1"/>
    <col min="2" max="2" width="3.8515625" style="280" customWidth="1"/>
    <col min="3" max="3" width="1.28515625" style="263" customWidth="1"/>
    <col min="4" max="4" width="35.28125" style="263" customWidth="1"/>
    <col min="5" max="5" width="13.28125" style="263" customWidth="1"/>
    <col min="6" max="6" width="13.8515625" style="263" customWidth="1"/>
    <col min="7" max="7" width="10.7109375" style="283" customWidth="1"/>
    <col min="8" max="8" width="0.71875" style="283" customWidth="1"/>
    <col min="9" max="9" width="13.28125" style="263" customWidth="1"/>
    <col min="10" max="10" width="13.421875" style="263" customWidth="1"/>
    <col min="11" max="11" width="10.421875" style="283" customWidth="1"/>
    <col min="12" max="12" width="0.85546875" style="263" customWidth="1"/>
  </cols>
  <sheetData>
    <row r="1" spans="1:15" ht="15">
      <c r="A1" s="642" t="s">
        <v>527</v>
      </c>
      <c r="B1" s="642"/>
      <c r="C1" s="642"/>
      <c r="D1" s="642"/>
      <c r="E1" s="642"/>
      <c r="F1" s="642"/>
      <c r="G1" s="642"/>
      <c r="H1" s="642"/>
      <c r="I1" s="642"/>
      <c r="J1" s="642"/>
      <c r="K1" s="643"/>
      <c r="L1" s="279"/>
      <c r="M1" s="59"/>
      <c r="N1" s="59"/>
      <c r="O1" s="59"/>
    </row>
    <row r="2" spans="4:11" ht="12.75">
      <c r="D2" s="277"/>
      <c r="E2" s="281"/>
      <c r="F2" s="282"/>
      <c r="I2" s="284"/>
      <c r="J2" s="285"/>
      <c r="K2" s="286"/>
    </row>
    <row r="3" spans="1:12" ht="17.25" customHeight="1">
      <c r="A3" s="646" t="s">
        <v>1161</v>
      </c>
      <c r="B3" s="647"/>
      <c r="C3" s="651" t="s">
        <v>1162</v>
      </c>
      <c r="D3" s="545"/>
      <c r="E3" s="592" t="s">
        <v>1217</v>
      </c>
      <c r="F3" s="593"/>
      <c r="G3" s="593"/>
      <c r="H3" s="631"/>
      <c r="I3" s="554" t="s">
        <v>1235</v>
      </c>
      <c r="J3" s="593"/>
      <c r="K3" s="593"/>
      <c r="L3" s="632"/>
    </row>
    <row r="4" spans="1:12" ht="16.5" customHeight="1">
      <c r="A4" s="531"/>
      <c r="B4" s="648"/>
      <c r="C4" s="652"/>
      <c r="D4" s="653"/>
      <c r="E4" s="85" t="s">
        <v>479</v>
      </c>
      <c r="F4" s="604" t="s">
        <v>480</v>
      </c>
      <c r="G4" s="605"/>
      <c r="H4" s="606"/>
      <c r="I4" s="152" t="s">
        <v>479</v>
      </c>
      <c r="J4" s="633" t="s">
        <v>480</v>
      </c>
      <c r="K4" s="634"/>
      <c r="L4" s="625"/>
    </row>
    <row r="5" spans="1:12" ht="12.75" customHeight="1">
      <c r="A5" s="531"/>
      <c r="B5" s="648"/>
      <c r="C5" s="652"/>
      <c r="D5" s="653"/>
      <c r="E5" s="610" t="s">
        <v>112</v>
      </c>
      <c r="F5" s="619" t="s">
        <v>108</v>
      </c>
      <c r="G5" s="639" t="s">
        <v>1236</v>
      </c>
      <c r="H5" s="622"/>
      <c r="I5" s="619" t="s">
        <v>112</v>
      </c>
      <c r="J5" s="619" t="s">
        <v>108</v>
      </c>
      <c r="K5" s="598" t="s">
        <v>1245</v>
      </c>
      <c r="L5" s="636"/>
    </row>
    <row r="6" spans="1:12" ht="12.75" customHeight="1">
      <c r="A6" s="531"/>
      <c r="B6" s="648"/>
      <c r="C6" s="652"/>
      <c r="D6" s="653"/>
      <c r="E6" s="611"/>
      <c r="F6" s="620"/>
      <c r="G6" s="640"/>
      <c r="H6" s="529"/>
      <c r="I6" s="620"/>
      <c r="J6" s="620"/>
      <c r="K6" s="623"/>
      <c r="L6" s="637"/>
    </row>
    <row r="7" spans="1:12" ht="12.75" customHeight="1">
      <c r="A7" s="531"/>
      <c r="B7" s="648"/>
      <c r="C7" s="652"/>
      <c r="D7" s="653"/>
      <c r="E7" s="611"/>
      <c r="F7" s="620"/>
      <c r="G7" s="640"/>
      <c r="H7" s="529"/>
      <c r="I7" s="620"/>
      <c r="J7" s="620"/>
      <c r="K7" s="623"/>
      <c r="L7" s="637"/>
    </row>
    <row r="8" spans="1:12" ht="28.5" customHeight="1">
      <c r="A8" s="649"/>
      <c r="B8" s="650"/>
      <c r="C8" s="654"/>
      <c r="D8" s="655"/>
      <c r="E8" s="612"/>
      <c r="F8" s="621"/>
      <c r="G8" s="641"/>
      <c r="H8" s="536"/>
      <c r="I8" s="621"/>
      <c r="J8" s="621"/>
      <c r="K8" s="624"/>
      <c r="L8" s="638"/>
    </row>
    <row r="9" spans="1:10" ht="9" customHeight="1">
      <c r="A9" s="277"/>
      <c r="B9" s="288"/>
      <c r="C9" s="269"/>
      <c r="D9" s="184"/>
      <c r="E9" s="281"/>
      <c r="F9" s="282"/>
      <c r="I9" s="281"/>
      <c r="J9" s="281"/>
    </row>
    <row r="10" spans="2:11" s="17" customFormat="1" ht="12.75">
      <c r="B10" s="154"/>
      <c r="C10" s="65" t="s">
        <v>1163</v>
      </c>
      <c r="D10" s="49"/>
      <c r="E10" s="121">
        <v>861775653</v>
      </c>
      <c r="F10" s="121">
        <v>1653156165</v>
      </c>
      <c r="G10" s="153">
        <v>2.7</v>
      </c>
      <c r="H10" s="153"/>
      <c r="I10" s="121">
        <v>2564319911</v>
      </c>
      <c r="J10" s="121">
        <v>4866619102</v>
      </c>
      <c r="K10" s="153">
        <v>1.9</v>
      </c>
    </row>
    <row r="11" spans="1:11" ht="24" customHeight="1">
      <c r="A11" s="277" t="s">
        <v>548</v>
      </c>
      <c r="B11" s="289">
        <v>1</v>
      </c>
      <c r="C11" s="269"/>
      <c r="D11" s="184" t="s">
        <v>352</v>
      </c>
      <c r="E11" s="290">
        <v>57054368</v>
      </c>
      <c r="F11" s="290">
        <v>112036640</v>
      </c>
      <c r="G11" s="275">
        <v>-1.8</v>
      </c>
      <c r="H11" s="275"/>
      <c r="I11" s="290">
        <v>183146400</v>
      </c>
      <c r="J11" s="290">
        <v>336488452</v>
      </c>
      <c r="K11" s="275">
        <v>2.1</v>
      </c>
    </row>
    <row r="12" spans="1:11" ht="12.75">
      <c r="A12" s="277" t="s">
        <v>549</v>
      </c>
      <c r="B12" s="289">
        <v>3</v>
      </c>
      <c r="C12" s="269"/>
      <c r="D12" s="184" t="s">
        <v>353</v>
      </c>
      <c r="E12" s="290">
        <v>79983679</v>
      </c>
      <c r="F12" s="290">
        <v>145172649</v>
      </c>
      <c r="G12" s="275">
        <v>2</v>
      </c>
      <c r="H12" s="275"/>
      <c r="I12" s="290">
        <v>242729730</v>
      </c>
      <c r="J12" s="290">
        <v>433967584</v>
      </c>
      <c r="K12" s="275">
        <v>8.7</v>
      </c>
    </row>
    <row r="13" spans="1:11" ht="12.75">
      <c r="A13" s="277" t="s">
        <v>550</v>
      </c>
      <c r="B13" s="289">
        <v>5</v>
      </c>
      <c r="C13" s="269"/>
      <c r="D13" s="184" t="s">
        <v>354</v>
      </c>
      <c r="E13" s="290">
        <v>115227010</v>
      </c>
      <c r="F13" s="290">
        <v>210772917</v>
      </c>
      <c r="G13" s="275">
        <v>17.6</v>
      </c>
      <c r="H13" s="275"/>
      <c r="I13" s="290">
        <v>307043648</v>
      </c>
      <c r="J13" s="290">
        <v>587823375</v>
      </c>
      <c r="K13" s="275">
        <v>17.2</v>
      </c>
    </row>
    <row r="14" spans="1:11" ht="12.75">
      <c r="A14" s="277" t="s">
        <v>551</v>
      </c>
      <c r="B14" s="289">
        <v>6</v>
      </c>
      <c r="C14" s="269"/>
      <c r="D14" s="184" t="s">
        <v>501</v>
      </c>
      <c r="E14" s="290">
        <v>23848089</v>
      </c>
      <c r="F14" s="290">
        <v>222736367</v>
      </c>
      <c r="G14" s="275">
        <v>32.1</v>
      </c>
      <c r="H14" s="275"/>
      <c r="I14" s="290">
        <v>80979161</v>
      </c>
      <c r="J14" s="290">
        <v>589062845</v>
      </c>
      <c r="K14" s="275">
        <v>26.5</v>
      </c>
    </row>
    <row r="15" spans="1:11" ht="12.75">
      <c r="A15" s="277" t="s">
        <v>552</v>
      </c>
      <c r="B15" s="289">
        <v>7</v>
      </c>
      <c r="C15" s="269"/>
      <c r="D15" s="184" t="s">
        <v>355</v>
      </c>
      <c r="E15" s="290">
        <v>1853741</v>
      </c>
      <c r="F15" s="290">
        <v>10205427</v>
      </c>
      <c r="G15" s="275">
        <v>-35.3</v>
      </c>
      <c r="H15" s="275"/>
      <c r="I15" s="290">
        <v>4793015</v>
      </c>
      <c r="J15" s="290">
        <v>29382555</v>
      </c>
      <c r="K15" s="275">
        <v>-37.3</v>
      </c>
    </row>
    <row r="16" spans="1:11" ht="12.75">
      <c r="A16" s="277" t="s">
        <v>553</v>
      </c>
      <c r="B16" s="289">
        <v>8</v>
      </c>
      <c r="C16" s="269"/>
      <c r="D16" s="184" t="s">
        <v>500</v>
      </c>
      <c r="E16" s="290">
        <v>10280751</v>
      </c>
      <c r="F16" s="290">
        <v>25701195</v>
      </c>
      <c r="G16" s="275">
        <v>-11</v>
      </c>
      <c r="H16" s="275"/>
      <c r="I16" s="290">
        <v>41285216</v>
      </c>
      <c r="J16" s="290">
        <v>83366224</v>
      </c>
      <c r="K16" s="275">
        <v>-10.1</v>
      </c>
    </row>
    <row r="17" spans="1:11" ht="12.75">
      <c r="A17" s="277" t="s">
        <v>554</v>
      </c>
      <c r="B17" s="289">
        <v>9</v>
      </c>
      <c r="C17" s="269"/>
      <c r="D17" s="184" t="s">
        <v>356</v>
      </c>
      <c r="E17" s="290">
        <v>1745059</v>
      </c>
      <c r="F17" s="290">
        <v>3843381</v>
      </c>
      <c r="G17" s="275">
        <v>-20.4</v>
      </c>
      <c r="H17" s="275"/>
      <c r="I17" s="290">
        <v>8319343</v>
      </c>
      <c r="J17" s="290">
        <v>16893220</v>
      </c>
      <c r="K17" s="275">
        <v>13.6</v>
      </c>
    </row>
    <row r="18" spans="1:11" ht="12.75">
      <c r="A18" s="277" t="s">
        <v>555</v>
      </c>
      <c r="B18" s="289">
        <v>10</v>
      </c>
      <c r="C18" s="269"/>
      <c r="D18" s="184" t="s">
        <v>357</v>
      </c>
      <c r="E18" s="290">
        <v>7931266</v>
      </c>
      <c r="F18" s="290">
        <v>14362847</v>
      </c>
      <c r="G18" s="275">
        <v>-16.7</v>
      </c>
      <c r="H18" s="275"/>
      <c r="I18" s="290">
        <v>21541811</v>
      </c>
      <c r="J18" s="290">
        <v>44204902</v>
      </c>
      <c r="K18" s="275">
        <v>-25</v>
      </c>
    </row>
    <row r="19" spans="1:11" ht="12.75">
      <c r="A19" s="277" t="s">
        <v>556</v>
      </c>
      <c r="B19" s="289">
        <v>11</v>
      </c>
      <c r="C19" s="269"/>
      <c r="D19" s="184" t="s">
        <v>358</v>
      </c>
      <c r="E19" s="290">
        <v>37733294</v>
      </c>
      <c r="F19" s="290">
        <v>88141375</v>
      </c>
      <c r="G19" s="275">
        <v>3.2</v>
      </c>
      <c r="H19" s="275"/>
      <c r="I19" s="290">
        <v>123070493</v>
      </c>
      <c r="J19" s="290">
        <v>284055700</v>
      </c>
      <c r="K19" s="275">
        <v>-5.5</v>
      </c>
    </row>
    <row r="20" spans="1:11" ht="12.75">
      <c r="A20" s="277" t="s">
        <v>557</v>
      </c>
      <c r="B20" s="289">
        <v>13</v>
      </c>
      <c r="C20" s="269"/>
      <c r="D20" s="184" t="s">
        <v>359</v>
      </c>
      <c r="E20" s="290">
        <v>31581018</v>
      </c>
      <c r="F20" s="290">
        <v>33488952</v>
      </c>
      <c r="G20" s="275">
        <v>3.2</v>
      </c>
      <c r="H20" s="275"/>
      <c r="I20" s="290">
        <v>83887427</v>
      </c>
      <c r="J20" s="290">
        <v>95175766</v>
      </c>
      <c r="K20" s="275">
        <v>14.6</v>
      </c>
    </row>
    <row r="21" spans="1:11" ht="12.75">
      <c r="A21" s="277" t="s">
        <v>558</v>
      </c>
      <c r="B21" s="289">
        <v>14</v>
      </c>
      <c r="C21" s="269"/>
      <c r="D21" s="184" t="s">
        <v>360</v>
      </c>
      <c r="E21" s="290">
        <v>8827688</v>
      </c>
      <c r="F21" s="290">
        <v>11892327</v>
      </c>
      <c r="G21" s="275">
        <v>7.4</v>
      </c>
      <c r="H21" s="275"/>
      <c r="I21" s="290">
        <v>28481412</v>
      </c>
      <c r="J21" s="290">
        <v>35559446</v>
      </c>
      <c r="K21" s="275">
        <v>1.2</v>
      </c>
    </row>
    <row r="22" spans="1:11" ht="12.75">
      <c r="A22" s="277" t="s">
        <v>559</v>
      </c>
      <c r="B22" s="289">
        <v>15</v>
      </c>
      <c r="C22" s="269"/>
      <c r="D22" s="184" t="s">
        <v>485</v>
      </c>
      <c r="E22" s="290">
        <v>52894058</v>
      </c>
      <c r="F22" s="290">
        <v>121149510</v>
      </c>
      <c r="G22" s="275">
        <v>-8.7</v>
      </c>
      <c r="H22" s="275"/>
      <c r="I22" s="290">
        <v>171402701</v>
      </c>
      <c r="J22" s="290">
        <v>376554616</v>
      </c>
      <c r="K22" s="275">
        <v>-1.2</v>
      </c>
    </row>
    <row r="23" spans="1:11" ht="12.75">
      <c r="A23" s="277" t="s">
        <v>560</v>
      </c>
      <c r="B23" s="289">
        <v>17</v>
      </c>
      <c r="C23" s="269"/>
      <c r="D23" s="184" t="s">
        <v>363</v>
      </c>
      <c r="E23" s="290">
        <v>65116615</v>
      </c>
      <c r="F23" s="290">
        <v>91424583</v>
      </c>
      <c r="G23" s="275">
        <v>-12</v>
      </c>
      <c r="H23" s="275"/>
      <c r="I23" s="290">
        <v>207394948</v>
      </c>
      <c r="J23" s="290">
        <v>291238948</v>
      </c>
      <c r="K23" s="275">
        <v>-0.6</v>
      </c>
    </row>
    <row r="24" spans="1:11" ht="12.75">
      <c r="A24" s="277" t="s">
        <v>561</v>
      </c>
      <c r="B24" s="289">
        <v>18</v>
      </c>
      <c r="C24" s="269"/>
      <c r="D24" s="30" t="s">
        <v>364</v>
      </c>
      <c r="E24" s="290">
        <v>16222982</v>
      </c>
      <c r="F24" s="290">
        <v>31119084</v>
      </c>
      <c r="G24" s="275">
        <v>5.6</v>
      </c>
      <c r="H24" s="275"/>
      <c r="I24" s="290">
        <v>42601127</v>
      </c>
      <c r="J24" s="290">
        <v>85131892</v>
      </c>
      <c r="K24" s="275">
        <v>-2</v>
      </c>
    </row>
    <row r="25" spans="1:11" ht="12.75">
      <c r="A25" s="277" t="s">
        <v>564</v>
      </c>
      <c r="B25" s="289">
        <v>24</v>
      </c>
      <c r="C25" s="269"/>
      <c r="D25" s="184" t="s">
        <v>367</v>
      </c>
      <c r="E25" s="290">
        <v>500696</v>
      </c>
      <c r="F25" s="290">
        <v>820228</v>
      </c>
      <c r="G25" s="275" t="s">
        <v>735</v>
      </c>
      <c r="H25" s="275"/>
      <c r="I25" s="290">
        <v>1121964</v>
      </c>
      <c r="J25" s="290">
        <v>1909356</v>
      </c>
      <c r="K25" s="275" t="s">
        <v>735</v>
      </c>
    </row>
    <row r="26" spans="1:11" ht="12.75">
      <c r="A26" s="277" t="s">
        <v>565</v>
      </c>
      <c r="B26" s="289">
        <v>28</v>
      </c>
      <c r="C26" s="269"/>
      <c r="D26" s="184" t="s">
        <v>368</v>
      </c>
      <c r="E26" s="290">
        <v>5806100</v>
      </c>
      <c r="F26" s="290">
        <v>11511470</v>
      </c>
      <c r="G26" s="275">
        <v>233</v>
      </c>
      <c r="H26" s="275"/>
      <c r="I26" s="290">
        <v>12064833</v>
      </c>
      <c r="J26" s="290">
        <v>25135757</v>
      </c>
      <c r="K26" s="275">
        <v>113.9</v>
      </c>
    </row>
    <row r="27" spans="1:11" ht="12.75">
      <c r="A27" s="277" t="s">
        <v>566</v>
      </c>
      <c r="B27" s="289">
        <v>37</v>
      </c>
      <c r="C27" s="269"/>
      <c r="D27" s="184" t="s">
        <v>369</v>
      </c>
      <c r="E27" s="290">
        <v>36591</v>
      </c>
      <c r="F27" s="290">
        <v>1895804</v>
      </c>
      <c r="G27" s="275">
        <v>-12.5</v>
      </c>
      <c r="H27" s="275"/>
      <c r="I27" s="290">
        <v>93311</v>
      </c>
      <c r="J27" s="290">
        <v>6699788</v>
      </c>
      <c r="K27" s="275">
        <v>-0.8</v>
      </c>
    </row>
    <row r="28" spans="1:11" ht="12.75">
      <c r="A28" s="277" t="s">
        <v>567</v>
      </c>
      <c r="B28" s="289">
        <v>39</v>
      </c>
      <c r="C28" s="269"/>
      <c r="D28" s="184" t="s">
        <v>370</v>
      </c>
      <c r="E28" s="290">
        <v>12826560</v>
      </c>
      <c r="F28" s="290">
        <v>46113157</v>
      </c>
      <c r="G28" s="275">
        <v>35.6</v>
      </c>
      <c r="H28" s="275"/>
      <c r="I28" s="290">
        <v>38793981</v>
      </c>
      <c r="J28" s="290">
        <v>136372649</v>
      </c>
      <c r="K28" s="275">
        <v>29.2</v>
      </c>
    </row>
    <row r="29" spans="1:11" ht="12.75">
      <c r="A29" s="277" t="s">
        <v>568</v>
      </c>
      <c r="B29" s="289">
        <v>41</v>
      </c>
      <c r="C29" s="269"/>
      <c r="D29" s="184" t="s">
        <v>499</v>
      </c>
      <c r="E29" s="290">
        <v>16</v>
      </c>
      <c r="F29" s="290">
        <v>4877</v>
      </c>
      <c r="G29" s="275">
        <v>36.4</v>
      </c>
      <c r="H29" s="275"/>
      <c r="I29" s="290">
        <v>29</v>
      </c>
      <c r="J29" s="290">
        <v>15775</v>
      </c>
      <c r="K29" s="275">
        <v>29.7</v>
      </c>
    </row>
    <row r="30" spans="1:11" ht="12.75">
      <c r="A30" s="277" t="s">
        <v>569</v>
      </c>
      <c r="B30" s="289">
        <v>43</v>
      </c>
      <c r="C30" s="269"/>
      <c r="D30" s="184" t="s">
        <v>371</v>
      </c>
      <c r="E30" s="290" t="s">
        <v>107</v>
      </c>
      <c r="F30" s="290" t="s">
        <v>107</v>
      </c>
      <c r="G30" s="275" t="s">
        <v>107</v>
      </c>
      <c r="H30" s="275"/>
      <c r="I30" s="290" t="s">
        <v>107</v>
      </c>
      <c r="J30" s="290" t="s">
        <v>107</v>
      </c>
      <c r="K30" s="275" t="s">
        <v>107</v>
      </c>
    </row>
    <row r="31" spans="1:11" ht="12.75">
      <c r="A31" s="277" t="s">
        <v>570</v>
      </c>
      <c r="B31" s="289">
        <v>44</v>
      </c>
      <c r="C31" s="269"/>
      <c r="D31" s="184" t="s">
        <v>372</v>
      </c>
      <c r="E31" s="290" t="s">
        <v>107</v>
      </c>
      <c r="F31" s="290">
        <v>118</v>
      </c>
      <c r="G31" s="275">
        <v>-7.1</v>
      </c>
      <c r="H31" s="275"/>
      <c r="I31" s="290" t="s">
        <v>107</v>
      </c>
      <c r="J31" s="290">
        <v>294</v>
      </c>
      <c r="K31" s="275">
        <v>-71.2</v>
      </c>
    </row>
    <row r="32" spans="1:11" ht="12.75">
      <c r="A32" s="277" t="s">
        <v>571</v>
      </c>
      <c r="B32" s="289">
        <v>45</v>
      </c>
      <c r="C32" s="269"/>
      <c r="D32" s="184" t="s">
        <v>916</v>
      </c>
      <c r="E32" s="290" t="s">
        <v>107</v>
      </c>
      <c r="F32" s="290">
        <v>13175</v>
      </c>
      <c r="G32" s="275">
        <v>57.2</v>
      </c>
      <c r="H32" s="275"/>
      <c r="I32" s="290">
        <v>3</v>
      </c>
      <c r="J32" s="290">
        <v>24843</v>
      </c>
      <c r="K32" s="275">
        <v>40.8</v>
      </c>
    </row>
    <row r="33" spans="1:11" ht="12.75">
      <c r="A33" s="277" t="s">
        <v>572</v>
      </c>
      <c r="B33" s="289">
        <v>46</v>
      </c>
      <c r="C33" s="269"/>
      <c r="D33" s="184" t="s">
        <v>373</v>
      </c>
      <c r="E33" s="290">
        <v>7033</v>
      </c>
      <c r="F33" s="290">
        <v>85119</v>
      </c>
      <c r="G33" s="275">
        <v>-56.2</v>
      </c>
      <c r="H33" s="275"/>
      <c r="I33" s="290">
        <v>16116</v>
      </c>
      <c r="J33" s="290">
        <v>196375</v>
      </c>
      <c r="K33" s="275">
        <v>-10.8</v>
      </c>
    </row>
    <row r="34" spans="1:11" ht="12.75">
      <c r="A34" s="277" t="s">
        <v>573</v>
      </c>
      <c r="B34" s="289">
        <v>47</v>
      </c>
      <c r="C34" s="269"/>
      <c r="D34" s="184" t="s">
        <v>374</v>
      </c>
      <c r="E34" s="290">
        <v>4677</v>
      </c>
      <c r="F34" s="290">
        <v>36267</v>
      </c>
      <c r="G34" s="275">
        <v>-54.4</v>
      </c>
      <c r="H34" s="275"/>
      <c r="I34" s="290">
        <v>12042</v>
      </c>
      <c r="J34" s="290">
        <v>110240</v>
      </c>
      <c r="K34" s="275">
        <v>-20.9</v>
      </c>
    </row>
    <row r="35" spans="1:11" ht="12.75">
      <c r="A35" s="277" t="s">
        <v>574</v>
      </c>
      <c r="B35" s="289">
        <v>52</v>
      </c>
      <c r="C35" s="269"/>
      <c r="D35" s="184" t="s">
        <v>544</v>
      </c>
      <c r="E35" s="290">
        <v>6706698</v>
      </c>
      <c r="F35" s="290">
        <v>22780935</v>
      </c>
      <c r="G35" s="275">
        <v>-11.1</v>
      </c>
      <c r="H35" s="275"/>
      <c r="I35" s="290">
        <v>17866532</v>
      </c>
      <c r="J35" s="290">
        <v>60793592</v>
      </c>
      <c r="K35" s="275">
        <v>-25.6</v>
      </c>
    </row>
    <row r="36" spans="1:11" ht="12.75">
      <c r="A36" s="277" t="s">
        <v>575</v>
      </c>
      <c r="B36" s="289">
        <v>53</v>
      </c>
      <c r="C36" s="269"/>
      <c r="D36" s="184" t="s">
        <v>375</v>
      </c>
      <c r="E36" s="290">
        <v>239262</v>
      </c>
      <c r="F36" s="290">
        <v>651246</v>
      </c>
      <c r="G36" s="275">
        <v>-44.1</v>
      </c>
      <c r="H36" s="275"/>
      <c r="I36" s="290">
        <v>798362</v>
      </c>
      <c r="J36" s="290">
        <v>2063683</v>
      </c>
      <c r="K36" s="275">
        <v>-54.8</v>
      </c>
    </row>
    <row r="37" spans="1:11" ht="12.75">
      <c r="A37" s="277" t="s">
        <v>576</v>
      </c>
      <c r="B37" s="289">
        <v>54</v>
      </c>
      <c r="C37" s="269"/>
      <c r="D37" s="184" t="s">
        <v>376</v>
      </c>
      <c r="E37" s="290">
        <v>14059780</v>
      </c>
      <c r="F37" s="290">
        <v>3816003</v>
      </c>
      <c r="G37" s="275">
        <v>20.4</v>
      </c>
      <c r="H37" s="275"/>
      <c r="I37" s="290">
        <v>21781891</v>
      </c>
      <c r="J37" s="290">
        <v>9303003</v>
      </c>
      <c r="K37" s="275">
        <v>4.2</v>
      </c>
    </row>
    <row r="38" spans="1:11" ht="12.75">
      <c r="A38" s="277" t="s">
        <v>577</v>
      </c>
      <c r="B38" s="289">
        <v>55</v>
      </c>
      <c r="C38" s="269"/>
      <c r="D38" s="184" t="s">
        <v>377</v>
      </c>
      <c r="E38" s="290">
        <v>20661898</v>
      </c>
      <c r="F38" s="290">
        <v>18442910</v>
      </c>
      <c r="G38" s="275">
        <v>4.4</v>
      </c>
      <c r="H38" s="275"/>
      <c r="I38" s="290">
        <v>45356397</v>
      </c>
      <c r="J38" s="290">
        <v>45284397</v>
      </c>
      <c r="K38" s="275">
        <v>-6.9</v>
      </c>
    </row>
    <row r="39" spans="1:11" ht="12.75">
      <c r="A39" s="277" t="s">
        <v>578</v>
      </c>
      <c r="B39" s="289">
        <v>60</v>
      </c>
      <c r="C39" s="269"/>
      <c r="D39" s="184" t="s">
        <v>378</v>
      </c>
      <c r="E39" s="290">
        <v>84098854</v>
      </c>
      <c r="F39" s="290">
        <v>139611293</v>
      </c>
      <c r="G39" s="275">
        <v>16</v>
      </c>
      <c r="H39" s="275"/>
      <c r="I39" s="290">
        <v>227450335</v>
      </c>
      <c r="J39" s="290">
        <v>395173283</v>
      </c>
      <c r="K39" s="275">
        <v>5.2</v>
      </c>
    </row>
    <row r="40" spans="1:11" ht="12.75">
      <c r="A40" s="277" t="s">
        <v>579</v>
      </c>
      <c r="B40" s="289">
        <v>61</v>
      </c>
      <c r="C40" s="269"/>
      <c r="D40" s="184" t="s">
        <v>379</v>
      </c>
      <c r="E40" s="290">
        <v>119581268</v>
      </c>
      <c r="F40" s="290">
        <v>110547995</v>
      </c>
      <c r="G40" s="275">
        <v>-11.8</v>
      </c>
      <c r="H40" s="275"/>
      <c r="I40" s="290">
        <v>412823192</v>
      </c>
      <c r="J40" s="290">
        <v>355734104</v>
      </c>
      <c r="K40" s="275">
        <v>-3.7</v>
      </c>
    </row>
    <row r="41" spans="1:11" ht="12.75">
      <c r="A41" s="277" t="s">
        <v>580</v>
      </c>
      <c r="B41" s="289">
        <v>63</v>
      </c>
      <c r="C41" s="269"/>
      <c r="D41" s="184" t="s">
        <v>380</v>
      </c>
      <c r="E41" s="290">
        <v>33865560</v>
      </c>
      <c r="F41" s="290">
        <v>41866404</v>
      </c>
      <c r="G41" s="275">
        <v>12.2</v>
      </c>
      <c r="H41" s="275"/>
      <c r="I41" s="290">
        <v>77792662</v>
      </c>
      <c r="J41" s="290">
        <v>124657683</v>
      </c>
      <c r="K41" s="275">
        <v>14.2</v>
      </c>
    </row>
    <row r="42" spans="1:11" ht="12.75">
      <c r="A42" s="277" t="s">
        <v>581</v>
      </c>
      <c r="B42" s="289">
        <v>64</v>
      </c>
      <c r="C42" s="269"/>
      <c r="D42" s="184" t="s">
        <v>381</v>
      </c>
      <c r="E42" s="290">
        <v>14005809</v>
      </c>
      <c r="F42" s="290">
        <v>38947808</v>
      </c>
      <c r="G42" s="275">
        <v>0.9</v>
      </c>
      <c r="H42" s="275"/>
      <c r="I42" s="290">
        <v>43885757</v>
      </c>
      <c r="J42" s="290">
        <v>115556962</v>
      </c>
      <c r="K42" s="275">
        <v>-5.5</v>
      </c>
    </row>
    <row r="43" spans="1:11" ht="12.75">
      <c r="A43" s="277" t="s">
        <v>582</v>
      </c>
      <c r="B43" s="289">
        <v>66</v>
      </c>
      <c r="C43" s="269"/>
      <c r="D43" s="184" t="s">
        <v>498</v>
      </c>
      <c r="E43" s="290">
        <v>9366758</v>
      </c>
      <c r="F43" s="290">
        <v>41878382</v>
      </c>
      <c r="G43" s="275">
        <v>32.1</v>
      </c>
      <c r="H43" s="275"/>
      <c r="I43" s="290">
        <v>27040247</v>
      </c>
      <c r="J43" s="290">
        <v>128370328</v>
      </c>
      <c r="K43" s="275">
        <v>35.2</v>
      </c>
    </row>
    <row r="44" spans="1:11" ht="12.75">
      <c r="A44" s="277" t="s">
        <v>583</v>
      </c>
      <c r="B44" s="289">
        <v>68</v>
      </c>
      <c r="C44" s="269"/>
      <c r="D44" s="184" t="s">
        <v>382</v>
      </c>
      <c r="E44" s="290">
        <v>3576422</v>
      </c>
      <c r="F44" s="290">
        <v>7607179</v>
      </c>
      <c r="G44" s="275">
        <v>-5.9</v>
      </c>
      <c r="H44" s="275"/>
      <c r="I44" s="290">
        <v>9545214</v>
      </c>
      <c r="J44" s="290">
        <v>22619138</v>
      </c>
      <c r="K44" s="275">
        <v>-0.4</v>
      </c>
    </row>
    <row r="45" spans="1:11" ht="12.75">
      <c r="A45" s="277" t="s">
        <v>584</v>
      </c>
      <c r="B45" s="289">
        <v>70</v>
      </c>
      <c r="C45" s="269"/>
      <c r="D45" s="184" t="s">
        <v>383</v>
      </c>
      <c r="E45" s="290">
        <v>79101</v>
      </c>
      <c r="F45" s="290">
        <v>258402</v>
      </c>
      <c r="G45" s="275">
        <v>659.3</v>
      </c>
      <c r="H45" s="275"/>
      <c r="I45" s="290">
        <v>89310</v>
      </c>
      <c r="J45" s="290">
        <v>294637</v>
      </c>
      <c r="K45" s="275">
        <v>89.8</v>
      </c>
    </row>
    <row r="46" spans="1:11" ht="12.75">
      <c r="A46" s="277" t="s">
        <v>585</v>
      </c>
      <c r="B46" s="289">
        <v>72</v>
      </c>
      <c r="C46" s="269"/>
      <c r="D46" s="184" t="s">
        <v>384</v>
      </c>
      <c r="E46" s="290">
        <v>2967515</v>
      </c>
      <c r="F46" s="290">
        <v>3931111</v>
      </c>
      <c r="G46" s="275">
        <v>-33.3</v>
      </c>
      <c r="H46" s="275"/>
      <c r="I46" s="290">
        <v>7211933</v>
      </c>
      <c r="J46" s="290">
        <v>9532925</v>
      </c>
      <c r="K46" s="275">
        <v>-36.8</v>
      </c>
    </row>
    <row r="47" spans="1:11" ht="12.75">
      <c r="A47" s="277" t="s">
        <v>586</v>
      </c>
      <c r="B47" s="289">
        <v>73</v>
      </c>
      <c r="C47" s="269"/>
      <c r="D47" s="184" t="s">
        <v>385</v>
      </c>
      <c r="E47" s="290">
        <v>2560350</v>
      </c>
      <c r="F47" s="290">
        <v>5976061</v>
      </c>
      <c r="G47" s="275">
        <v>-49.9</v>
      </c>
      <c r="H47" s="275"/>
      <c r="I47" s="290">
        <v>9893532</v>
      </c>
      <c r="J47" s="290">
        <v>19682352</v>
      </c>
      <c r="K47" s="275">
        <v>-41.9</v>
      </c>
    </row>
    <row r="48" spans="1:11" ht="12.75">
      <c r="A48" s="277" t="s">
        <v>587</v>
      </c>
      <c r="B48" s="289">
        <v>74</v>
      </c>
      <c r="C48" s="269"/>
      <c r="D48" s="184" t="s">
        <v>386</v>
      </c>
      <c r="E48" s="290">
        <v>18967</v>
      </c>
      <c r="F48" s="290">
        <v>39806</v>
      </c>
      <c r="G48" s="275" t="s">
        <v>735</v>
      </c>
      <c r="H48" s="275"/>
      <c r="I48" s="290">
        <v>182137</v>
      </c>
      <c r="J48" s="290">
        <v>238476</v>
      </c>
      <c r="K48" s="275" t="s">
        <v>735</v>
      </c>
    </row>
    <row r="49" spans="1:11" ht="12.75">
      <c r="A49" s="277" t="s">
        <v>588</v>
      </c>
      <c r="B49" s="289">
        <v>75</v>
      </c>
      <c r="C49" s="269"/>
      <c r="D49" s="184" t="s">
        <v>484</v>
      </c>
      <c r="E49" s="290">
        <v>11563376</v>
      </c>
      <c r="F49" s="290">
        <v>15463883</v>
      </c>
      <c r="G49" s="275">
        <v>-73.8</v>
      </c>
      <c r="H49" s="275"/>
      <c r="I49" s="290">
        <v>34324439</v>
      </c>
      <c r="J49" s="290">
        <v>51859982</v>
      </c>
      <c r="K49" s="275">
        <v>-76</v>
      </c>
    </row>
    <row r="50" spans="1:11" ht="12.75">
      <c r="A50" s="277" t="s">
        <v>597</v>
      </c>
      <c r="B50" s="289">
        <v>91</v>
      </c>
      <c r="C50" s="269"/>
      <c r="D50" s="184" t="s">
        <v>394</v>
      </c>
      <c r="E50" s="290">
        <v>4419588</v>
      </c>
      <c r="F50" s="290">
        <v>11424655</v>
      </c>
      <c r="G50" s="275">
        <v>-2.3</v>
      </c>
      <c r="H50" s="275"/>
      <c r="I50" s="290">
        <v>17588961</v>
      </c>
      <c r="J50" s="290">
        <v>43890262</v>
      </c>
      <c r="K50" s="275">
        <v>10.2</v>
      </c>
    </row>
    <row r="51" spans="1:11" ht="12.75">
      <c r="A51" s="277" t="s">
        <v>598</v>
      </c>
      <c r="B51" s="289">
        <v>92</v>
      </c>
      <c r="C51" s="269"/>
      <c r="D51" s="184" t="s">
        <v>395</v>
      </c>
      <c r="E51" s="290">
        <v>1611710</v>
      </c>
      <c r="F51" s="290">
        <v>2567305</v>
      </c>
      <c r="G51" s="275">
        <v>28.7</v>
      </c>
      <c r="H51" s="275"/>
      <c r="I51" s="290">
        <v>2930707</v>
      </c>
      <c r="J51" s="290">
        <v>7470141</v>
      </c>
      <c r="K51" s="275">
        <v>42.9</v>
      </c>
    </row>
    <row r="52" spans="1:11" ht="12.75">
      <c r="A52" s="277" t="s">
        <v>599</v>
      </c>
      <c r="B52" s="289">
        <v>93</v>
      </c>
      <c r="C52" s="269"/>
      <c r="D52" s="184" t="s">
        <v>396</v>
      </c>
      <c r="E52" s="290">
        <v>1103125</v>
      </c>
      <c r="F52" s="290">
        <v>2004496</v>
      </c>
      <c r="G52" s="275">
        <v>62.3</v>
      </c>
      <c r="H52" s="275"/>
      <c r="I52" s="290">
        <v>2963522</v>
      </c>
      <c r="J52" s="290">
        <v>5447110</v>
      </c>
      <c r="K52" s="275">
        <v>55.1</v>
      </c>
    </row>
    <row r="53" spans="1:11" ht="12.75">
      <c r="A53" s="277" t="s">
        <v>979</v>
      </c>
      <c r="B53" s="289">
        <v>95</v>
      </c>
      <c r="C53" s="269"/>
      <c r="D53" s="184" t="s">
        <v>874</v>
      </c>
      <c r="E53" s="290">
        <v>13</v>
      </c>
      <c r="F53" s="290">
        <v>2865</v>
      </c>
      <c r="G53" s="275" t="s">
        <v>735</v>
      </c>
      <c r="H53" s="275"/>
      <c r="I53" s="290">
        <v>13</v>
      </c>
      <c r="J53" s="290">
        <v>2905</v>
      </c>
      <c r="K53" s="275" t="s">
        <v>735</v>
      </c>
    </row>
    <row r="54" spans="1:11" ht="12.75">
      <c r="A54" s="277" t="s">
        <v>600</v>
      </c>
      <c r="B54" s="289">
        <v>96</v>
      </c>
      <c r="C54" s="269"/>
      <c r="D54" s="184" t="s">
        <v>863</v>
      </c>
      <c r="E54" s="290">
        <v>59419</v>
      </c>
      <c r="F54" s="290">
        <v>100438</v>
      </c>
      <c r="G54" s="275">
        <v>-35.9</v>
      </c>
      <c r="H54" s="275"/>
      <c r="I54" s="290">
        <v>231225</v>
      </c>
      <c r="J54" s="290">
        <v>379810</v>
      </c>
      <c r="K54" s="275">
        <v>-9.9</v>
      </c>
    </row>
    <row r="55" spans="1:11" s="263" customFormat="1" ht="12.75">
      <c r="A55" s="277" t="s">
        <v>903</v>
      </c>
      <c r="B55" s="289">
        <v>97</v>
      </c>
      <c r="C55" s="269"/>
      <c r="D55" s="184" t="s">
        <v>875</v>
      </c>
      <c r="E55" s="290">
        <v>2</v>
      </c>
      <c r="F55" s="290">
        <v>1019</v>
      </c>
      <c r="G55" s="275">
        <v>3.1</v>
      </c>
      <c r="H55" s="275"/>
      <c r="I55" s="290">
        <v>2554</v>
      </c>
      <c r="J55" s="290">
        <v>15710</v>
      </c>
      <c r="K55" s="275">
        <v>-53</v>
      </c>
    </row>
    <row r="56" spans="1:11" s="263" customFormat="1" ht="12.75">
      <c r="A56" s="277" t="s">
        <v>980</v>
      </c>
      <c r="B56" s="289">
        <v>98</v>
      </c>
      <c r="C56" s="269"/>
      <c r="D56" s="184" t="s">
        <v>876</v>
      </c>
      <c r="E56" s="290">
        <v>1710240</v>
      </c>
      <c r="F56" s="290">
        <v>2650114</v>
      </c>
      <c r="G56" s="275">
        <v>16.5</v>
      </c>
      <c r="H56" s="275"/>
      <c r="I56" s="290">
        <v>5679961</v>
      </c>
      <c r="J56" s="290">
        <v>8640261</v>
      </c>
      <c r="K56" s="275">
        <v>12.9</v>
      </c>
    </row>
    <row r="57" spans="1:11" s="263" customFormat="1" ht="12.75">
      <c r="A57" s="277" t="s">
        <v>777</v>
      </c>
      <c r="B57" s="289">
        <v>600</v>
      </c>
      <c r="C57" s="269"/>
      <c r="D57" s="184" t="s">
        <v>131</v>
      </c>
      <c r="E57" s="290">
        <v>38647</v>
      </c>
      <c r="F57" s="290">
        <v>58386</v>
      </c>
      <c r="G57" s="275">
        <v>178.7</v>
      </c>
      <c r="H57" s="275"/>
      <c r="I57" s="290">
        <v>102317</v>
      </c>
      <c r="J57" s="290">
        <v>237756</v>
      </c>
      <c r="K57" s="275">
        <v>196.7</v>
      </c>
    </row>
    <row r="58" spans="1:11" s="17" customFormat="1" ht="21" customHeight="1">
      <c r="A58" s="116" t="s">
        <v>691</v>
      </c>
      <c r="B58" s="291" t="s">
        <v>691</v>
      </c>
      <c r="C58" s="65" t="s">
        <v>1164</v>
      </c>
      <c r="D58" s="49"/>
      <c r="E58" s="121">
        <v>4947162</v>
      </c>
      <c r="F58" s="121">
        <v>22033703</v>
      </c>
      <c r="G58" s="153">
        <v>113.7</v>
      </c>
      <c r="H58" s="153"/>
      <c r="I58" s="121">
        <v>13795264</v>
      </c>
      <c r="J58" s="121">
        <v>58317335</v>
      </c>
      <c r="K58" s="153">
        <v>82.8</v>
      </c>
    </row>
    <row r="59" spans="1:11" s="263" customFormat="1" ht="21" customHeight="1">
      <c r="A59" s="277" t="s">
        <v>562</v>
      </c>
      <c r="B59" s="289">
        <v>20</v>
      </c>
      <c r="C59" s="269"/>
      <c r="D59" s="184" t="s">
        <v>365</v>
      </c>
      <c r="E59" s="290" t="s">
        <v>107</v>
      </c>
      <c r="F59" s="290" t="s">
        <v>107</v>
      </c>
      <c r="G59" s="275" t="s">
        <v>107</v>
      </c>
      <c r="H59" s="275"/>
      <c r="I59" s="290" t="s">
        <v>107</v>
      </c>
      <c r="J59" s="290" t="s">
        <v>107</v>
      </c>
      <c r="K59" s="275" t="s">
        <v>107</v>
      </c>
    </row>
    <row r="60" spans="1:11" s="263" customFormat="1" ht="12.75">
      <c r="A60" s="277" t="s">
        <v>563</v>
      </c>
      <c r="B60" s="289">
        <v>23</v>
      </c>
      <c r="C60" s="269"/>
      <c r="D60" s="184" t="s">
        <v>366</v>
      </c>
      <c r="E60" s="290" t="s">
        <v>107</v>
      </c>
      <c r="F60" s="290" t="s">
        <v>107</v>
      </c>
      <c r="G60" s="275" t="s">
        <v>107</v>
      </c>
      <c r="H60" s="275"/>
      <c r="I60" s="290" t="s">
        <v>107</v>
      </c>
      <c r="J60" s="290" t="s">
        <v>107</v>
      </c>
      <c r="K60" s="275" t="s">
        <v>107</v>
      </c>
    </row>
    <row r="61" spans="1:11" s="263" customFormat="1" ht="12.75">
      <c r="A61" s="277" t="s">
        <v>601</v>
      </c>
      <c r="B61" s="289">
        <v>204</v>
      </c>
      <c r="C61" s="269"/>
      <c r="D61" s="184" t="s">
        <v>397</v>
      </c>
      <c r="E61" s="290">
        <v>200028</v>
      </c>
      <c r="F61" s="290">
        <v>615100</v>
      </c>
      <c r="G61" s="275">
        <v>73.3</v>
      </c>
      <c r="H61" s="275"/>
      <c r="I61" s="290">
        <v>1275801</v>
      </c>
      <c r="J61" s="290">
        <v>2862880</v>
      </c>
      <c r="K61" s="275">
        <v>56.3</v>
      </c>
    </row>
    <row r="62" spans="1:11" ht="12.75">
      <c r="A62" s="277" t="s">
        <v>1165</v>
      </c>
      <c r="B62" s="289">
        <v>206</v>
      </c>
      <c r="C62" s="17"/>
      <c r="D62" s="184" t="s">
        <v>1166</v>
      </c>
      <c r="E62" s="290" t="s">
        <v>107</v>
      </c>
      <c r="F62" s="290" t="s">
        <v>107</v>
      </c>
      <c r="G62" s="275" t="s">
        <v>107</v>
      </c>
      <c r="H62" s="275"/>
      <c r="I62" s="290" t="s">
        <v>107</v>
      </c>
      <c r="J62" s="290" t="s">
        <v>107</v>
      </c>
      <c r="K62" s="275" t="s">
        <v>107</v>
      </c>
    </row>
    <row r="63" spans="1:11" ht="12.75">
      <c r="A63" s="277" t="s">
        <v>602</v>
      </c>
      <c r="B63" s="289">
        <v>208</v>
      </c>
      <c r="C63" s="269"/>
      <c r="D63" s="184" t="s">
        <v>398</v>
      </c>
      <c r="E63" s="290" t="s">
        <v>107</v>
      </c>
      <c r="F63" s="290" t="s">
        <v>107</v>
      </c>
      <c r="G63" s="275" t="s">
        <v>107</v>
      </c>
      <c r="H63" s="275"/>
      <c r="I63" s="290" t="s">
        <v>107</v>
      </c>
      <c r="J63" s="290" t="s">
        <v>107</v>
      </c>
      <c r="K63" s="275">
        <v>-100</v>
      </c>
    </row>
    <row r="64" spans="1:11" ht="12.75">
      <c r="A64" s="277" t="s">
        <v>603</v>
      </c>
      <c r="B64" s="289">
        <v>212</v>
      </c>
      <c r="C64" s="269"/>
      <c r="D64" s="184" t="s">
        <v>399</v>
      </c>
      <c r="E64" s="290">
        <v>620860</v>
      </c>
      <c r="F64" s="290">
        <v>3488728</v>
      </c>
      <c r="G64" s="275">
        <v>-9.9</v>
      </c>
      <c r="H64" s="275"/>
      <c r="I64" s="290">
        <v>1181419</v>
      </c>
      <c r="J64" s="290">
        <v>11867139</v>
      </c>
      <c r="K64" s="275">
        <v>-6.5</v>
      </c>
    </row>
    <row r="65" spans="1:11" ht="12.75">
      <c r="A65" s="277" t="s">
        <v>604</v>
      </c>
      <c r="B65" s="289">
        <v>216</v>
      </c>
      <c r="C65" s="269"/>
      <c r="D65" s="184" t="s">
        <v>1167</v>
      </c>
      <c r="E65" s="290">
        <v>1</v>
      </c>
      <c r="F65" s="290">
        <v>417</v>
      </c>
      <c r="G65" s="275">
        <v>787.2</v>
      </c>
      <c r="H65" s="275"/>
      <c r="I65" s="290">
        <v>4</v>
      </c>
      <c r="J65" s="290">
        <v>995</v>
      </c>
      <c r="K65" s="275">
        <v>7</v>
      </c>
    </row>
    <row r="66" spans="1:12" s="17" customFormat="1" ht="12.75">
      <c r="A66" s="277" t="s">
        <v>605</v>
      </c>
      <c r="B66" s="289">
        <v>220</v>
      </c>
      <c r="C66" s="269"/>
      <c r="D66" s="184" t="s">
        <v>497</v>
      </c>
      <c r="E66" s="290">
        <v>1261682</v>
      </c>
      <c r="F66" s="290">
        <v>3538504</v>
      </c>
      <c r="G66" s="275">
        <v>28.3</v>
      </c>
      <c r="H66" s="275"/>
      <c r="I66" s="290">
        <v>3184435</v>
      </c>
      <c r="J66" s="290">
        <v>8859397</v>
      </c>
      <c r="K66" s="275">
        <v>7.9</v>
      </c>
      <c r="L66" s="263"/>
    </row>
    <row r="67" spans="1:12" ht="12.75">
      <c r="A67" s="277" t="s">
        <v>606</v>
      </c>
      <c r="B67" s="289">
        <v>224</v>
      </c>
      <c r="C67" s="269"/>
      <c r="D67" s="184" t="s">
        <v>400</v>
      </c>
      <c r="E67" s="290">
        <v>4</v>
      </c>
      <c r="F67" s="290">
        <v>7919</v>
      </c>
      <c r="G67" s="275" t="s">
        <v>735</v>
      </c>
      <c r="H67" s="275"/>
      <c r="I67" s="290">
        <v>61</v>
      </c>
      <c r="J67" s="290">
        <v>31046</v>
      </c>
      <c r="K67" s="275" t="s">
        <v>735</v>
      </c>
      <c r="L67" s="17"/>
    </row>
    <row r="68" spans="1:12" ht="12.75">
      <c r="A68" s="277" t="s">
        <v>1168</v>
      </c>
      <c r="B68" s="289">
        <v>225</v>
      </c>
      <c r="C68" s="17"/>
      <c r="D68" s="184" t="s">
        <v>1169</v>
      </c>
      <c r="E68" s="290" t="s">
        <v>107</v>
      </c>
      <c r="F68" s="290">
        <v>8</v>
      </c>
      <c r="G68" s="275" t="s">
        <v>735</v>
      </c>
      <c r="H68" s="275"/>
      <c r="I68" s="290">
        <v>90</v>
      </c>
      <c r="J68" s="290">
        <v>249</v>
      </c>
      <c r="K68" s="275" t="s">
        <v>735</v>
      </c>
      <c r="L68" s="17"/>
    </row>
    <row r="69" spans="1:11" ht="12.75">
      <c r="A69" s="277" t="s">
        <v>607</v>
      </c>
      <c r="B69" s="289">
        <v>228</v>
      </c>
      <c r="C69" s="269"/>
      <c r="D69" s="184" t="s">
        <v>401</v>
      </c>
      <c r="E69" s="290" t="s">
        <v>107</v>
      </c>
      <c r="F69" s="290" t="s">
        <v>107</v>
      </c>
      <c r="G69" s="275" t="s">
        <v>107</v>
      </c>
      <c r="H69" s="275"/>
      <c r="I69" s="290" t="s">
        <v>107</v>
      </c>
      <c r="J69" s="290" t="s">
        <v>107</v>
      </c>
      <c r="K69" s="275" t="s">
        <v>107</v>
      </c>
    </row>
    <row r="70" spans="1:11" ht="12.75">
      <c r="A70" s="277" t="s">
        <v>608</v>
      </c>
      <c r="B70" s="289">
        <v>232</v>
      </c>
      <c r="C70" s="269"/>
      <c r="D70" s="184" t="s">
        <v>402</v>
      </c>
      <c r="E70" s="290">
        <v>24000</v>
      </c>
      <c r="F70" s="290">
        <v>7213</v>
      </c>
      <c r="G70" s="275" t="s">
        <v>735</v>
      </c>
      <c r="H70" s="275"/>
      <c r="I70" s="290">
        <v>24002</v>
      </c>
      <c r="J70" s="290">
        <v>7254</v>
      </c>
      <c r="K70" s="275" t="s">
        <v>735</v>
      </c>
    </row>
    <row r="71" spans="1:11" ht="12.75">
      <c r="A71" s="277" t="s">
        <v>609</v>
      </c>
      <c r="B71" s="289">
        <v>236</v>
      </c>
      <c r="C71" s="269"/>
      <c r="D71" s="184" t="s">
        <v>403</v>
      </c>
      <c r="E71" s="290">
        <v>11420</v>
      </c>
      <c r="F71" s="290">
        <v>23968</v>
      </c>
      <c r="G71" s="275">
        <v>868.4</v>
      </c>
      <c r="H71" s="275"/>
      <c r="I71" s="290">
        <v>12196</v>
      </c>
      <c r="J71" s="290">
        <v>29041</v>
      </c>
      <c r="K71" s="275">
        <v>-57</v>
      </c>
    </row>
    <row r="72" spans="1:11" ht="12.75">
      <c r="A72" s="277" t="s">
        <v>610</v>
      </c>
      <c r="B72" s="289">
        <v>240</v>
      </c>
      <c r="C72" s="269"/>
      <c r="D72" s="184" t="s">
        <v>404</v>
      </c>
      <c r="E72" s="290" t="s">
        <v>107</v>
      </c>
      <c r="F72" s="290" t="s">
        <v>107</v>
      </c>
      <c r="G72" s="275" t="s">
        <v>107</v>
      </c>
      <c r="H72" s="275"/>
      <c r="I72" s="290">
        <v>7</v>
      </c>
      <c r="J72" s="290">
        <v>409</v>
      </c>
      <c r="K72" s="275" t="s">
        <v>735</v>
      </c>
    </row>
    <row r="73" spans="1:11" ht="12.75">
      <c r="A73" s="277" t="s">
        <v>611</v>
      </c>
      <c r="B73" s="289">
        <v>244</v>
      </c>
      <c r="C73" s="269"/>
      <c r="D73" s="184" t="s">
        <v>405</v>
      </c>
      <c r="E73" s="290" t="s">
        <v>107</v>
      </c>
      <c r="F73" s="290" t="s">
        <v>107</v>
      </c>
      <c r="G73" s="275" t="s">
        <v>107</v>
      </c>
      <c r="H73" s="275"/>
      <c r="I73" s="290" t="s">
        <v>107</v>
      </c>
      <c r="J73" s="290" t="s">
        <v>107</v>
      </c>
      <c r="K73" s="275" t="s">
        <v>107</v>
      </c>
    </row>
    <row r="74" spans="1:11" ht="12.75">
      <c r="A74" s="277" t="s">
        <v>612</v>
      </c>
      <c r="B74" s="289">
        <v>247</v>
      </c>
      <c r="C74" s="269"/>
      <c r="D74" s="184" t="s">
        <v>406</v>
      </c>
      <c r="E74" s="290" t="s">
        <v>107</v>
      </c>
      <c r="F74" s="290" t="s">
        <v>107</v>
      </c>
      <c r="G74" s="275">
        <v>-100</v>
      </c>
      <c r="H74" s="275"/>
      <c r="I74" s="290">
        <v>258</v>
      </c>
      <c r="J74" s="290">
        <v>2570</v>
      </c>
      <c r="K74" s="275">
        <v>-57.6</v>
      </c>
    </row>
    <row r="75" spans="1:12" ht="14.25">
      <c r="A75" s="644" t="s">
        <v>737</v>
      </c>
      <c r="B75" s="644"/>
      <c r="C75" s="644"/>
      <c r="D75" s="644"/>
      <c r="E75" s="644"/>
      <c r="F75" s="644"/>
      <c r="G75" s="644"/>
      <c r="H75" s="644"/>
      <c r="I75" s="644"/>
      <c r="J75" s="644"/>
      <c r="K75" s="644"/>
      <c r="L75" s="645"/>
    </row>
    <row r="76" spans="4:11" ht="12.75">
      <c r="D76" s="277"/>
      <c r="E76" s="281"/>
      <c r="F76" s="282"/>
      <c r="I76" s="292"/>
      <c r="J76" s="293"/>
      <c r="K76" s="294"/>
    </row>
    <row r="77" spans="1:12" ht="17.25" customHeight="1">
      <c r="A77" s="646" t="s">
        <v>1161</v>
      </c>
      <c r="B77" s="647"/>
      <c r="C77" s="651" t="s">
        <v>1162</v>
      </c>
      <c r="D77" s="545"/>
      <c r="E77" s="592" t="s">
        <v>1217</v>
      </c>
      <c r="F77" s="593"/>
      <c r="G77" s="593"/>
      <c r="H77" s="631"/>
      <c r="I77" s="554" t="s">
        <v>1235</v>
      </c>
      <c r="J77" s="593"/>
      <c r="K77" s="593"/>
      <c r="L77" s="632"/>
    </row>
    <row r="78" spans="1:12" ht="16.5" customHeight="1">
      <c r="A78" s="531"/>
      <c r="B78" s="648"/>
      <c r="C78" s="652"/>
      <c r="D78" s="653"/>
      <c r="E78" s="85" t="s">
        <v>479</v>
      </c>
      <c r="F78" s="604" t="s">
        <v>480</v>
      </c>
      <c r="G78" s="605"/>
      <c r="H78" s="606"/>
      <c r="I78" s="152" t="s">
        <v>479</v>
      </c>
      <c r="J78" s="633" t="s">
        <v>480</v>
      </c>
      <c r="K78" s="634"/>
      <c r="L78" s="625"/>
    </row>
    <row r="79" spans="1:12" ht="12.75" customHeight="1">
      <c r="A79" s="531"/>
      <c r="B79" s="648"/>
      <c r="C79" s="652"/>
      <c r="D79" s="653"/>
      <c r="E79" s="610" t="s">
        <v>112</v>
      </c>
      <c r="F79" s="619" t="s">
        <v>108</v>
      </c>
      <c r="G79" s="639" t="s">
        <v>1236</v>
      </c>
      <c r="H79" s="622"/>
      <c r="I79" s="619" t="s">
        <v>112</v>
      </c>
      <c r="J79" s="619" t="s">
        <v>108</v>
      </c>
      <c r="K79" s="598" t="s">
        <v>1245</v>
      </c>
      <c r="L79" s="636"/>
    </row>
    <row r="80" spans="1:12" ht="12.75" customHeight="1">
      <c r="A80" s="531"/>
      <c r="B80" s="648"/>
      <c r="C80" s="652"/>
      <c r="D80" s="653"/>
      <c r="E80" s="611"/>
      <c r="F80" s="620"/>
      <c r="G80" s="640"/>
      <c r="H80" s="529"/>
      <c r="I80" s="620"/>
      <c r="J80" s="620"/>
      <c r="K80" s="623"/>
      <c r="L80" s="637"/>
    </row>
    <row r="81" spans="1:12" ht="12.75" customHeight="1">
      <c r="A81" s="531"/>
      <c r="B81" s="648"/>
      <c r="C81" s="652"/>
      <c r="D81" s="653"/>
      <c r="E81" s="611"/>
      <c r="F81" s="620"/>
      <c r="G81" s="640"/>
      <c r="H81" s="529"/>
      <c r="I81" s="620"/>
      <c r="J81" s="620"/>
      <c r="K81" s="623"/>
      <c r="L81" s="637"/>
    </row>
    <row r="82" spans="1:12" ht="28.5" customHeight="1">
      <c r="A82" s="649"/>
      <c r="B82" s="650"/>
      <c r="C82" s="654"/>
      <c r="D82" s="655"/>
      <c r="E82" s="612"/>
      <c r="F82" s="621"/>
      <c r="G82" s="641"/>
      <c r="H82" s="536"/>
      <c r="I82" s="621"/>
      <c r="J82" s="621"/>
      <c r="K82" s="624"/>
      <c r="L82" s="638"/>
    </row>
    <row r="83" spans="1:11" ht="11.25" customHeight="1">
      <c r="A83" s="277"/>
      <c r="B83" s="295"/>
      <c r="C83" s="269"/>
      <c r="D83" s="184"/>
      <c r="E83" s="290"/>
      <c r="F83" s="290"/>
      <c r="G83" s="278"/>
      <c r="H83" s="278"/>
      <c r="I83" s="290"/>
      <c r="J83" s="290"/>
      <c r="K83" s="278"/>
    </row>
    <row r="84" spans="2:4" ht="12.75">
      <c r="B84" s="296"/>
      <c r="C84" s="297" t="s">
        <v>860</v>
      </c>
      <c r="D84" s="298"/>
    </row>
    <row r="85" spans="1:11" ht="12.75">
      <c r="A85" s="277"/>
      <c r="B85" s="295"/>
      <c r="C85" s="269"/>
      <c r="D85" s="184"/>
      <c r="E85" s="290"/>
      <c r="F85" s="290"/>
      <c r="G85" s="278"/>
      <c r="H85" s="278"/>
      <c r="I85" s="290"/>
      <c r="J85" s="290"/>
      <c r="K85" s="278"/>
    </row>
    <row r="86" spans="1:11" ht="12.75">
      <c r="A86" s="277" t="s">
        <v>613</v>
      </c>
      <c r="B86" s="289">
        <v>248</v>
      </c>
      <c r="C86" s="269"/>
      <c r="D86" s="184" t="s">
        <v>407</v>
      </c>
      <c r="E86" s="290">
        <v>160</v>
      </c>
      <c r="F86" s="290">
        <v>1695</v>
      </c>
      <c r="G86" s="275">
        <v>232.4</v>
      </c>
      <c r="H86" s="275"/>
      <c r="I86" s="290">
        <v>1831</v>
      </c>
      <c r="J86" s="290">
        <v>9821</v>
      </c>
      <c r="K86" s="275">
        <v>72.9</v>
      </c>
    </row>
    <row r="87" spans="1:11" ht="12.75">
      <c r="A87" s="277" t="s">
        <v>614</v>
      </c>
      <c r="B87" s="289">
        <v>252</v>
      </c>
      <c r="C87" s="269"/>
      <c r="D87" s="184" t="s">
        <v>408</v>
      </c>
      <c r="E87" s="290" t="s">
        <v>107</v>
      </c>
      <c r="F87" s="290" t="s">
        <v>107</v>
      </c>
      <c r="G87" s="275" t="s">
        <v>107</v>
      </c>
      <c r="H87" s="275"/>
      <c r="I87" s="290" t="s">
        <v>107</v>
      </c>
      <c r="J87" s="290" t="s">
        <v>107</v>
      </c>
      <c r="K87" s="275" t="s">
        <v>107</v>
      </c>
    </row>
    <row r="88" spans="1:11" ht="12.75">
      <c r="A88" s="277" t="s">
        <v>615</v>
      </c>
      <c r="B88" s="289">
        <v>257</v>
      </c>
      <c r="C88" s="269"/>
      <c r="D88" s="184" t="s">
        <v>409</v>
      </c>
      <c r="E88" s="290" t="s">
        <v>107</v>
      </c>
      <c r="F88" s="290" t="s">
        <v>107</v>
      </c>
      <c r="G88" s="275" t="s">
        <v>107</v>
      </c>
      <c r="H88" s="275"/>
      <c r="I88" s="290" t="s">
        <v>107</v>
      </c>
      <c r="J88" s="290" t="s">
        <v>107</v>
      </c>
      <c r="K88" s="275" t="s">
        <v>107</v>
      </c>
    </row>
    <row r="89" spans="1:11" ht="12.75">
      <c r="A89" s="277" t="s">
        <v>616</v>
      </c>
      <c r="B89" s="289">
        <v>260</v>
      </c>
      <c r="C89" s="269"/>
      <c r="D89" s="184" t="s">
        <v>410</v>
      </c>
      <c r="E89" s="290" t="s">
        <v>107</v>
      </c>
      <c r="F89" s="290" t="s">
        <v>107</v>
      </c>
      <c r="G89" s="275" t="s">
        <v>107</v>
      </c>
      <c r="H89" s="275"/>
      <c r="I89" s="290" t="s">
        <v>107</v>
      </c>
      <c r="J89" s="290">
        <v>1018</v>
      </c>
      <c r="K89" s="275" t="s">
        <v>735</v>
      </c>
    </row>
    <row r="90" spans="1:11" ht="12.75">
      <c r="A90" s="277" t="s">
        <v>617</v>
      </c>
      <c r="B90" s="289">
        <v>264</v>
      </c>
      <c r="C90" s="269"/>
      <c r="D90" s="184" t="s">
        <v>411</v>
      </c>
      <c r="E90" s="290">
        <v>65</v>
      </c>
      <c r="F90" s="290">
        <v>9179</v>
      </c>
      <c r="G90" s="275" t="s">
        <v>735</v>
      </c>
      <c r="H90" s="275"/>
      <c r="I90" s="290">
        <v>111</v>
      </c>
      <c r="J90" s="290">
        <v>13710</v>
      </c>
      <c r="K90" s="275" t="s">
        <v>735</v>
      </c>
    </row>
    <row r="91" spans="1:11" ht="12.75">
      <c r="A91" s="277" t="s">
        <v>618</v>
      </c>
      <c r="B91" s="289">
        <v>268</v>
      </c>
      <c r="C91" s="269"/>
      <c r="D91" s="184" t="s">
        <v>412</v>
      </c>
      <c r="E91" s="290" t="s">
        <v>107</v>
      </c>
      <c r="F91" s="290" t="s">
        <v>107</v>
      </c>
      <c r="G91" s="275" t="s">
        <v>107</v>
      </c>
      <c r="H91" s="275"/>
      <c r="I91" s="290" t="s">
        <v>107</v>
      </c>
      <c r="J91" s="290" t="s">
        <v>107</v>
      </c>
      <c r="K91" s="275">
        <v>-100</v>
      </c>
    </row>
    <row r="92" spans="1:11" ht="12.75">
      <c r="A92" s="277" t="s">
        <v>619</v>
      </c>
      <c r="B92" s="289">
        <v>272</v>
      </c>
      <c r="C92" s="269"/>
      <c r="D92" s="184" t="s">
        <v>914</v>
      </c>
      <c r="E92" s="290">
        <v>464283</v>
      </c>
      <c r="F92" s="290">
        <v>798782</v>
      </c>
      <c r="G92" s="275">
        <v>236.2</v>
      </c>
      <c r="H92" s="275"/>
      <c r="I92" s="290">
        <v>1031044</v>
      </c>
      <c r="J92" s="290">
        <v>2089936</v>
      </c>
      <c r="K92" s="275">
        <v>778.1</v>
      </c>
    </row>
    <row r="93" spans="1:11" ht="12.75">
      <c r="A93" s="277" t="s">
        <v>620</v>
      </c>
      <c r="B93" s="289">
        <v>276</v>
      </c>
      <c r="C93" s="269"/>
      <c r="D93" s="184" t="s">
        <v>413</v>
      </c>
      <c r="E93" s="290">
        <v>8345</v>
      </c>
      <c r="F93" s="290">
        <v>24885</v>
      </c>
      <c r="G93" s="275" t="s">
        <v>735</v>
      </c>
      <c r="H93" s="275"/>
      <c r="I93" s="290">
        <v>28886</v>
      </c>
      <c r="J93" s="290">
        <v>81361</v>
      </c>
      <c r="K93" s="275">
        <v>640.4</v>
      </c>
    </row>
    <row r="94" spans="1:11" ht="12.75">
      <c r="A94" s="277" t="s">
        <v>621</v>
      </c>
      <c r="B94" s="289">
        <v>280</v>
      </c>
      <c r="C94" s="269"/>
      <c r="D94" s="184" t="s">
        <v>414</v>
      </c>
      <c r="E94" s="290" t="s">
        <v>107</v>
      </c>
      <c r="F94" s="290" t="s">
        <v>107</v>
      </c>
      <c r="G94" s="275">
        <v>-100</v>
      </c>
      <c r="H94" s="275"/>
      <c r="I94" s="290" t="s">
        <v>107</v>
      </c>
      <c r="J94" s="290" t="s">
        <v>107</v>
      </c>
      <c r="K94" s="275">
        <v>-100</v>
      </c>
    </row>
    <row r="95" spans="1:11" ht="12.75">
      <c r="A95" s="277" t="s">
        <v>622</v>
      </c>
      <c r="B95" s="289">
        <v>284</v>
      </c>
      <c r="C95" s="269"/>
      <c r="D95" s="184" t="s">
        <v>415</v>
      </c>
      <c r="E95" s="290" t="s">
        <v>107</v>
      </c>
      <c r="F95" s="290" t="s">
        <v>107</v>
      </c>
      <c r="G95" s="275" t="s">
        <v>107</v>
      </c>
      <c r="H95" s="275"/>
      <c r="I95" s="290" t="s">
        <v>107</v>
      </c>
      <c r="J95" s="290" t="s">
        <v>107</v>
      </c>
      <c r="K95" s="275" t="s">
        <v>107</v>
      </c>
    </row>
    <row r="96" spans="1:11" ht="12.75">
      <c r="A96" s="277" t="s">
        <v>623</v>
      </c>
      <c r="B96" s="289">
        <v>288</v>
      </c>
      <c r="C96" s="269"/>
      <c r="D96" s="184" t="s">
        <v>416</v>
      </c>
      <c r="E96" s="290">
        <v>11016</v>
      </c>
      <c r="F96" s="290">
        <v>26376</v>
      </c>
      <c r="G96" s="275">
        <v>-70.9</v>
      </c>
      <c r="H96" s="275"/>
      <c r="I96" s="290">
        <v>281076</v>
      </c>
      <c r="J96" s="290">
        <v>559628</v>
      </c>
      <c r="K96" s="275">
        <v>143.7</v>
      </c>
    </row>
    <row r="97" spans="1:11" ht="12.75">
      <c r="A97" s="277" t="s">
        <v>624</v>
      </c>
      <c r="B97" s="289">
        <v>302</v>
      </c>
      <c r="C97" s="269"/>
      <c r="D97" s="184" t="s">
        <v>417</v>
      </c>
      <c r="E97" s="290" t="s">
        <v>107</v>
      </c>
      <c r="F97" s="290" t="s">
        <v>107</v>
      </c>
      <c r="G97" s="275" t="s">
        <v>107</v>
      </c>
      <c r="H97" s="275"/>
      <c r="I97" s="290">
        <v>4</v>
      </c>
      <c r="J97" s="290">
        <v>83</v>
      </c>
      <c r="K97" s="275">
        <v>-90.4</v>
      </c>
    </row>
    <row r="98" spans="1:11" ht="12.75">
      <c r="A98" s="277" t="s">
        <v>625</v>
      </c>
      <c r="B98" s="289">
        <v>306</v>
      </c>
      <c r="C98" s="269"/>
      <c r="D98" s="184" t="s">
        <v>418</v>
      </c>
      <c r="E98" s="290" t="s">
        <v>107</v>
      </c>
      <c r="F98" s="290" t="s">
        <v>107</v>
      </c>
      <c r="G98" s="275" t="s">
        <v>107</v>
      </c>
      <c r="H98" s="275"/>
      <c r="I98" s="290" t="s">
        <v>107</v>
      </c>
      <c r="J98" s="290" t="s">
        <v>107</v>
      </c>
      <c r="K98" s="275" t="s">
        <v>107</v>
      </c>
    </row>
    <row r="99" spans="1:11" ht="12.75">
      <c r="A99" s="277" t="s">
        <v>626</v>
      </c>
      <c r="B99" s="289">
        <v>310</v>
      </c>
      <c r="C99" s="269"/>
      <c r="D99" s="184" t="s">
        <v>496</v>
      </c>
      <c r="E99" s="290" t="s">
        <v>107</v>
      </c>
      <c r="F99" s="290" t="s">
        <v>107</v>
      </c>
      <c r="G99" s="275" t="s">
        <v>107</v>
      </c>
      <c r="H99" s="275"/>
      <c r="I99" s="290">
        <v>8</v>
      </c>
      <c r="J99" s="290">
        <v>761</v>
      </c>
      <c r="K99" s="275" t="s">
        <v>735</v>
      </c>
    </row>
    <row r="100" spans="1:11" ht="12.75">
      <c r="A100" s="277" t="s">
        <v>627</v>
      </c>
      <c r="B100" s="289">
        <v>311</v>
      </c>
      <c r="C100" s="269"/>
      <c r="D100" s="184" t="s">
        <v>915</v>
      </c>
      <c r="E100" s="290" t="s">
        <v>107</v>
      </c>
      <c r="F100" s="290" t="s">
        <v>107</v>
      </c>
      <c r="G100" s="275" t="s">
        <v>107</v>
      </c>
      <c r="H100" s="275"/>
      <c r="I100" s="290" t="s">
        <v>107</v>
      </c>
      <c r="J100" s="290" t="s">
        <v>107</v>
      </c>
      <c r="K100" s="275" t="s">
        <v>107</v>
      </c>
    </row>
    <row r="101" spans="1:11" ht="12.75">
      <c r="A101" s="277" t="s">
        <v>628</v>
      </c>
      <c r="B101" s="289">
        <v>314</v>
      </c>
      <c r="C101" s="269"/>
      <c r="D101" s="184" t="s">
        <v>419</v>
      </c>
      <c r="E101" s="290" t="s">
        <v>107</v>
      </c>
      <c r="F101" s="290">
        <v>180</v>
      </c>
      <c r="G101" s="275" t="s">
        <v>735</v>
      </c>
      <c r="H101" s="275"/>
      <c r="I101" s="290">
        <v>1</v>
      </c>
      <c r="J101" s="290">
        <v>259</v>
      </c>
      <c r="K101" s="275" t="s">
        <v>735</v>
      </c>
    </row>
    <row r="102" spans="1:11" ht="12.75">
      <c r="A102" s="277" t="s">
        <v>629</v>
      </c>
      <c r="B102" s="289">
        <v>318</v>
      </c>
      <c r="C102" s="269"/>
      <c r="D102" s="184" t="s">
        <v>420</v>
      </c>
      <c r="E102" s="290" t="s">
        <v>107</v>
      </c>
      <c r="F102" s="290" t="s">
        <v>107</v>
      </c>
      <c r="G102" s="275" t="s">
        <v>107</v>
      </c>
      <c r="H102" s="275"/>
      <c r="I102" s="290" t="s">
        <v>107</v>
      </c>
      <c r="J102" s="290" t="s">
        <v>107</v>
      </c>
      <c r="K102" s="275" t="s">
        <v>107</v>
      </c>
    </row>
    <row r="103" spans="1:11" ht="12.75">
      <c r="A103" s="277" t="s">
        <v>630</v>
      </c>
      <c r="B103" s="289">
        <v>322</v>
      </c>
      <c r="C103" s="269"/>
      <c r="D103" s="184" t="s">
        <v>421</v>
      </c>
      <c r="E103" s="290" t="s">
        <v>107</v>
      </c>
      <c r="F103" s="290" t="s">
        <v>107</v>
      </c>
      <c r="G103" s="275" t="s">
        <v>107</v>
      </c>
      <c r="H103" s="275"/>
      <c r="I103" s="290" t="s">
        <v>107</v>
      </c>
      <c r="J103" s="290" t="s">
        <v>107</v>
      </c>
      <c r="K103" s="275" t="s">
        <v>107</v>
      </c>
    </row>
    <row r="104" spans="1:11" ht="12.75">
      <c r="A104" s="277" t="s">
        <v>631</v>
      </c>
      <c r="B104" s="289">
        <v>324</v>
      </c>
      <c r="C104" s="269"/>
      <c r="D104" s="184" t="s">
        <v>422</v>
      </c>
      <c r="E104" s="290" t="s">
        <v>107</v>
      </c>
      <c r="F104" s="290" t="s">
        <v>107</v>
      </c>
      <c r="G104" s="275" t="s">
        <v>107</v>
      </c>
      <c r="H104" s="275"/>
      <c r="I104" s="290" t="s">
        <v>107</v>
      </c>
      <c r="J104" s="290" t="s">
        <v>107</v>
      </c>
      <c r="K104" s="275" t="s">
        <v>107</v>
      </c>
    </row>
    <row r="105" spans="1:11" ht="12.75">
      <c r="A105" s="277" t="s">
        <v>632</v>
      </c>
      <c r="B105" s="289">
        <v>328</v>
      </c>
      <c r="C105" s="269"/>
      <c r="D105" s="184" t="s">
        <v>423</v>
      </c>
      <c r="E105" s="290" t="s">
        <v>107</v>
      </c>
      <c r="F105" s="290" t="s">
        <v>107</v>
      </c>
      <c r="G105" s="275" t="s">
        <v>107</v>
      </c>
      <c r="H105" s="275"/>
      <c r="I105" s="290" t="s">
        <v>107</v>
      </c>
      <c r="J105" s="290" t="s">
        <v>107</v>
      </c>
      <c r="K105" s="275" t="s">
        <v>107</v>
      </c>
    </row>
    <row r="106" spans="1:11" ht="12.75">
      <c r="A106" s="277" t="s">
        <v>633</v>
      </c>
      <c r="B106" s="289">
        <v>329</v>
      </c>
      <c r="C106" s="269"/>
      <c r="D106" s="184" t="s">
        <v>1170</v>
      </c>
      <c r="E106" s="290" t="s">
        <v>107</v>
      </c>
      <c r="F106" s="290" t="s">
        <v>107</v>
      </c>
      <c r="G106" s="275" t="s">
        <v>107</v>
      </c>
      <c r="H106" s="275"/>
      <c r="I106" s="290" t="s">
        <v>107</v>
      </c>
      <c r="J106" s="290" t="s">
        <v>107</v>
      </c>
      <c r="K106" s="275" t="s">
        <v>107</v>
      </c>
    </row>
    <row r="107" spans="1:11" ht="12.75">
      <c r="A107" s="277" t="s">
        <v>634</v>
      </c>
      <c r="B107" s="289">
        <v>330</v>
      </c>
      <c r="C107" s="269"/>
      <c r="D107" s="184" t="s">
        <v>425</v>
      </c>
      <c r="E107" s="290" t="s">
        <v>107</v>
      </c>
      <c r="F107" s="290" t="s">
        <v>107</v>
      </c>
      <c r="G107" s="275">
        <v>-100</v>
      </c>
      <c r="H107" s="275"/>
      <c r="I107" s="290">
        <v>11</v>
      </c>
      <c r="J107" s="290">
        <v>1007</v>
      </c>
      <c r="K107" s="275">
        <v>-22.1</v>
      </c>
    </row>
    <row r="108" spans="1:11" ht="12.75">
      <c r="A108" s="277" t="s">
        <v>635</v>
      </c>
      <c r="B108" s="289">
        <v>334</v>
      </c>
      <c r="C108" s="269"/>
      <c r="D108" s="184" t="s">
        <v>878</v>
      </c>
      <c r="E108" s="290">
        <v>3</v>
      </c>
      <c r="F108" s="290">
        <v>27</v>
      </c>
      <c r="G108" s="275" t="s">
        <v>735</v>
      </c>
      <c r="H108" s="275"/>
      <c r="I108" s="290">
        <v>72176</v>
      </c>
      <c r="J108" s="290">
        <v>67284</v>
      </c>
      <c r="K108" s="275">
        <v>84.4</v>
      </c>
    </row>
    <row r="109" spans="1:11" ht="12.75">
      <c r="A109" s="277" t="s">
        <v>636</v>
      </c>
      <c r="B109" s="289">
        <v>336</v>
      </c>
      <c r="C109" s="269"/>
      <c r="D109" s="184" t="s">
        <v>426</v>
      </c>
      <c r="E109" s="290" t="s">
        <v>107</v>
      </c>
      <c r="F109" s="290" t="s">
        <v>107</v>
      </c>
      <c r="G109" s="275" t="s">
        <v>107</v>
      </c>
      <c r="H109" s="275"/>
      <c r="I109" s="290">
        <v>644</v>
      </c>
      <c r="J109" s="290">
        <v>75</v>
      </c>
      <c r="K109" s="275" t="s">
        <v>735</v>
      </c>
    </row>
    <row r="110" spans="1:11" ht="12.75">
      <c r="A110" s="277" t="s">
        <v>637</v>
      </c>
      <c r="B110" s="289">
        <v>338</v>
      </c>
      <c r="C110" s="269"/>
      <c r="D110" s="184" t="s">
        <v>427</v>
      </c>
      <c r="E110" s="290" t="s">
        <v>107</v>
      </c>
      <c r="F110" s="290" t="s">
        <v>107</v>
      </c>
      <c r="G110" s="275" t="s">
        <v>107</v>
      </c>
      <c r="H110" s="275"/>
      <c r="I110" s="290">
        <v>2</v>
      </c>
      <c r="J110" s="290">
        <v>1305</v>
      </c>
      <c r="K110" s="275" t="s">
        <v>735</v>
      </c>
    </row>
    <row r="111" spans="1:11" ht="12.75">
      <c r="A111" s="277" t="s">
        <v>638</v>
      </c>
      <c r="B111" s="289">
        <v>342</v>
      </c>
      <c r="C111" s="269"/>
      <c r="D111" s="184" t="s">
        <v>428</v>
      </c>
      <c r="E111" s="290" t="s">
        <v>107</v>
      </c>
      <c r="F111" s="290" t="s">
        <v>107</v>
      </c>
      <c r="G111" s="275" t="s">
        <v>107</v>
      </c>
      <c r="H111" s="275"/>
      <c r="I111" s="290" t="s">
        <v>107</v>
      </c>
      <c r="J111" s="290" t="s">
        <v>107</v>
      </c>
      <c r="K111" s="275" t="s">
        <v>107</v>
      </c>
    </row>
    <row r="112" spans="1:11" ht="12.75">
      <c r="A112" s="277" t="s">
        <v>639</v>
      </c>
      <c r="B112" s="289">
        <v>346</v>
      </c>
      <c r="C112" s="269"/>
      <c r="D112" s="184" t="s">
        <v>429</v>
      </c>
      <c r="E112" s="290">
        <v>1203</v>
      </c>
      <c r="F112" s="290">
        <v>8549</v>
      </c>
      <c r="G112" s="275">
        <v>763.5</v>
      </c>
      <c r="H112" s="275"/>
      <c r="I112" s="290">
        <v>3076</v>
      </c>
      <c r="J112" s="290">
        <v>22978</v>
      </c>
      <c r="K112" s="275">
        <v>44.9</v>
      </c>
    </row>
    <row r="113" spans="1:11" ht="12.75">
      <c r="A113" s="277" t="s">
        <v>640</v>
      </c>
      <c r="B113" s="289">
        <v>350</v>
      </c>
      <c r="C113" s="269"/>
      <c r="D113" s="184" t="s">
        <v>430</v>
      </c>
      <c r="E113" s="290">
        <v>4</v>
      </c>
      <c r="F113" s="290">
        <v>68</v>
      </c>
      <c r="G113" s="275">
        <v>-92.5</v>
      </c>
      <c r="H113" s="275"/>
      <c r="I113" s="290">
        <v>139</v>
      </c>
      <c r="J113" s="290">
        <v>2264</v>
      </c>
      <c r="K113" s="275">
        <v>-24.2</v>
      </c>
    </row>
    <row r="114" spans="1:11" ht="12.75">
      <c r="A114" s="277" t="s">
        <v>641</v>
      </c>
      <c r="B114" s="289">
        <v>352</v>
      </c>
      <c r="C114" s="269"/>
      <c r="D114" s="184" t="s">
        <v>431</v>
      </c>
      <c r="E114" s="290">
        <v>12</v>
      </c>
      <c r="F114" s="290">
        <v>7702</v>
      </c>
      <c r="G114" s="275">
        <v>-2.5</v>
      </c>
      <c r="H114" s="275"/>
      <c r="I114" s="290">
        <v>129</v>
      </c>
      <c r="J114" s="290">
        <v>9222</v>
      </c>
      <c r="K114" s="275">
        <v>-90.6</v>
      </c>
    </row>
    <row r="115" spans="1:11" ht="12.75">
      <c r="A115" s="277" t="s">
        <v>642</v>
      </c>
      <c r="B115" s="289">
        <v>355</v>
      </c>
      <c r="C115" s="269"/>
      <c r="D115" s="184" t="s">
        <v>432</v>
      </c>
      <c r="E115" s="290" t="s">
        <v>107</v>
      </c>
      <c r="F115" s="290" t="s">
        <v>107</v>
      </c>
      <c r="G115" s="275" t="s">
        <v>107</v>
      </c>
      <c r="H115" s="275"/>
      <c r="I115" s="290">
        <v>9</v>
      </c>
      <c r="J115" s="290">
        <v>451</v>
      </c>
      <c r="K115" s="275" t="s">
        <v>735</v>
      </c>
    </row>
    <row r="116" spans="1:11" ht="12.75">
      <c r="A116" s="277" t="s">
        <v>643</v>
      </c>
      <c r="B116" s="289">
        <v>357</v>
      </c>
      <c r="C116" s="269"/>
      <c r="D116" s="184" t="s">
        <v>433</v>
      </c>
      <c r="E116" s="290" t="s">
        <v>107</v>
      </c>
      <c r="F116" s="290" t="s">
        <v>107</v>
      </c>
      <c r="G116" s="275" t="s">
        <v>107</v>
      </c>
      <c r="H116" s="275"/>
      <c r="I116" s="290" t="s">
        <v>107</v>
      </c>
      <c r="J116" s="290" t="s">
        <v>107</v>
      </c>
      <c r="K116" s="275" t="s">
        <v>107</v>
      </c>
    </row>
    <row r="117" spans="1:11" ht="12.75">
      <c r="A117" s="277" t="s">
        <v>644</v>
      </c>
      <c r="B117" s="289">
        <v>366</v>
      </c>
      <c r="C117" s="269"/>
      <c r="D117" s="184" t="s">
        <v>434</v>
      </c>
      <c r="E117" s="290">
        <v>98361</v>
      </c>
      <c r="F117" s="290">
        <v>157763</v>
      </c>
      <c r="G117" s="275" t="s">
        <v>735</v>
      </c>
      <c r="H117" s="275"/>
      <c r="I117" s="290">
        <v>370716</v>
      </c>
      <c r="J117" s="290">
        <v>642823</v>
      </c>
      <c r="K117" s="275">
        <v>-16.2</v>
      </c>
    </row>
    <row r="118" spans="1:11" ht="12.75">
      <c r="A118" s="277" t="s">
        <v>645</v>
      </c>
      <c r="B118" s="289">
        <v>370</v>
      </c>
      <c r="C118" s="269"/>
      <c r="D118" s="184" t="s">
        <v>435</v>
      </c>
      <c r="E118" s="290">
        <v>9224</v>
      </c>
      <c r="F118" s="290">
        <v>437492</v>
      </c>
      <c r="G118" s="275">
        <v>17.7</v>
      </c>
      <c r="H118" s="275"/>
      <c r="I118" s="290">
        <v>10078</v>
      </c>
      <c r="J118" s="290">
        <v>482816</v>
      </c>
      <c r="K118" s="275">
        <v>25.1</v>
      </c>
    </row>
    <row r="119" spans="1:11" ht="12.75">
      <c r="A119" s="277" t="s">
        <v>646</v>
      </c>
      <c r="B119" s="289">
        <v>373</v>
      </c>
      <c r="C119" s="269"/>
      <c r="D119" s="184" t="s">
        <v>436</v>
      </c>
      <c r="E119" s="290">
        <v>228</v>
      </c>
      <c r="F119" s="290">
        <v>4170</v>
      </c>
      <c r="G119" s="275">
        <v>-74.8</v>
      </c>
      <c r="H119" s="275"/>
      <c r="I119" s="290">
        <v>729</v>
      </c>
      <c r="J119" s="290">
        <v>37896</v>
      </c>
      <c r="K119" s="275">
        <v>-31.3</v>
      </c>
    </row>
    <row r="120" spans="1:11" ht="12.75">
      <c r="A120" s="277" t="s">
        <v>647</v>
      </c>
      <c r="B120" s="289">
        <v>375</v>
      </c>
      <c r="C120" s="269"/>
      <c r="D120" s="184" t="s">
        <v>437</v>
      </c>
      <c r="E120" s="290" t="s">
        <v>107</v>
      </c>
      <c r="F120" s="290" t="s">
        <v>107</v>
      </c>
      <c r="G120" s="275" t="s">
        <v>107</v>
      </c>
      <c r="H120" s="275"/>
      <c r="I120" s="290">
        <v>1</v>
      </c>
      <c r="J120" s="290">
        <v>19</v>
      </c>
      <c r="K120" s="275" t="s">
        <v>735</v>
      </c>
    </row>
    <row r="121" spans="1:11" ht="12.75">
      <c r="A121" s="277" t="s">
        <v>648</v>
      </c>
      <c r="B121" s="289">
        <v>377</v>
      </c>
      <c r="C121" s="269"/>
      <c r="D121" s="184" t="s">
        <v>438</v>
      </c>
      <c r="E121" s="290" t="s">
        <v>107</v>
      </c>
      <c r="F121" s="290" t="s">
        <v>107</v>
      </c>
      <c r="G121" s="275" t="s">
        <v>107</v>
      </c>
      <c r="H121" s="275"/>
      <c r="I121" s="290" t="s">
        <v>107</v>
      </c>
      <c r="J121" s="290" t="s">
        <v>107</v>
      </c>
      <c r="K121" s="275" t="s">
        <v>107</v>
      </c>
    </row>
    <row r="122" spans="1:11" ht="12.75">
      <c r="A122" s="277" t="s">
        <v>649</v>
      </c>
      <c r="B122" s="289">
        <v>378</v>
      </c>
      <c r="C122" s="269"/>
      <c r="D122" s="184" t="s">
        <v>439</v>
      </c>
      <c r="E122" s="290" t="s">
        <v>107</v>
      </c>
      <c r="F122" s="290" t="s">
        <v>107</v>
      </c>
      <c r="G122" s="275" t="s">
        <v>107</v>
      </c>
      <c r="H122" s="275"/>
      <c r="I122" s="290" t="s">
        <v>107</v>
      </c>
      <c r="J122" s="290" t="s">
        <v>107</v>
      </c>
      <c r="K122" s="275" t="s">
        <v>107</v>
      </c>
    </row>
    <row r="123" spans="1:11" ht="12.75">
      <c r="A123" s="277" t="s">
        <v>650</v>
      </c>
      <c r="B123" s="289">
        <v>382</v>
      </c>
      <c r="C123" s="269"/>
      <c r="D123" s="184" t="s">
        <v>440</v>
      </c>
      <c r="E123" s="290">
        <v>170</v>
      </c>
      <c r="F123" s="290">
        <v>1028</v>
      </c>
      <c r="G123" s="275">
        <v>-10.7</v>
      </c>
      <c r="H123" s="275"/>
      <c r="I123" s="290">
        <v>345</v>
      </c>
      <c r="J123" s="290">
        <v>2857</v>
      </c>
      <c r="K123" s="275">
        <v>56.6</v>
      </c>
    </row>
    <row r="124" spans="1:11" ht="12.75">
      <c r="A124" s="277" t="s">
        <v>651</v>
      </c>
      <c r="B124" s="289">
        <v>386</v>
      </c>
      <c r="C124" s="269"/>
      <c r="D124" s="184" t="s">
        <v>441</v>
      </c>
      <c r="E124" s="290">
        <v>1</v>
      </c>
      <c r="F124" s="290">
        <v>546</v>
      </c>
      <c r="G124" s="275">
        <v>254.5</v>
      </c>
      <c r="H124" s="275"/>
      <c r="I124" s="290">
        <v>1</v>
      </c>
      <c r="J124" s="290">
        <v>546</v>
      </c>
      <c r="K124" s="275">
        <v>190.4</v>
      </c>
    </row>
    <row r="125" spans="1:11" ht="12.75">
      <c r="A125" s="277" t="s">
        <v>652</v>
      </c>
      <c r="B125" s="289">
        <v>388</v>
      </c>
      <c r="C125" s="269"/>
      <c r="D125" s="184" t="s">
        <v>495</v>
      </c>
      <c r="E125" s="290">
        <v>2235014</v>
      </c>
      <c r="F125" s="290">
        <v>12864974</v>
      </c>
      <c r="G125" s="275">
        <v>396.5</v>
      </c>
      <c r="H125" s="275"/>
      <c r="I125" s="290">
        <v>6307952</v>
      </c>
      <c r="J125" s="290">
        <v>30591175</v>
      </c>
      <c r="K125" s="275">
        <v>327.8</v>
      </c>
    </row>
    <row r="126" spans="1:11" ht="12.75">
      <c r="A126" s="277" t="s">
        <v>653</v>
      </c>
      <c r="B126" s="289">
        <v>389</v>
      </c>
      <c r="C126" s="269"/>
      <c r="D126" s="184" t="s">
        <v>442</v>
      </c>
      <c r="E126" s="290">
        <v>1078</v>
      </c>
      <c r="F126" s="290">
        <v>8375</v>
      </c>
      <c r="G126" s="275">
        <v>215.2</v>
      </c>
      <c r="H126" s="275"/>
      <c r="I126" s="290">
        <v>8021</v>
      </c>
      <c r="J126" s="290">
        <v>36424</v>
      </c>
      <c r="K126" s="275">
        <v>-40</v>
      </c>
    </row>
    <row r="127" spans="1:11" s="263" customFormat="1" ht="12.75">
      <c r="A127" s="277" t="s">
        <v>654</v>
      </c>
      <c r="B127" s="289">
        <v>391</v>
      </c>
      <c r="C127" s="269"/>
      <c r="D127" s="184" t="s">
        <v>443</v>
      </c>
      <c r="E127" s="290" t="s">
        <v>107</v>
      </c>
      <c r="F127" s="290" t="s">
        <v>107</v>
      </c>
      <c r="G127" s="275">
        <v>-100</v>
      </c>
      <c r="H127" s="275"/>
      <c r="I127" s="290" t="s">
        <v>107</v>
      </c>
      <c r="J127" s="290" t="s">
        <v>107</v>
      </c>
      <c r="K127" s="275">
        <v>-100</v>
      </c>
    </row>
    <row r="128" spans="1:11" s="263" customFormat="1" ht="12.75">
      <c r="A128" s="277" t="s">
        <v>655</v>
      </c>
      <c r="B128" s="289">
        <v>393</v>
      </c>
      <c r="C128" s="269"/>
      <c r="D128" s="184" t="s">
        <v>444</v>
      </c>
      <c r="E128" s="290" t="s">
        <v>107</v>
      </c>
      <c r="F128" s="290">
        <v>55</v>
      </c>
      <c r="G128" s="275" t="s">
        <v>735</v>
      </c>
      <c r="H128" s="275"/>
      <c r="I128" s="290">
        <v>1</v>
      </c>
      <c r="J128" s="290">
        <v>636</v>
      </c>
      <c r="K128" s="275" t="s">
        <v>735</v>
      </c>
    </row>
    <row r="129" spans="1:11" s="263" customFormat="1" ht="12.75">
      <c r="A129" s="277" t="s">
        <v>656</v>
      </c>
      <c r="B129" s="289">
        <v>395</v>
      </c>
      <c r="C129" s="269"/>
      <c r="D129" s="184" t="s">
        <v>445</v>
      </c>
      <c r="E129" s="290" t="s">
        <v>107</v>
      </c>
      <c r="F129" s="290" t="s">
        <v>107</v>
      </c>
      <c r="G129" s="275" t="s">
        <v>107</v>
      </c>
      <c r="H129" s="275"/>
      <c r="I129" s="290" t="s">
        <v>107</v>
      </c>
      <c r="J129" s="290" t="s">
        <v>107</v>
      </c>
      <c r="K129" s="275" t="s">
        <v>107</v>
      </c>
    </row>
    <row r="130" spans="1:11" s="17" customFormat="1" ht="21" customHeight="1">
      <c r="A130" s="116" t="s">
        <v>691</v>
      </c>
      <c r="B130" s="291" t="s">
        <v>691</v>
      </c>
      <c r="C130" s="65" t="s">
        <v>1171</v>
      </c>
      <c r="D130" s="49"/>
      <c r="E130" s="121">
        <v>14268324</v>
      </c>
      <c r="F130" s="121">
        <v>84627438</v>
      </c>
      <c r="G130" s="153">
        <v>-13.2</v>
      </c>
      <c r="H130" s="153"/>
      <c r="I130" s="121">
        <v>40304477</v>
      </c>
      <c r="J130" s="121">
        <v>240808937</v>
      </c>
      <c r="K130" s="153">
        <v>-14</v>
      </c>
    </row>
    <row r="131" spans="1:11" s="263" customFormat="1" ht="21" customHeight="1">
      <c r="A131" s="277" t="s">
        <v>657</v>
      </c>
      <c r="B131" s="289">
        <v>400</v>
      </c>
      <c r="C131" s="269"/>
      <c r="D131" s="184" t="s">
        <v>446</v>
      </c>
      <c r="E131" s="290">
        <v>7476788</v>
      </c>
      <c r="F131" s="290">
        <v>61983359</v>
      </c>
      <c r="G131" s="275">
        <v>-19.5</v>
      </c>
      <c r="H131" s="275"/>
      <c r="I131" s="290">
        <v>21648468</v>
      </c>
      <c r="J131" s="290">
        <v>182383611</v>
      </c>
      <c r="K131" s="275">
        <v>-14.7</v>
      </c>
    </row>
    <row r="132" spans="1:11" s="263" customFormat="1" ht="12.75">
      <c r="A132" s="277" t="s">
        <v>658</v>
      </c>
      <c r="B132" s="289">
        <v>404</v>
      </c>
      <c r="C132" s="269"/>
      <c r="D132" s="184" t="s">
        <v>447</v>
      </c>
      <c r="E132" s="290">
        <v>907482</v>
      </c>
      <c r="F132" s="290">
        <v>4992468</v>
      </c>
      <c r="G132" s="275">
        <v>-2.9</v>
      </c>
      <c r="H132" s="275"/>
      <c r="I132" s="290">
        <v>2192928</v>
      </c>
      <c r="J132" s="290">
        <v>13325148</v>
      </c>
      <c r="K132" s="275">
        <v>-0.6</v>
      </c>
    </row>
    <row r="133" spans="1:11" s="263" customFormat="1" ht="12.75">
      <c r="A133" s="277" t="s">
        <v>659</v>
      </c>
      <c r="B133" s="289">
        <v>406</v>
      </c>
      <c r="C133" s="269"/>
      <c r="D133" s="184" t="s">
        <v>494</v>
      </c>
      <c r="E133" s="290" t="s">
        <v>107</v>
      </c>
      <c r="F133" s="290" t="s">
        <v>107</v>
      </c>
      <c r="G133" s="275">
        <v>-100</v>
      </c>
      <c r="H133" s="275"/>
      <c r="I133" s="290" t="s">
        <v>107</v>
      </c>
      <c r="J133" s="290" t="s">
        <v>107</v>
      </c>
      <c r="K133" s="275">
        <v>-100</v>
      </c>
    </row>
    <row r="134" spans="1:12" s="17" customFormat="1" ht="12.75">
      <c r="A134" s="277" t="s">
        <v>660</v>
      </c>
      <c r="B134" s="289">
        <v>408</v>
      </c>
      <c r="C134" s="269"/>
      <c r="D134" s="184" t="s">
        <v>448</v>
      </c>
      <c r="E134" s="290" t="s">
        <v>107</v>
      </c>
      <c r="F134" s="290" t="s">
        <v>107</v>
      </c>
      <c r="G134" s="275" t="s">
        <v>107</v>
      </c>
      <c r="H134" s="275"/>
      <c r="I134" s="290" t="s">
        <v>107</v>
      </c>
      <c r="J134" s="290" t="s">
        <v>107</v>
      </c>
      <c r="K134" s="275" t="s">
        <v>107</v>
      </c>
      <c r="L134" s="263"/>
    </row>
    <row r="135" spans="1:11" ht="12.75">
      <c r="A135" s="277" t="s">
        <v>661</v>
      </c>
      <c r="B135" s="289">
        <v>412</v>
      </c>
      <c r="C135" s="269"/>
      <c r="D135" s="184" t="s">
        <v>449</v>
      </c>
      <c r="E135" s="290">
        <v>367010</v>
      </c>
      <c r="F135" s="290">
        <v>2111908</v>
      </c>
      <c r="G135" s="275">
        <v>-30.1</v>
      </c>
      <c r="H135" s="275"/>
      <c r="I135" s="290">
        <v>1008189</v>
      </c>
      <c r="J135" s="290">
        <v>5692445</v>
      </c>
      <c r="K135" s="275">
        <v>-22</v>
      </c>
    </row>
    <row r="136" spans="1:12" ht="12.75">
      <c r="A136" s="277" t="s">
        <v>662</v>
      </c>
      <c r="B136" s="289">
        <v>413</v>
      </c>
      <c r="C136" s="269"/>
      <c r="D136" s="184" t="s">
        <v>450</v>
      </c>
      <c r="E136" s="290" t="s">
        <v>107</v>
      </c>
      <c r="F136" s="290" t="s">
        <v>107</v>
      </c>
      <c r="G136" s="275" t="s">
        <v>107</v>
      </c>
      <c r="H136" s="275"/>
      <c r="I136" s="290" t="s">
        <v>107</v>
      </c>
      <c r="J136" s="290" t="s">
        <v>107</v>
      </c>
      <c r="K136" s="275" t="s">
        <v>107</v>
      </c>
      <c r="L136" s="17"/>
    </row>
    <row r="137" spans="1:11" ht="12.75">
      <c r="A137" s="277" t="s">
        <v>663</v>
      </c>
      <c r="B137" s="289">
        <v>416</v>
      </c>
      <c r="C137" s="269"/>
      <c r="D137" s="184" t="s">
        <v>451</v>
      </c>
      <c r="E137" s="290">
        <v>17</v>
      </c>
      <c r="F137" s="290">
        <v>446</v>
      </c>
      <c r="G137" s="275">
        <v>-5.7</v>
      </c>
      <c r="H137" s="275"/>
      <c r="I137" s="290">
        <v>66773</v>
      </c>
      <c r="J137" s="290">
        <v>147004</v>
      </c>
      <c r="K137" s="275" t="s">
        <v>735</v>
      </c>
    </row>
    <row r="138" spans="1:11" ht="12.75">
      <c r="A138" s="277" t="s">
        <v>664</v>
      </c>
      <c r="B138" s="289">
        <v>421</v>
      </c>
      <c r="C138" s="269"/>
      <c r="D138" s="184" t="s">
        <v>452</v>
      </c>
      <c r="E138" s="290" t="s">
        <v>107</v>
      </c>
      <c r="F138" s="290" t="s">
        <v>107</v>
      </c>
      <c r="G138" s="275" t="s">
        <v>107</v>
      </c>
      <c r="H138" s="275"/>
      <c r="I138" s="290" t="s">
        <v>107</v>
      </c>
      <c r="J138" s="290">
        <v>3</v>
      </c>
      <c r="K138" s="275" t="s">
        <v>735</v>
      </c>
    </row>
    <row r="139" spans="1:11" ht="12.75">
      <c r="A139" s="277" t="s">
        <v>665</v>
      </c>
      <c r="B139" s="289">
        <v>424</v>
      </c>
      <c r="C139" s="269"/>
      <c r="D139" s="184" t="s">
        <v>453</v>
      </c>
      <c r="E139" s="290">
        <v>120</v>
      </c>
      <c r="F139" s="290">
        <v>5310</v>
      </c>
      <c r="G139" s="275">
        <v>-89</v>
      </c>
      <c r="H139" s="275"/>
      <c r="I139" s="290">
        <v>11162</v>
      </c>
      <c r="J139" s="290">
        <v>27140</v>
      </c>
      <c r="K139" s="275">
        <v>-54.2</v>
      </c>
    </row>
    <row r="140" spans="1:11" ht="12.75">
      <c r="A140" s="277" t="s">
        <v>666</v>
      </c>
      <c r="B140" s="289">
        <v>428</v>
      </c>
      <c r="C140" s="269"/>
      <c r="D140" s="184" t="s">
        <v>454</v>
      </c>
      <c r="E140" s="290">
        <v>19</v>
      </c>
      <c r="F140" s="290">
        <v>1642</v>
      </c>
      <c r="G140" s="275">
        <v>-61.6</v>
      </c>
      <c r="H140" s="275"/>
      <c r="I140" s="290">
        <v>241</v>
      </c>
      <c r="J140" s="290">
        <v>12399</v>
      </c>
      <c r="K140" s="275">
        <v>14</v>
      </c>
    </row>
    <row r="141" spans="1:11" ht="12.75">
      <c r="A141" s="277" t="s">
        <v>667</v>
      </c>
      <c r="B141" s="289">
        <v>432</v>
      </c>
      <c r="C141" s="269"/>
      <c r="D141" s="184" t="s">
        <v>455</v>
      </c>
      <c r="E141" s="290">
        <v>18</v>
      </c>
      <c r="F141" s="290">
        <v>1084</v>
      </c>
      <c r="G141" s="275">
        <v>64</v>
      </c>
      <c r="H141" s="275"/>
      <c r="I141" s="290">
        <v>132</v>
      </c>
      <c r="J141" s="290">
        <v>5868</v>
      </c>
      <c r="K141" s="275">
        <v>546.3</v>
      </c>
    </row>
    <row r="142" spans="1:11" ht="12.75">
      <c r="A142" s="277" t="s">
        <v>668</v>
      </c>
      <c r="B142" s="289">
        <v>436</v>
      </c>
      <c r="C142" s="269"/>
      <c r="D142" s="184" t="s">
        <v>456</v>
      </c>
      <c r="E142" s="290">
        <v>329855</v>
      </c>
      <c r="F142" s="290">
        <v>227614</v>
      </c>
      <c r="G142" s="275">
        <v>235.9</v>
      </c>
      <c r="H142" s="275"/>
      <c r="I142" s="290">
        <v>851201</v>
      </c>
      <c r="J142" s="290">
        <v>735052</v>
      </c>
      <c r="K142" s="275">
        <v>158.4</v>
      </c>
    </row>
    <row r="143" spans="1:11" ht="12.75">
      <c r="A143" s="277" t="s">
        <v>669</v>
      </c>
      <c r="B143" s="289">
        <v>442</v>
      </c>
      <c r="C143" s="269"/>
      <c r="D143" s="184" t="s">
        <v>457</v>
      </c>
      <c r="E143" s="290">
        <v>2174</v>
      </c>
      <c r="F143" s="290">
        <v>1895</v>
      </c>
      <c r="G143" s="275">
        <v>195.6</v>
      </c>
      <c r="H143" s="275"/>
      <c r="I143" s="290">
        <v>25623</v>
      </c>
      <c r="J143" s="290">
        <v>86957</v>
      </c>
      <c r="K143" s="275" t="s">
        <v>735</v>
      </c>
    </row>
    <row r="144" spans="1:11" ht="12.75">
      <c r="A144" s="277" t="s">
        <v>670</v>
      </c>
      <c r="B144" s="289">
        <v>446</v>
      </c>
      <c r="C144" s="269"/>
      <c r="D144" s="184" t="s">
        <v>458</v>
      </c>
      <c r="E144" s="290" t="s">
        <v>107</v>
      </c>
      <c r="F144" s="290" t="s">
        <v>107</v>
      </c>
      <c r="G144" s="275" t="s">
        <v>107</v>
      </c>
      <c r="H144" s="275"/>
      <c r="I144" s="290" t="s">
        <v>107</v>
      </c>
      <c r="J144" s="290" t="s">
        <v>107</v>
      </c>
      <c r="K144" s="275" t="s">
        <v>107</v>
      </c>
    </row>
    <row r="145" spans="1:11" ht="12.75">
      <c r="A145" s="277" t="s">
        <v>671</v>
      </c>
      <c r="B145" s="289">
        <v>448</v>
      </c>
      <c r="C145" s="269"/>
      <c r="D145" s="184" t="s">
        <v>459</v>
      </c>
      <c r="E145" s="290" t="s">
        <v>107</v>
      </c>
      <c r="F145" s="290" t="s">
        <v>107</v>
      </c>
      <c r="G145" s="275">
        <v>-100</v>
      </c>
      <c r="H145" s="275"/>
      <c r="I145" s="290" t="s">
        <v>107</v>
      </c>
      <c r="J145" s="290" t="s">
        <v>107</v>
      </c>
      <c r="K145" s="275">
        <v>-100</v>
      </c>
    </row>
    <row r="146" spans="1:11" ht="12.75">
      <c r="A146" s="277" t="s">
        <v>672</v>
      </c>
      <c r="B146" s="289">
        <v>449</v>
      </c>
      <c r="C146" s="269"/>
      <c r="D146" s="184" t="s">
        <v>460</v>
      </c>
      <c r="E146" s="290" t="s">
        <v>107</v>
      </c>
      <c r="F146" s="290" t="s">
        <v>107</v>
      </c>
      <c r="G146" s="275" t="s">
        <v>107</v>
      </c>
      <c r="H146" s="275"/>
      <c r="I146" s="290" t="s">
        <v>107</v>
      </c>
      <c r="J146" s="290" t="s">
        <v>107</v>
      </c>
      <c r="K146" s="275" t="s">
        <v>107</v>
      </c>
    </row>
    <row r="147" spans="1:11" ht="12.75">
      <c r="A147" s="277" t="s">
        <v>673</v>
      </c>
      <c r="B147" s="289">
        <v>452</v>
      </c>
      <c r="C147" s="269"/>
      <c r="D147" s="184" t="s">
        <v>461</v>
      </c>
      <c r="E147" s="290">
        <v>6</v>
      </c>
      <c r="F147" s="290">
        <v>275</v>
      </c>
      <c r="G147" s="275">
        <v>120</v>
      </c>
      <c r="H147" s="275"/>
      <c r="I147" s="290">
        <v>10</v>
      </c>
      <c r="J147" s="290">
        <v>636</v>
      </c>
      <c r="K147" s="275">
        <v>213.3</v>
      </c>
    </row>
    <row r="148" spans="1:11" ht="12.75">
      <c r="A148" s="277" t="s">
        <v>674</v>
      </c>
      <c r="B148" s="289">
        <v>453</v>
      </c>
      <c r="C148" s="269"/>
      <c r="D148" s="184" t="s">
        <v>462</v>
      </c>
      <c r="E148" s="290" t="s">
        <v>107</v>
      </c>
      <c r="F148" s="290" t="s">
        <v>107</v>
      </c>
      <c r="G148" s="275" t="s">
        <v>107</v>
      </c>
      <c r="H148" s="275"/>
      <c r="I148" s="290" t="s">
        <v>107</v>
      </c>
      <c r="J148" s="290" t="s">
        <v>107</v>
      </c>
      <c r="K148" s="275" t="s">
        <v>107</v>
      </c>
    </row>
    <row r="149" spans="1:12" ht="14.25">
      <c r="A149" s="644" t="s">
        <v>737</v>
      </c>
      <c r="B149" s="644"/>
      <c r="C149" s="644"/>
      <c r="D149" s="644"/>
      <c r="E149" s="644"/>
      <c r="F149" s="644"/>
      <c r="G149" s="644"/>
      <c r="H149" s="644"/>
      <c r="I149" s="644"/>
      <c r="J149" s="644"/>
      <c r="K149" s="644"/>
      <c r="L149" s="645"/>
    </row>
    <row r="150" spans="4:11" ht="12.75">
      <c r="D150" s="277"/>
      <c r="E150" s="281"/>
      <c r="F150" s="282"/>
      <c r="I150" s="292"/>
      <c r="J150" s="293"/>
      <c r="K150" s="294"/>
    </row>
    <row r="151" spans="1:12" ht="17.25" customHeight="1">
      <c r="A151" s="646" t="s">
        <v>1161</v>
      </c>
      <c r="B151" s="647"/>
      <c r="C151" s="651" t="s">
        <v>1162</v>
      </c>
      <c r="D151" s="545"/>
      <c r="E151" s="592" t="s">
        <v>1217</v>
      </c>
      <c r="F151" s="593"/>
      <c r="G151" s="593"/>
      <c r="H151" s="631"/>
      <c r="I151" s="554" t="s">
        <v>1235</v>
      </c>
      <c r="J151" s="593"/>
      <c r="K151" s="593"/>
      <c r="L151" s="632"/>
    </row>
    <row r="152" spans="1:12" ht="16.5" customHeight="1">
      <c r="A152" s="531"/>
      <c r="B152" s="648"/>
      <c r="C152" s="652"/>
      <c r="D152" s="653"/>
      <c r="E152" s="85" t="s">
        <v>479</v>
      </c>
      <c r="F152" s="604" t="s">
        <v>480</v>
      </c>
      <c r="G152" s="605"/>
      <c r="H152" s="606"/>
      <c r="I152" s="152" t="s">
        <v>479</v>
      </c>
      <c r="J152" s="633" t="s">
        <v>480</v>
      </c>
      <c r="K152" s="634"/>
      <c r="L152" s="625"/>
    </row>
    <row r="153" spans="1:12" ht="12.75" customHeight="1">
      <c r="A153" s="531"/>
      <c r="B153" s="648"/>
      <c r="C153" s="652"/>
      <c r="D153" s="653"/>
      <c r="E153" s="610" t="s">
        <v>112</v>
      </c>
      <c r="F153" s="619" t="s">
        <v>108</v>
      </c>
      <c r="G153" s="639" t="s">
        <v>1236</v>
      </c>
      <c r="H153" s="622"/>
      <c r="I153" s="619" t="s">
        <v>112</v>
      </c>
      <c r="J153" s="619" t="s">
        <v>108</v>
      </c>
      <c r="K153" s="598" t="s">
        <v>1245</v>
      </c>
      <c r="L153" s="636"/>
    </row>
    <row r="154" spans="1:12" ht="12.75" customHeight="1">
      <c r="A154" s="531"/>
      <c r="B154" s="648"/>
      <c r="C154" s="652"/>
      <c r="D154" s="653"/>
      <c r="E154" s="611"/>
      <c r="F154" s="620"/>
      <c r="G154" s="640"/>
      <c r="H154" s="529"/>
      <c r="I154" s="620"/>
      <c r="J154" s="620"/>
      <c r="K154" s="623"/>
      <c r="L154" s="637"/>
    </row>
    <row r="155" spans="1:12" ht="12.75" customHeight="1">
      <c r="A155" s="531"/>
      <c r="B155" s="648"/>
      <c r="C155" s="652"/>
      <c r="D155" s="653"/>
      <c r="E155" s="611"/>
      <c r="F155" s="620"/>
      <c r="G155" s="640"/>
      <c r="H155" s="529"/>
      <c r="I155" s="620"/>
      <c r="J155" s="620"/>
      <c r="K155" s="623"/>
      <c r="L155" s="637"/>
    </row>
    <row r="156" spans="1:12" ht="28.5" customHeight="1">
      <c r="A156" s="649"/>
      <c r="B156" s="650"/>
      <c r="C156" s="654"/>
      <c r="D156" s="655"/>
      <c r="E156" s="612"/>
      <c r="F156" s="621"/>
      <c r="G156" s="641"/>
      <c r="H156" s="536"/>
      <c r="I156" s="621"/>
      <c r="J156" s="621"/>
      <c r="K156" s="624"/>
      <c r="L156" s="638"/>
    </row>
    <row r="157" spans="1:10" ht="12.75">
      <c r="A157" s="277"/>
      <c r="B157" s="288"/>
      <c r="C157" s="269"/>
      <c r="D157" s="298"/>
      <c r="E157" s="281"/>
      <c r="F157" s="282"/>
      <c r="I157" s="281"/>
      <c r="J157" s="282"/>
    </row>
    <row r="158" spans="2:4" ht="12.75">
      <c r="B158" s="296"/>
      <c r="C158" s="297" t="s">
        <v>861</v>
      </c>
      <c r="D158" s="184"/>
    </row>
    <row r="159" spans="1:4" ht="12.75">
      <c r="A159" s="277"/>
      <c r="B159" s="295"/>
      <c r="C159" s="269"/>
      <c r="D159" s="184"/>
    </row>
    <row r="160" spans="1:11" ht="12.75">
      <c r="A160" s="277" t="s">
        <v>675</v>
      </c>
      <c r="B160" s="289">
        <v>454</v>
      </c>
      <c r="C160" s="269"/>
      <c r="D160" s="184" t="s">
        <v>463</v>
      </c>
      <c r="E160" s="290" t="s">
        <v>107</v>
      </c>
      <c r="F160" s="290" t="s">
        <v>107</v>
      </c>
      <c r="G160" s="275" t="s">
        <v>107</v>
      </c>
      <c r="H160" s="275"/>
      <c r="I160" s="290" t="s">
        <v>107</v>
      </c>
      <c r="J160" s="290" t="s">
        <v>107</v>
      </c>
      <c r="K160" s="275" t="s">
        <v>107</v>
      </c>
    </row>
    <row r="161" spans="1:11" ht="12.75">
      <c r="A161" s="277" t="s">
        <v>676</v>
      </c>
      <c r="B161" s="289">
        <v>456</v>
      </c>
      <c r="C161" s="269"/>
      <c r="D161" s="184" t="s">
        <v>464</v>
      </c>
      <c r="E161" s="290">
        <v>15400</v>
      </c>
      <c r="F161" s="290">
        <v>33356</v>
      </c>
      <c r="G161" s="275">
        <v>-92.5</v>
      </c>
      <c r="H161" s="275"/>
      <c r="I161" s="290">
        <v>96474</v>
      </c>
      <c r="J161" s="290">
        <v>834069</v>
      </c>
      <c r="K161" s="275">
        <v>-20.1</v>
      </c>
    </row>
    <row r="162" spans="1:11" ht="12.75">
      <c r="A162" s="277" t="s">
        <v>677</v>
      </c>
      <c r="B162" s="289">
        <v>457</v>
      </c>
      <c r="C162" s="269"/>
      <c r="D162" s="184" t="s">
        <v>465</v>
      </c>
      <c r="E162" s="290" t="s">
        <v>107</v>
      </c>
      <c r="F162" s="290" t="s">
        <v>107</v>
      </c>
      <c r="G162" s="275" t="s">
        <v>107</v>
      </c>
      <c r="H162" s="275"/>
      <c r="I162" s="290" t="s">
        <v>107</v>
      </c>
      <c r="J162" s="290" t="s">
        <v>107</v>
      </c>
      <c r="K162" s="275" t="s">
        <v>107</v>
      </c>
    </row>
    <row r="163" spans="1:11" ht="12.75">
      <c r="A163" s="277" t="s">
        <v>678</v>
      </c>
      <c r="B163" s="289">
        <v>459</v>
      </c>
      <c r="C163" s="269"/>
      <c r="D163" s="184" t="s">
        <v>466</v>
      </c>
      <c r="E163" s="290" t="s">
        <v>107</v>
      </c>
      <c r="F163" s="290" t="s">
        <v>107</v>
      </c>
      <c r="G163" s="275" t="s">
        <v>107</v>
      </c>
      <c r="H163" s="275"/>
      <c r="I163" s="290" t="s">
        <v>107</v>
      </c>
      <c r="J163" s="290" t="s">
        <v>107</v>
      </c>
      <c r="K163" s="275" t="s">
        <v>107</v>
      </c>
    </row>
    <row r="164" spans="1:11" ht="12.75">
      <c r="A164" s="277" t="s">
        <v>680</v>
      </c>
      <c r="B164" s="289">
        <v>460</v>
      </c>
      <c r="C164" s="269"/>
      <c r="D164" s="184" t="s">
        <v>467</v>
      </c>
      <c r="E164" s="290" t="s">
        <v>107</v>
      </c>
      <c r="F164" s="290" t="s">
        <v>107</v>
      </c>
      <c r="G164" s="275" t="s">
        <v>107</v>
      </c>
      <c r="H164" s="275"/>
      <c r="I164" s="290" t="s">
        <v>107</v>
      </c>
      <c r="J164" s="290" t="s">
        <v>107</v>
      </c>
      <c r="K164" s="275" t="s">
        <v>107</v>
      </c>
    </row>
    <row r="165" spans="1:11" ht="12.75">
      <c r="A165" s="277" t="s">
        <v>681</v>
      </c>
      <c r="B165" s="289">
        <v>463</v>
      </c>
      <c r="C165" s="269"/>
      <c r="D165" s="184" t="s">
        <v>468</v>
      </c>
      <c r="E165" s="290" t="s">
        <v>107</v>
      </c>
      <c r="F165" s="290" t="s">
        <v>107</v>
      </c>
      <c r="G165" s="275" t="s">
        <v>107</v>
      </c>
      <c r="H165" s="275"/>
      <c r="I165" s="290" t="s">
        <v>107</v>
      </c>
      <c r="J165" s="290" t="s">
        <v>107</v>
      </c>
      <c r="K165" s="275" t="s">
        <v>107</v>
      </c>
    </row>
    <row r="166" spans="1:11" ht="12.75">
      <c r="A166" s="277" t="s">
        <v>682</v>
      </c>
      <c r="B166" s="289">
        <v>464</v>
      </c>
      <c r="C166" s="269"/>
      <c r="D166" s="184" t="s">
        <v>469</v>
      </c>
      <c r="E166" s="290" t="s">
        <v>107</v>
      </c>
      <c r="F166" s="290" t="s">
        <v>107</v>
      </c>
      <c r="G166" s="275" t="s">
        <v>107</v>
      </c>
      <c r="H166" s="275"/>
      <c r="I166" s="290" t="s">
        <v>107</v>
      </c>
      <c r="J166" s="290" t="s">
        <v>107</v>
      </c>
      <c r="K166" s="275">
        <v>-100</v>
      </c>
    </row>
    <row r="167" spans="1:11" ht="12.75">
      <c r="A167" s="277" t="s">
        <v>755</v>
      </c>
      <c r="B167" s="289">
        <v>465</v>
      </c>
      <c r="C167" s="269"/>
      <c r="D167" s="184" t="s">
        <v>470</v>
      </c>
      <c r="E167" s="290" t="s">
        <v>107</v>
      </c>
      <c r="F167" s="290" t="s">
        <v>107</v>
      </c>
      <c r="G167" s="275" t="s">
        <v>107</v>
      </c>
      <c r="H167" s="275"/>
      <c r="I167" s="290">
        <v>1</v>
      </c>
      <c r="J167" s="290">
        <v>200</v>
      </c>
      <c r="K167" s="275" t="s">
        <v>735</v>
      </c>
    </row>
    <row r="168" spans="1:11" ht="12.75">
      <c r="A168" s="277" t="s">
        <v>756</v>
      </c>
      <c r="B168" s="289">
        <v>467</v>
      </c>
      <c r="C168" s="269"/>
      <c r="D168" s="184" t="s">
        <v>471</v>
      </c>
      <c r="E168" s="290" t="s">
        <v>107</v>
      </c>
      <c r="F168" s="290" t="s">
        <v>107</v>
      </c>
      <c r="G168" s="275" t="s">
        <v>107</v>
      </c>
      <c r="H168" s="275"/>
      <c r="I168" s="290" t="s">
        <v>107</v>
      </c>
      <c r="J168" s="290" t="s">
        <v>107</v>
      </c>
      <c r="K168" s="275" t="s">
        <v>107</v>
      </c>
    </row>
    <row r="169" spans="1:11" ht="12.75">
      <c r="A169" s="277" t="s">
        <v>757</v>
      </c>
      <c r="B169" s="289">
        <v>468</v>
      </c>
      <c r="C169" s="269"/>
      <c r="D169" s="184" t="s">
        <v>113</v>
      </c>
      <c r="E169" s="290" t="s">
        <v>107</v>
      </c>
      <c r="F169" s="290" t="s">
        <v>107</v>
      </c>
      <c r="G169" s="275" t="s">
        <v>107</v>
      </c>
      <c r="H169" s="275"/>
      <c r="I169" s="290" t="s">
        <v>107</v>
      </c>
      <c r="J169" s="290" t="s">
        <v>107</v>
      </c>
      <c r="K169" s="275" t="s">
        <v>107</v>
      </c>
    </row>
    <row r="170" spans="1:11" ht="12.75">
      <c r="A170" s="277" t="s">
        <v>758</v>
      </c>
      <c r="B170" s="289">
        <v>469</v>
      </c>
      <c r="C170" s="269"/>
      <c r="D170" s="184" t="s">
        <v>114</v>
      </c>
      <c r="E170" s="290" t="s">
        <v>107</v>
      </c>
      <c r="F170" s="290" t="s">
        <v>107</v>
      </c>
      <c r="G170" s="275">
        <v>-100</v>
      </c>
      <c r="H170" s="275"/>
      <c r="I170" s="290">
        <v>5</v>
      </c>
      <c r="J170" s="290">
        <v>2033</v>
      </c>
      <c r="K170" s="275" t="s">
        <v>735</v>
      </c>
    </row>
    <row r="171" spans="1:11" ht="12.75">
      <c r="A171" s="277" t="s">
        <v>759</v>
      </c>
      <c r="B171" s="289">
        <v>470</v>
      </c>
      <c r="C171" s="269"/>
      <c r="D171" s="184" t="s">
        <v>115</v>
      </c>
      <c r="E171" s="290" t="s">
        <v>107</v>
      </c>
      <c r="F171" s="290" t="s">
        <v>107</v>
      </c>
      <c r="G171" s="275" t="s">
        <v>107</v>
      </c>
      <c r="H171" s="275"/>
      <c r="I171" s="290" t="s">
        <v>107</v>
      </c>
      <c r="J171" s="290" t="s">
        <v>107</v>
      </c>
      <c r="K171" s="275" t="s">
        <v>107</v>
      </c>
    </row>
    <row r="172" spans="1:11" ht="12.75">
      <c r="A172" s="277" t="s">
        <v>760</v>
      </c>
      <c r="B172" s="289">
        <v>472</v>
      </c>
      <c r="C172" s="269"/>
      <c r="D172" s="184" t="s">
        <v>116</v>
      </c>
      <c r="E172" s="290" t="s">
        <v>107</v>
      </c>
      <c r="F172" s="290" t="s">
        <v>107</v>
      </c>
      <c r="G172" s="275" t="s">
        <v>107</v>
      </c>
      <c r="H172" s="275"/>
      <c r="I172" s="290">
        <v>3</v>
      </c>
      <c r="J172" s="290">
        <v>1752</v>
      </c>
      <c r="K172" s="275">
        <v>-33.3</v>
      </c>
    </row>
    <row r="173" spans="1:11" ht="12.75">
      <c r="A173" s="277" t="s">
        <v>761</v>
      </c>
      <c r="B173" s="289">
        <v>473</v>
      </c>
      <c r="C173" s="269"/>
      <c r="D173" s="184" t="s">
        <v>117</v>
      </c>
      <c r="E173" s="290" t="s">
        <v>107</v>
      </c>
      <c r="F173" s="290" t="s">
        <v>107</v>
      </c>
      <c r="G173" s="275" t="s">
        <v>107</v>
      </c>
      <c r="H173" s="275"/>
      <c r="I173" s="290" t="s">
        <v>107</v>
      </c>
      <c r="J173" s="290" t="s">
        <v>107</v>
      </c>
      <c r="K173" s="275" t="s">
        <v>107</v>
      </c>
    </row>
    <row r="174" spans="1:11" ht="12.75">
      <c r="A174" s="277" t="s">
        <v>762</v>
      </c>
      <c r="B174" s="289">
        <v>474</v>
      </c>
      <c r="C174" s="269"/>
      <c r="D174" s="184" t="s">
        <v>118</v>
      </c>
      <c r="E174" s="290" t="s">
        <v>107</v>
      </c>
      <c r="F174" s="290" t="s">
        <v>107</v>
      </c>
      <c r="G174" s="275" t="s">
        <v>107</v>
      </c>
      <c r="H174" s="275"/>
      <c r="I174" s="290" t="s">
        <v>107</v>
      </c>
      <c r="J174" s="290" t="s">
        <v>107</v>
      </c>
      <c r="K174" s="275" t="s">
        <v>107</v>
      </c>
    </row>
    <row r="175" spans="1:11" ht="12.75">
      <c r="A175" s="299" t="s">
        <v>1172</v>
      </c>
      <c r="B175" s="300">
        <v>475</v>
      </c>
      <c r="D175" s="301" t="s">
        <v>1173</v>
      </c>
      <c r="E175" s="290" t="s">
        <v>107</v>
      </c>
      <c r="F175" s="290" t="s">
        <v>107</v>
      </c>
      <c r="G175" s="275" t="s">
        <v>107</v>
      </c>
      <c r="H175" s="275"/>
      <c r="I175" s="290" t="s">
        <v>107</v>
      </c>
      <c r="J175" s="290" t="s">
        <v>107</v>
      </c>
      <c r="K175" s="275" t="s">
        <v>107</v>
      </c>
    </row>
    <row r="176" spans="1:11" ht="12.75">
      <c r="A176" s="299" t="s">
        <v>1174</v>
      </c>
      <c r="B176" s="300">
        <v>477</v>
      </c>
      <c r="D176" s="301" t="s">
        <v>1175</v>
      </c>
      <c r="E176" s="290" t="s">
        <v>107</v>
      </c>
      <c r="F176" s="290" t="s">
        <v>107</v>
      </c>
      <c r="G176" s="275" t="s">
        <v>107</v>
      </c>
      <c r="H176" s="275"/>
      <c r="I176" s="290" t="s">
        <v>107</v>
      </c>
      <c r="J176" s="290" t="s">
        <v>107</v>
      </c>
      <c r="K176" s="275" t="s">
        <v>107</v>
      </c>
    </row>
    <row r="177" spans="1:11" ht="12.75">
      <c r="A177" s="299" t="s">
        <v>1176</v>
      </c>
      <c r="B177" s="300">
        <v>479</v>
      </c>
      <c r="D177" s="301" t="s">
        <v>1177</v>
      </c>
      <c r="E177" s="290" t="s">
        <v>107</v>
      </c>
      <c r="F177" s="290" t="s">
        <v>107</v>
      </c>
      <c r="G177" s="275" t="s">
        <v>107</v>
      </c>
      <c r="H177" s="275"/>
      <c r="I177" s="290" t="s">
        <v>107</v>
      </c>
      <c r="J177" s="290" t="s">
        <v>107</v>
      </c>
      <c r="K177" s="275" t="s">
        <v>107</v>
      </c>
    </row>
    <row r="178" spans="1:11" ht="12.75">
      <c r="A178" s="277" t="s">
        <v>764</v>
      </c>
      <c r="B178" s="289">
        <v>480</v>
      </c>
      <c r="C178" s="269"/>
      <c r="D178" s="184" t="s">
        <v>119</v>
      </c>
      <c r="E178" s="290">
        <v>323734</v>
      </c>
      <c r="F178" s="290">
        <v>227206</v>
      </c>
      <c r="G178" s="275">
        <v>692.7</v>
      </c>
      <c r="H178" s="275"/>
      <c r="I178" s="290">
        <v>686064</v>
      </c>
      <c r="J178" s="290">
        <v>546904</v>
      </c>
      <c r="K178" s="275">
        <v>364.4</v>
      </c>
    </row>
    <row r="179" spans="1:11" ht="12.75">
      <c r="A179" s="299" t="s">
        <v>1178</v>
      </c>
      <c r="B179" s="300">
        <v>481</v>
      </c>
      <c r="D179" s="301" t="s">
        <v>1179</v>
      </c>
      <c r="E179" s="290" t="s">
        <v>107</v>
      </c>
      <c r="F179" s="290" t="s">
        <v>107</v>
      </c>
      <c r="G179" s="275" t="s">
        <v>107</v>
      </c>
      <c r="H179" s="275"/>
      <c r="I179" s="290" t="s">
        <v>107</v>
      </c>
      <c r="J179" s="290" t="s">
        <v>107</v>
      </c>
      <c r="K179" s="275" t="s">
        <v>107</v>
      </c>
    </row>
    <row r="180" spans="1:11" ht="12.75">
      <c r="A180" s="277" t="s">
        <v>765</v>
      </c>
      <c r="B180" s="289">
        <v>484</v>
      </c>
      <c r="C180" s="269"/>
      <c r="D180" s="184" t="s">
        <v>1180</v>
      </c>
      <c r="E180" s="290">
        <v>19</v>
      </c>
      <c r="F180" s="290">
        <v>1534</v>
      </c>
      <c r="G180" s="275" t="s">
        <v>735</v>
      </c>
      <c r="H180" s="275"/>
      <c r="I180" s="290">
        <v>44</v>
      </c>
      <c r="J180" s="290">
        <v>13906</v>
      </c>
      <c r="K180" s="275">
        <v>-77.1</v>
      </c>
    </row>
    <row r="181" spans="1:11" ht="12.75">
      <c r="A181" s="277" t="s">
        <v>766</v>
      </c>
      <c r="B181" s="289">
        <v>488</v>
      </c>
      <c r="C181" s="269"/>
      <c r="D181" s="184" t="s">
        <v>121</v>
      </c>
      <c r="E181" s="290" t="s">
        <v>107</v>
      </c>
      <c r="F181" s="290" t="s">
        <v>107</v>
      </c>
      <c r="G181" s="275" t="s">
        <v>107</v>
      </c>
      <c r="H181" s="275"/>
      <c r="I181" s="290" t="s">
        <v>107</v>
      </c>
      <c r="J181" s="290" t="s">
        <v>107</v>
      </c>
      <c r="K181" s="275" t="s">
        <v>107</v>
      </c>
    </row>
    <row r="182" spans="1:11" ht="12.75">
      <c r="A182" s="277" t="s">
        <v>767</v>
      </c>
      <c r="B182" s="289">
        <v>492</v>
      </c>
      <c r="C182" s="269"/>
      <c r="D182" s="184" t="s">
        <v>122</v>
      </c>
      <c r="E182" s="290" t="s">
        <v>107</v>
      </c>
      <c r="F182" s="290" t="s">
        <v>107</v>
      </c>
      <c r="G182" s="275" t="s">
        <v>107</v>
      </c>
      <c r="H182" s="275"/>
      <c r="I182" s="290">
        <v>1</v>
      </c>
      <c r="J182" s="290">
        <v>114</v>
      </c>
      <c r="K182" s="275" t="s">
        <v>735</v>
      </c>
    </row>
    <row r="183" spans="1:11" ht="12.75">
      <c r="A183" s="277" t="s">
        <v>768</v>
      </c>
      <c r="B183" s="289">
        <v>500</v>
      </c>
      <c r="C183" s="269"/>
      <c r="D183" s="184" t="s">
        <v>123</v>
      </c>
      <c r="E183" s="290">
        <v>13088</v>
      </c>
      <c r="F183" s="290">
        <v>54809</v>
      </c>
      <c r="G183" s="275">
        <v>-67.8</v>
      </c>
      <c r="H183" s="275"/>
      <c r="I183" s="290">
        <v>78005</v>
      </c>
      <c r="J183" s="290">
        <v>291334</v>
      </c>
      <c r="K183" s="275">
        <v>-53.7</v>
      </c>
    </row>
    <row r="184" spans="1:11" ht="12.75">
      <c r="A184" s="277" t="s">
        <v>769</v>
      </c>
      <c r="B184" s="289">
        <v>504</v>
      </c>
      <c r="C184" s="269"/>
      <c r="D184" s="184" t="s">
        <v>124</v>
      </c>
      <c r="E184" s="290">
        <v>3693</v>
      </c>
      <c r="F184" s="290">
        <v>11294</v>
      </c>
      <c r="G184" s="275">
        <v>-79.1</v>
      </c>
      <c r="H184" s="275"/>
      <c r="I184" s="290">
        <v>50265</v>
      </c>
      <c r="J184" s="290">
        <v>115391</v>
      </c>
      <c r="K184" s="275">
        <v>18</v>
      </c>
    </row>
    <row r="185" spans="1:11" ht="12.75">
      <c r="A185" s="277" t="s">
        <v>770</v>
      </c>
      <c r="B185" s="289">
        <v>508</v>
      </c>
      <c r="C185" s="269"/>
      <c r="D185" s="184" t="s">
        <v>125</v>
      </c>
      <c r="E185" s="290">
        <v>4532465</v>
      </c>
      <c r="F185" s="290">
        <v>14223015</v>
      </c>
      <c r="G185" s="275">
        <v>32.3</v>
      </c>
      <c r="H185" s="275"/>
      <c r="I185" s="290">
        <v>13014582</v>
      </c>
      <c r="J185" s="290">
        <v>34652210</v>
      </c>
      <c r="K185" s="275">
        <v>-14.9</v>
      </c>
    </row>
    <row r="186" spans="1:11" ht="12.75">
      <c r="A186" s="277" t="s">
        <v>771</v>
      </c>
      <c r="B186" s="289">
        <v>512</v>
      </c>
      <c r="C186" s="269"/>
      <c r="D186" s="184" t="s">
        <v>126</v>
      </c>
      <c r="E186" s="290">
        <v>261090</v>
      </c>
      <c r="F186" s="290">
        <v>662407</v>
      </c>
      <c r="G186" s="275">
        <v>351.6</v>
      </c>
      <c r="H186" s="275"/>
      <c r="I186" s="290">
        <v>457420</v>
      </c>
      <c r="J186" s="290">
        <v>1212820</v>
      </c>
      <c r="K186" s="275">
        <v>51.8</v>
      </c>
    </row>
    <row r="187" spans="1:11" ht="12.75">
      <c r="A187" s="277" t="s">
        <v>772</v>
      </c>
      <c r="B187" s="289">
        <v>516</v>
      </c>
      <c r="C187" s="269"/>
      <c r="D187" s="184" t="s">
        <v>1181</v>
      </c>
      <c r="E187" s="290">
        <v>2027</v>
      </c>
      <c r="F187" s="290">
        <v>16042</v>
      </c>
      <c r="G187" s="275">
        <v>-40.2</v>
      </c>
      <c r="H187" s="275"/>
      <c r="I187" s="290">
        <v>2028</v>
      </c>
      <c r="J187" s="290">
        <v>16125</v>
      </c>
      <c r="K187" s="275">
        <v>-56.6</v>
      </c>
    </row>
    <row r="188" spans="1:11" ht="12.75">
      <c r="A188" s="277" t="s">
        <v>773</v>
      </c>
      <c r="B188" s="289">
        <v>520</v>
      </c>
      <c r="C188" s="269"/>
      <c r="D188" s="184" t="s">
        <v>128</v>
      </c>
      <c r="E188" s="290">
        <v>6827</v>
      </c>
      <c r="F188" s="290">
        <v>14045</v>
      </c>
      <c r="G188" s="275" t="s">
        <v>735</v>
      </c>
      <c r="H188" s="275"/>
      <c r="I188" s="290">
        <v>6830</v>
      </c>
      <c r="J188" s="290">
        <v>14337</v>
      </c>
      <c r="K188" s="275" t="s">
        <v>735</v>
      </c>
    </row>
    <row r="189" spans="1:11" s="263" customFormat="1" ht="12.75">
      <c r="A189" s="277" t="s">
        <v>774</v>
      </c>
      <c r="B189" s="289">
        <v>524</v>
      </c>
      <c r="C189" s="269"/>
      <c r="D189" s="184" t="s">
        <v>129</v>
      </c>
      <c r="E189" s="290">
        <v>2366</v>
      </c>
      <c r="F189" s="290">
        <v>4003</v>
      </c>
      <c r="G189" s="275">
        <v>98.6</v>
      </c>
      <c r="H189" s="275"/>
      <c r="I189" s="290">
        <v>20924</v>
      </c>
      <c r="J189" s="290">
        <v>151753</v>
      </c>
      <c r="K189" s="275">
        <v>554.9</v>
      </c>
    </row>
    <row r="190" spans="1:11" s="263" customFormat="1" ht="12.75">
      <c r="A190" s="277" t="s">
        <v>775</v>
      </c>
      <c r="B190" s="289">
        <v>528</v>
      </c>
      <c r="C190" s="269"/>
      <c r="D190" s="184" t="s">
        <v>130</v>
      </c>
      <c r="E190" s="290">
        <v>24126</v>
      </c>
      <c r="F190" s="290">
        <v>53726</v>
      </c>
      <c r="G190" s="275">
        <v>-90.1</v>
      </c>
      <c r="H190" s="275"/>
      <c r="I190" s="290">
        <v>87104</v>
      </c>
      <c r="J190" s="290">
        <v>539726</v>
      </c>
      <c r="K190" s="275">
        <v>-68.4</v>
      </c>
    </row>
    <row r="191" spans="1:11" s="263" customFormat="1" ht="12.75">
      <c r="A191" s="277" t="s">
        <v>776</v>
      </c>
      <c r="B191" s="289">
        <v>529</v>
      </c>
      <c r="C191" s="269"/>
      <c r="D191" s="184" t="s">
        <v>1008</v>
      </c>
      <c r="E191" s="290" t="s">
        <v>107</v>
      </c>
      <c r="F191" s="290" t="s">
        <v>107</v>
      </c>
      <c r="G191" s="275" t="s">
        <v>107</v>
      </c>
      <c r="H191" s="275"/>
      <c r="I191" s="290" t="s">
        <v>107</v>
      </c>
      <c r="J191" s="290" t="s">
        <v>107</v>
      </c>
      <c r="K191" s="275" t="s">
        <v>107</v>
      </c>
    </row>
    <row r="192" spans="1:11" s="17" customFormat="1" ht="21" customHeight="1">
      <c r="A192" s="116" t="s">
        <v>691</v>
      </c>
      <c r="B192" s="291" t="s">
        <v>691</v>
      </c>
      <c r="C192" s="65" t="s">
        <v>1182</v>
      </c>
      <c r="D192" s="49"/>
      <c r="E192" s="121">
        <v>62034496</v>
      </c>
      <c r="F192" s="121">
        <v>366483944</v>
      </c>
      <c r="G192" s="153">
        <v>3.4</v>
      </c>
      <c r="H192" s="153"/>
      <c r="I192" s="121">
        <v>181739592</v>
      </c>
      <c r="J192" s="121">
        <v>995998844</v>
      </c>
      <c r="K192" s="153">
        <v>-7.4</v>
      </c>
    </row>
    <row r="193" spans="1:11" s="263" customFormat="1" ht="21" customHeight="1">
      <c r="A193" s="277" t="s">
        <v>589</v>
      </c>
      <c r="B193" s="289">
        <v>76</v>
      </c>
      <c r="C193" s="269"/>
      <c r="D193" s="184" t="s">
        <v>387</v>
      </c>
      <c r="E193" s="290">
        <v>6349</v>
      </c>
      <c r="F193" s="290">
        <v>41591</v>
      </c>
      <c r="G193" s="275">
        <v>394.5</v>
      </c>
      <c r="H193" s="275"/>
      <c r="I193" s="290">
        <v>32018</v>
      </c>
      <c r="J193" s="290">
        <v>87279</v>
      </c>
      <c r="K193" s="275">
        <v>-72.4</v>
      </c>
    </row>
    <row r="194" spans="1:11" s="263" customFormat="1" ht="12.75">
      <c r="A194" s="277" t="s">
        <v>590</v>
      </c>
      <c r="B194" s="289">
        <v>77</v>
      </c>
      <c r="C194" s="269"/>
      <c r="D194" s="184" t="s">
        <v>388</v>
      </c>
      <c r="E194" s="290">
        <v>3</v>
      </c>
      <c r="F194" s="290">
        <v>2708</v>
      </c>
      <c r="G194" s="275">
        <v>-98.4</v>
      </c>
      <c r="H194" s="275"/>
      <c r="I194" s="290">
        <v>27945</v>
      </c>
      <c r="J194" s="290">
        <v>83574</v>
      </c>
      <c r="K194" s="275">
        <v>-89.3</v>
      </c>
    </row>
    <row r="195" spans="1:11" s="263" customFormat="1" ht="12.75">
      <c r="A195" s="277" t="s">
        <v>591</v>
      </c>
      <c r="B195" s="289">
        <v>78</v>
      </c>
      <c r="C195" s="269"/>
      <c r="D195" s="184" t="s">
        <v>389</v>
      </c>
      <c r="E195" s="290">
        <v>58</v>
      </c>
      <c r="F195" s="290">
        <v>7816</v>
      </c>
      <c r="G195" s="275">
        <v>7.5</v>
      </c>
      <c r="H195" s="275"/>
      <c r="I195" s="290">
        <v>23003</v>
      </c>
      <c r="J195" s="290">
        <v>121170</v>
      </c>
      <c r="K195" s="275">
        <v>-50.3</v>
      </c>
    </row>
    <row r="196" spans="1:11" ht="12.75">
      <c r="A196" s="277" t="s">
        <v>592</v>
      </c>
      <c r="B196" s="289">
        <v>79</v>
      </c>
      <c r="C196" s="269"/>
      <c r="D196" s="184" t="s">
        <v>390</v>
      </c>
      <c r="E196" s="290">
        <v>63418</v>
      </c>
      <c r="F196" s="290">
        <v>109006</v>
      </c>
      <c r="G196" s="275">
        <v>-86.4</v>
      </c>
      <c r="H196" s="275"/>
      <c r="I196" s="290">
        <v>383455</v>
      </c>
      <c r="J196" s="290">
        <v>1125415</v>
      </c>
      <c r="K196" s="275">
        <v>-77</v>
      </c>
    </row>
    <row r="197" spans="1:11" ht="12.75">
      <c r="A197" s="277" t="s">
        <v>593</v>
      </c>
      <c r="B197" s="289">
        <v>80</v>
      </c>
      <c r="C197" s="269"/>
      <c r="D197" s="184" t="s">
        <v>391</v>
      </c>
      <c r="E197" s="290">
        <v>20</v>
      </c>
      <c r="F197" s="290">
        <v>1983</v>
      </c>
      <c r="G197" s="275">
        <v>733.2</v>
      </c>
      <c r="H197" s="275"/>
      <c r="I197" s="290">
        <v>32</v>
      </c>
      <c r="J197" s="290">
        <v>3175</v>
      </c>
      <c r="K197" s="275">
        <v>-99.2</v>
      </c>
    </row>
    <row r="198" spans="1:11" ht="12.75">
      <c r="A198" s="277" t="s">
        <v>594</v>
      </c>
      <c r="B198" s="289">
        <v>81</v>
      </c>
      <c r="C198" s="269"/>
      <c r="D198" s="184" t="s">
        <v>392</v>
      </c>
      <c r="E198" s="290">
        <v>48106</v>
      </c>
      <c r="F198" s="290">
        <v>232914</v>
      </c>
      <c r="G198" s="275">
        <v>-12.3</v>
      </c>
      <c r="H198" s="275"/>
      <c r="I198" s="290">
        <v>128169</v>
      </c>
      <c r="J198" s="290">
        <v>589225</v>
      </c>
      <c r="K198" s="275">
        <v>-35.3</v>
      </c>
    </row>
    <row r="199" spans="1:12" ht="12.75">
      <c r="A199" s="277" t="s">
        <v>595</v>
      </c>
      <c r="B199" s="289">
        <v>82</v>
      </c>
      <c r="C199" s="269"/>
      <c r="D199" s="184" t="s">
        <v>393</v>
      </c>
      <c r="E199" s="290" t="s">
        <v>107</v>
      </c>
      <c r="F199" s="290">
        <v>410</v>
      </c>
      <c r="G199" s="275" t="s">
        <v>735</v>
      </c>
      <c r="H199" s="275"/>
      <c r="I199" s="290">
        <v>136809</v>
      </c>
      <c r="J199" s="290">
        <v>245610</v>
      </c>
      <c r="K199" s="275">
        <v>79.1</v>
      </c>
      <c r="L199" s="17"/>
    </row>
    <row r="200" spans="1:11" ht="12.75">
      <c r="A200" s="277" t="s">
        <v>596</v>
      </c>
      <c r="B200" s="289">
        <v>83</v>
      </c>
      <c r="C200" s="269"/>
      <c r="D200" s="184" t="s">
        <v>1007</v>
      </c>
      <c r="E200" s="290">
        <v>456</v>
      </c>
      <c r="F200" s="290">
        <v>17883</v>
      </c>
      <c r="G200" s="275">
        <v>-94</v>
      </c>
      <c r="H200" s="275"/>
      <c r="I200" s="290">
        <v>41481</v>
      </c>
      <c r="J200" s="290">
        <v>140967</v>
      </c>
      <c r="K200" s="275">
        <v>-80.7</v>
      </c>
    </row>
    <row r="201" spans="1:11" ht="12.75">
      <c r="A201" s="277" t="s">
        <v>778</v>
      </c>
      <c r="B201" s="289">
        <v>604</v>
      </c>
      <c r="C201" s="269"/>
      <c r="D201" s="184" t="s">
        <v>132</v>
      </c>
      <c r="E201" s="290">
        <v>4</v>
      </c>
      <c r="F201" s="290">
        <v>217</v>
      </c>
      <c r="G201" s="275">
        <v>-85.4</v>
      </c>
      <c r="H201" s="275"/>
      <c r="I201" s="290">
        <v>133</v>
      </c>
      <c r="J201" s="290">
        <v>2251</v>
      </c>
      <c r="K201" s="275">
        <v>-63.4</v>
      </c>
    </row>
    <row r="202" spans="1:11" ht="12.75">
      <c r="A202" s="277" t="s">
        <v>779</v>
      </c>
      <c r="B202" s="289">
        <v>608</v>
      </c>
      <c r="C202" s="269"/>
      <c r="D202" s="184" t="s">
        <v>133</v>
      </c>
      <c r="E202" s="290" t="s">
        <v>107</v>
      </c>
      <c r="F202" s="290" t="s">
        <v>107</v>
      </c>
      <c r="G202" s="275" t="s">
        <v>107</v>
      </c>
      <c r="H202" s="275"/>
      <c r="I202" s="290">
        <v>4</v>
      </c>
      <c r="J202" s="290">
        <v>68</v>
      </c>
      <c r="K202" s="275">
        <v>-99.7</v>
      </c>
    </row>
    <row r="203" spans="1:11" ht="12.75">
      <c r="A203" s="277" t="s">
        <v>780</v>
      </c>
      <c r="B203" s="289">
        <v>612</v>
      </c>
      <c r="C203" s="269"/>
      <c r="D203" s="184" t="s">
        <v>134</v>
      </c>
      <c r="E203" s="290">
        <v>20</v>
      </c>
      <c r="F203" s="290">
        <v>430</v>
      </c>
      <c r="G203" s="275">
        <v>-93.9</v>
      </c>
      <c r="H203" s="275"/>
      <c r="I203" s="290">
        <v>26</v>
      </c>
      <c r="J203" s="290">
        <v>1153</v>
      </c>
      <c r="K203" s="275">
        <v>-95.2</v>
      </c>
    </row>
    <row r="204" spans="1:11" ht="12.75">
      <c r="A204" s="277" t="s">
        <v>781</v>
      </c>
      <c r="B204" s="289">
        <v>616</v>
      </c>
      <c r="C204" s="269"/>
      <c r="D204" s="184" t="s">
        <v>135</v>
      </c>
      <c r="E204" s="290">
        <v>28810</v>
      </c>
      <c r="F204" s="290">
        <v>46526</v>
      </c>
      <c r="G204" s="275">
        <v>524.9</v>
      </c>
      <c r="H204" s="275"/>
      <c r="I204" s="290">
        <v>52159</v>
      </c>
      <c r="J204" s="290">
        <v>104830</v>
      </c>
      <c r="K204" s="275">
        <v>-78.9</v>
      </c>
    </row>
    <row r="205" spans="1:11" ht="12.75">
      <c r="A205" s="277" t="s">
        <v>782</v>
      </c>
      <c r="B205" s="289">
        <v>624</v>
      </c>
      <c r="C205" s="269"/>
      <c r="D205" s="184" t="s">
        <v>136</v>
      </c>
      <c r="E205" s="290">
        <v>252357</v>
      </c>
      <c r="F205" s="290">
        <v>2417774</v>
      </c>
      <c r="G205" s="275">
        <v>-50.8</v>
      </c>
      <c r="H205" s="275"/>
      <c r="I205" s="290">
        <v>909897</v>
      </c>
      <c r="J205" s="290">
        <v>8157902</v>
      </c>
      <c r="K205" s="275">
        <v>-45.5</v>
      </c>
    </row>
    <row r="206" spans="1:11" ht="12.75">
      <c r="A206" s="277" t="s">
        <v>783</v>
      </c>
      <c r="B206" s="289">
        <v>625</v>
      </c>
      <c r="C206" s="269"/>
      <c r="D206" s="184" t="s">
        <v>493</v>
      </c>
      <c r="E206" s="290" t="s">
        <v>107</v>
      </c>
      <c r="F206" s="290" t="s">
        <v>107</v>
      </c>
      <c r="G206" s="275">
        <v>-100</v>
      </c>
      <c r="H206" s="275"/>
      <c r="I206" s="290" t="s">
        <v>107</v>
      </c>
      <c r="J206" s="290">
        <v>308</v>
      </c>
      <c r="K206" s="275">
        <v>-46.7</v>
      </c>
    </row>
    <row r="207" spans="1:11" ht="12.75">
      <c r="A207" s="277" t="s">
        <v>1006</v>
      </c>
      <c r="B207" s="289">
        <v>626</v>
      </c>
      <c r="C207" s="269"/>
      <c r="D207" s="184" t="s">
        <v>137</v>
      </c>
      <c r="E207" s="290" t="s">
        <v>107</v>
      </c>
      <c r="F207" s="290" t="s">
        <v>107</v>
      </c>
      <c r="G207" s="275" t="s">
        <v>107</v>
      </c>
      <c r="H207" s="275"/>
      <c r="I207" s="290" t="s">
        <v>107</v>
      </c>
      <c r="J207" s="290" t="s">
        <v>107</v>
      </c>
      <c r="K207" s="275" t="s">
        <v>107</v>
      </c>
    </row>
    <row r="208" spans="1:11" ht="12.75">
      <c r="A208" s="277" t="s">
        <v>784</v>
      </c>
      <c r="B208" s="289">
        <v>628</v>
      </c>
      <c r="C208" s="269"/>
      <c r="D208" s="184" t="s">
        <v>138</v>
      </c>
      <c r="E208" s="290">
        <v>35</v>
      </c>
      <c r="F208" s="290">
        <v>40200</v>
      </c>
      <c r="G208" s="275" t="s">
        <v>735</v>
      </c>
      <c r="H208" s="275"/>
      <c r="I208" s="290">
        <v>202</v>
      </c>
      <c r="J208" s="290">
        <v>64856</v>
      </c>
      <c r="K208" s="275" t="s">
        <v>735</v>
      </c>
    </row>
    <row r="209" spans="1:11" ht="12.75">
      <c r="A209" s="277" t="s">
        <v>785</v>
      </c>
      <c r="B209" s="289">
        <v>632</v>
      </c>
      <c r="C209" s="269"/>
      <c r="D209" s="184" t="s">
        <v>139</v>
      </c>
      <c r="E209" s="290">
        <v>2780558</v>
      </c>
      <c r="F209" s="290">
        <v>3635938</v>
      </c>
      <c r="G209" s="275">
        <v>-22.7</v>
      </c>
      <c r="H209" s="275"/>
      <c r="I209" s="290">
        <v>8134593</v>
      </c>
      <c r="J209" s="290">
        <v>10601834</v>
      </c>
      <c r="K209" s="275">
        <v>-11.5</v>
      </c>
    </row>
    <row r="210" spans="1:11" ht="12.75">
      <c r="A210" s="277" t="s">
        <v>786</v>
      </c>
      <c r="B210" s="289">
        <v>636</v>
      </c>
      <c r="C210" s="269"/>
      <c r="D210" s="184" t="s">
        <v>140</v>
      </c>
      <c r="E210" s="290">
        <v>74671</v>
      </c>
      <c r="F210" s="290">
        <v>104265</v>
      </c>
      <c r="G210" s="275">
        <v>10</v>
      </c>
      <c r="H210" s="275"/>
      <c r="I210" s="290">
        <v>297424</v>
      </c>
      <c r="J210" s="290">
        <v>391604</v>
      </c>
      <c r="K210" s="275">
        <v>48.6</v>
      </c>
    </row>
    <row r="211" spans="1:11" ht="12.75">
      <c r="A211" s="277" t="s">
        <v>787</v>
      </c>
      <c r="B211" s="289">
        <v>640</v>
      </c>
      <c r="C211" s="269"/>
      <c r="D211" s="184" t="s">
        <v>141</v>
      </c>
      <c r="E211" s="290">
        <v>2723772</v>
      </c>
      <c r="F211" s="290">
        <v>4601944</v>
      </c>
      <c r="G211" s="275">
        <v>305.1</v>
      </c>
      <c r="H211" s="275"/>
      <c r="I211" s="290">
        <v>7734143</v>
      </c>
      <c r="J211" s="290">
        <v>13551052</v>
      </c>
      <c r="K211" s="275">
        <v>622.6</v>
      </c>
    </row>
    <row r="212" spans="1:11" ht="12.75">
      <c r="A212" s="277" t="s">
        <v>788</v>
      </c>
      <c r="B212" s="289">
        <v>644</v>
      </c>
      <c r="C212" s="269"/>
      <c r="D212" s="184" t="s">
        <v>142</v>
      </c>
      <c r="E212" s="290">
        <v>104</v>
      </c>
      <c r="F212" s="290">
        <v>6637</v>
      </c>
      <c r="G212" s="275" t="s">
        <v>735</v>
      </c>
      <c r="H212" s="275"/>
      <c r="I212" s="290">
        <v>484</v>
      </c>
      <c r="J212" s="290">
        <v>22837</v>
      </c>
      <c r="K212" s="275" t="s">
        <v>735</v>
      </c>
    </row>
    <row r="213" spans="1:11" ht="12.75">
      <c r="A213" s="277" t="s">
        <v>789</v>
      </c>
      <c r="B213" s="289">
        <v>647</v>
      </c>
      <c r="C213" s="269"/>
      <c r="D213" s="184" t="s">
        <v>143</v>
      </c>
      <c r="E213" s="290">
        <v>1217654</v>
      </c>
      <c r="F213" s="290">
        <v>2208381</v>
      </c>
      <c r="G213" s="275">
        <v>-50</v>
      </c>
      <c r="H213" s="275"/>
      <c r="I213" s="290">
        <v>4755016</v>
      </c>
      <c r="J213" s="290">
        <v>9395090</v>
      </c>
      <c r="K213" s="275">
        <v>-32.4</v>
      </c>
    </row>
    <row r="214" spans="1:11" ht="12.75">
      <c r="A214" s="277" t="s">
        <v>790</v>
      </c>
      <c r="B214" s="289">
        <v>649</v>
      </c>
      <c r="C214" s="269"/>
      <c r="D214" s="184" t="s">
        <v>144</v>
      </c>
      <c r="E214" s="290">
        <v>445828</v>
      </c>
      <c r="F214" s="290">
        <v>699899</v>
      </c>
      <c r="G214" s="275" t="s">
        <v>735</v>
      </c>
      <c r="H214" s="275"/>
      <c r="I214" s="290">
        <v>447635</v>
      </c>
      <c r="J214" s="290">
        <v>735266</v>
      </c>
      <c r="K214" s="275">
        <v>367.1</v>
      </c>
    </row>
    <row r="215" spans="1:11" ht="12.75">
      <c r="A215" s="277" t="s">
        <v>791</v>
      </c>
      <c r="B215" s="289">
        <v>653</v>
      </c>
      <c r="C215" s="269"/>
      <c r="D215" s="184" t="s">
        <v>145</v>
      </c>
      <c r="E215" s="290" t="s">
        <v>107</v>
      </c>
      <c r="F215" s="290" t="s">
        <v>107</v>
      </c>
      <c r="G215" s="275" t="s">
        <v>107</v>
      </c>
      <c r="H215" s="275"/>
      <c r="I215" s="290" t="s">
        <v>107</v>
      </c>
      <c r="J215" s="290" t="s">
        <v>107</v>
      </c>
      <c r="K215" s="275" t="s">
        <v>107</v>
      </c>
    </row>
    <row r="216" spans="1:11" ht="12.75">
      <c r="A216" s="277" t="s">
        <v>792</v>
      </c>
      <c r="B216" s="289">
        <v>660</v>
      </c>
      <c r="C216" s="269"/>
      <c r="D216" s="184" t="s">
        <v>146</v>
      </c>
      <c r="E216" s="290">
        <v>59</v>
      </c>
      <c r="F216" s="290">
        <v>1708</v>
      </c>
      <c r="G216" s="275" t="s">
        <v>735</v>
      </c>
      <c r="H216" s="275"/>
      <c r="I216" s="290">
        <v>59</v>
      </c>
      <c r="J216" s="290">
        <v>1928</v>
      </c>
      <c r="K216" s="275" t="s">
        <v>735</v>
      </c>
    </row>
    <row r="217" spans="1:11" ht="12.75">
      <c r="A217" s="277" t="s">
        <v>793</v>
      </c>
      <c r="B217" s="289">
        <v>662</v>
      </c>
      <c r="C217" s="269"/>
      <c r="D217" s="184" t="s">
        <v>147</v>
      </c>
      <c r="E217" s="290">
        <v>113375</v>
      </c>
      <c r="F217" s="290">
        <v>223264</v>
      </c>
      <c r="G217" s="275">
        <v>-44.7</v>
      </c>
      <c r="H217" s="275"/>
      <c r="I217" s="290">
        <v>510233</v>
      </c>
      <c r="J217" s="290">
        <v>1775144</v>
      </c>
      <c r="K217" s="275">
        <v>5.7</v>
      </c>
    </row>
    <row r="218" spans="1:11" ht="12.75">
      <c r="A218" s="277" t="s">
        <v>794</v>
      </c>
      <c r="B218" s="289">
        <v>664</v>
      </c>
      <c r="C218" s="269"/>
      <c r="D218" s="184" t="s">
        <v>148</v>
      </c>
      <c r="E218" s="290">
        <v>2428553</v>
      </c>
      <c r="F218" s="290">
        <v>9181174</v>
      </c>
      <c r="G218" s="275">
        <v>-1.7</v>
      </c>
      <c r="H218" s="275"/>
      <c r="I218" s="290">
        <v>6804285</v>
      </c>
      <c r="J218" s="290">
        <v>25514565</v>
      </c>
      <c r="K218" s="275">
        <v>-23.3</v>
      </c>
    </row>
    <row r="219" spans="1:11" ht="12.75">
      <c r="A219" s="277" t="s">
        <v>795</v>
      </c>
      <c r="B219" s="289">
        <v>666</v>
      </c>
      <c r="C219" s="269"/>
      <c r="D219" s="184" t="s">
        <v>149</v>
      </c>
      <c r="E219" s="290">
        <v>197112</v>
      </c>
      <c r="F219" s="290">
        <v>1475575</v>
      </c>
      <c r="G219" s="275">
        <v>-16.5</v>
      </c>
      <c r="H219" s="275"/>
      <c r="I219" s="290">
        <v>551947</v>
      </c>
      <c r="J219" s="290">
        <v>4529773</v>
      </c>
      <c r="K219" s="275">
        <v>16.6</v>
      </c>
    </row>
    <row r="220" spans="1:11" ht="12.75">
      <c r="A220" s="277" t="s">
        <v>796</v>
      </c>
      <c r="B220" s="289">
        <v>667</v>
      </c>
      <c r="C220" s="269"/>
      <c r="D220" s="184" t="s">
        <v>150</v>
      </c>
      <c r="E220" s="290" t="s">
        <v>107</v>
      </c>
      <c r="F220" s="290" t="s">
        <v>107</v>
      </c>
      <c r="G220" s="275" t="s">
        <v>107</v>
      </c>
      <c r="H220" s="275"/>
      <c r="I220" s="290" t="s">
        <v>107</v>
      </c>
      <c r="J220" s="290" t="s">
        <v>107</v>
      </c>
      <c r="K220" s="275" t="s">
        <v>107</v>
      </c>
    </row>
    <row r="221" spans="1:11" ht="12.75">
      <c r="A221" s="277" t="s">
        <v>797</v>
      </c>
      <c r="B221" s="289">
        <v>669</v>
      </c>
      <c r="C221" s="269"/>
      <c r="D221" s="184" t="s">
        <v>151</v>
      </c>
      <c r="E221" s="290">
        <v>63205</v>
      </c>
      <c r="F221" s="290">
        <v>1143324</v>
      </c>
      <c r="G221" s="275">
        <v>43.4</v>
      </c>
      <c r="H221" s="275"/>
      <c r="I221" s="290">
        <v>168791</v>
      </c>
      <c r="J221" s="290">
        <v>3171458</v>
      </c>
      <c r="K221" s="275">
        <v>38.7</v>
      </c>
    </row>
    <row r="222" spans="1:11" ht="12.75">
      <c r="A222" s="277" t="s">
        <v>798</v>
      </c>
      <c r="B222" s="289">
        <v>672</v>
      </c>
      <c r="C222" s="269"/>
      <c r="D222" s="184" t="s">
        <v>152</v>
      </c>
      <c r="E222" s="290">
        <v>2293</v>
      </c>
      <c r="F222" s="290">
        <v>36166</v>
      </c>
      <c r="G222" s="275">
        <v>-32</v>
      </c>
      <c r="H222" s="275"/>
      <c r="I222" s="290">
        <v>7226</v>
      </c>
      <c r="J222" s="290">
        <v>112047</v>
      </c>
      <c r="K222" s="275">
        <v>-2.3</v>
      </c>
    </row>
    <row r="223" spans="1:11" ht="12.75">
      <c r="A223" s="277" t="s">
        <v>799</v>
      </c>
      <c r="B223" s="289">
        <v>675</v>
      </c>
      <c r="C223" s="269"/>
      <c r="D223" s="184" t="s">
        <v>153</v>
      </c>
      <c r="E223" s="290" t="s">
        <v>107</v>
      </c>
      <c r="F223" s="290" t="s">
        <v>107</v>
      </c>
      <c r="G223" s="275" t="s">
        <v>107</v>
      </c>
      <c r="H223" s="275"/>
      <c r="I223" s="290" t="s">
        <v>107</v>
      </c>
      <c r="J223" s="290" t="s">
        <v>107</v>
      </c>
      <c r="K223" s="275" t="s">
        <v>107</v>
      </c>
    </row>
    <row r="224" spans="1:12" ht="14.25">
      <c r="A224" s="644" t="s">
        <v>737</v>
      </c>
      <c r="B224" s="644"/>
      <c r="C224" s="644"/>
      <c r="D224" s="644"/>
      <c r="E224" s="644"/>
      <c r="F224" s="644"/>
      <c r="G224" s="644"/>
      <c r="H224" s="644"/>
      <c r="I224" s="644"/>
      <c r="J224" s="644"/>
      <c r="K224" s="644"/>
      <c r="L224" s="645"/>
    </row>
    <row r="225" spans="4:11" ht="12.75">
      <c r="D225" s="277"/>
      <c r="E225" s="281"/>
      <c r="F225" s="282"/>
      <c r="I225" s="292"/>
      <c r="J225" s="293"/>
      <c r="K225" s="294"/>
    </row>
    <row r="226" spans="1:12" ht="17.25" customHeight="1">
      <c r="A226" s="646" t="s">
        <v>1161</v>
      </c>
      <c r="B226" s="647"/>
      <c r="C226" s="651" t="s">
        <v>1162</v>
      </c>
      <c r="D226" s="545"/>
      <c r="E226" s="592" t="s">
        <v>1217</v>
      </c>
      <c r="F226" s="593"/>
      <c r="G226" s="593"/>
      <c r="H226" s="631"/>
      <c r="I226" s="554" t="s">
        <v>1235</v>
      </c>
      <c r="J226" s="593"/>
      <c r="K226" s="593"/>
      <c r="L226" s="632"/>
    </row>
    <row r="227" spans="1:12" ht="16.5" customHeight="1">
      <c r="A227" s="531"/>
      <c r="B227" s="648"/>
      <c r="C227" s="652"/>
      <c r="D227" s="653"/>
      <c r="E227" s="85" t="s">
        <v>479</v>
      </c>
      <c r="F227" s="604" t="s">
        <v>480</v>
      </c>
      <c r="G227" s="605"/>
      <c r="H227" s="606"/>
      <c r="I227" s="152" t="s">
        <v>479</v>
      </c>
      <c r="J227" s="633" t="s">
        <v>480</v>
      </c>
      <c r="K227" s="634"/>
      <c r="L227" s="625"/>
    </row>
    <row r="228" spans="1:12" ht="12.75" customHeight="1">
      <c r="A228" s="531"/>
      <c r="B228" s="648"/>
      <c r="C228" s="652"/>
      <c r="D228" s="653"/>
      <c r="E228" s="610" t="s">
        <v>112</v>
      </c>
      <c r="F228" s="619" t="s">
        <v>108</v>
      </c>
      <c r="G228" s="639" t="s">
        <v>1236</v>
      </c>
      <c r="H228" s="622"/>
      <c r="I228" s="619" t="s">
        <v>112</v>
      </c>
      <c r="J228" s="619" t="s">
        <v>108</v>
      </c>
      <c r="K228" s="598" t="s">
        <v>1245</v>
      </c>
      <c r="L228" s="636"/>
    </row>
    <row r="229" spans="1:12" ht="12.75" customHeight="1">
      <c r="A229" s="531"/>
      <c r="B229" s="648"/>
      <c r="C229" s="652"/>
      <c r="D229" s="653"/>
      <c r="E229" s="611"/>
      <c r="F229" s="620"/>
      <c r="G229" s="640"/>
      <c r="H229" s="529"/>
      <c r="I229" s="620"/>
      <c r="J229" s="620"/>
      <c r="K229" s="623"/>
      <c r="L229" s="637"/>
    </row>
    <row r="230" spans="1:12" ht="12.75" customHeight="1">
      <c r="A230" s="531"/>
      <c r="B230" s="648"/>
      <c r="C230" s="652"/>
      <c r="D230" s="653"/>
      <c r="E230" s="611"/>
      <c r="F230" s="620"/>
      <c r="G230" s="640"/>
      <c r="H230" s="529"/>
      <c r="I230" s="620"/>
      <c r="J230" s="620"/>
      <c r="K230" s="623"/>
      <c r="L230" s="637"/>
    </row>
    <row r="231" spans="1:12" ht="28.5" customHeight="1">
      <c r="A231" s="649"/>
      <c r="B231" s="650"/>
      <c r="C231" s="654"/>
      <c r="D231" s="655"/>
      <c r="E231" s="612"/>
      <c r="F231" s="621"/>
      <c r="G231" s="641"/>
      <c r="H231" s="536"/>
      <c r="I231" s="621"/>
      <c r="J231" s="621"/>
      <c r="K231" s="624"/>
      <c r="L231" s="638"/>
    </row>
    <row r="232" spans="1:10" ht="12.75">
      <c r="A232" s="277"/>
      <c r="B232" s="288"/>
      <c r="C232" s="269"/>
      <c r="D232" s="287"/>
      <c r="E232" s="281"/>
      <c r="F232" s="282"/>
      <c r="I232" s="281"/>
      <c r="J232" s="282"/>
    </row>
    <row r="233" spans="2:4" ht="12.75">
      <c r="B233" s="296"/>
      <c r="C233" s="297" t="s">
        <v>862</v>
      </c>
      <c r="D233" s="287"/>
    </row>
    <row r="234" spans="1:4" ht="12.75">
      <c r="A234" s="277"/>
      <c r="B234" s="295"/>
      <c r="C234" s="269"/>
      <c r="D234" s="287"/>
    </row>
    <row r="235" spans="1:11" ht="12.75" customHeight="1">
      <c r="A235" s="277" t="s">
        <v>800</v>
      </c>
      <c r="B235" s="289">
        <v>676</v>
      </c>
      <c r="C235" s="269"/>
      <c r="D235" s="184" t="s">
        <v>154</v>
      </c>
      <c r="E235" s="290">
        <v>2374</v>
      </c>
      <c r="F235" s="290">
        <v>55191</v>
      </c>
      <c r="G235" s="275" t="s">
        <v>735</v>
      </c>
      <c r="H235" s="275"/>
      <c r="I235" s="290">
        <v>3599</v>
      </c>
      <c r="J235" s="290">
        <v>82405</v>
      </c>
      <c r="K235" s="275" t="s">
        <v>735</v>
      </c>
    </row>
    <row r="236" spans="1:11" ht="12.75" customHeight="1">
      <c r="A236" s="277" t="s">
        <v>801</v>
      </c>
      <c r="B236" s="289">
        <v>680</v>
      </c>
      <c r="C236" s="269"/>
      <c r="D236" s="184" t="s">
        <v>155</v>
      </c>
      <c r="E236" s="290">
        <v>1719785</v>
      </c>
      <c r="F236" s="290">
        <v>8716781</v>
      </c>
      <c r="G236" s="275">
        <v>54.2</v>
      </c>
      <c r="H236" s="275"/>
      <c r="I236" s="290">
        <v>4183068</v>
      </c>
      <c r="J236" s="290">
        <v>25233289</v>
      </c>
      <c r="K236" s="275">
        <v>46.5</v>
      </c>
    </row>
    <row r="237" spans="1:12" ht="12.75">
      <c r="A237" s="1" t="s">
        <v>802</v>
      </c>
      <c r="B237" s="158">
        <v>684</v>
      </c>
      <c r="C237" s="32"/>
      <c r="D237" s="30" t="s">
        <v>156</v>
      </c>
      <c r="E237" s="124">
        <v>5</v>
      </c>
      <c r="F237" s="124">
        <v>165</v>
      </c>
      <c r="G237" s="156">
        <v>587.5</v>
      </c>
      <c r="H237" s="118"/>
      <c r="I237" s="124">
        <v>879</v>
      </c>
      <c r="J237" s="124">
        <v>18846</v>
      </c>
      <c r="K237" s="156" t="s">
        <v>735</v>
      </c>
      <c r="L237"/>
    </row>
    <row r="238" spans="1:12" ht="12.75">
      <c r="A238" s="1" t="s">
        <v>803</v>
      </c>
      <c r="B238" s="158">
        <v>690</v>
      </c>
      <c r="C238" s="32"/>
      <c r="D238" s="30" t="s">
        <v>157</v>
      </c>
      <c r="E238" s="124">
        <v>949024</v>
      </c>
      <c r="F238" s="124">
        <v>10249004</v>
      </c>
      <c r="G238" s="156">
        <v>55.6</v>
      </c>
      <c r="H238" s="118"/>
      <c r="I238" s="124">
        <v>4460057</v>
      </c>
      <c r="J238" s="124">
        <v>24334857</v>
      </c>
      <c r="K238" s="156">
        <v>30.3</v>
      </c>
      <c r="L238"/>
    </row>
    <row r="239" spans="1:12" ht="12.75">
      <c r="A239" s="1" t="s">
        <v>804</v>
      </c>
      <c r="B239" s="158">
        <v>696</v>
      </c>
      <c r="C239" s="32"/>
      <c r="D239" s="30" t="s">
        <v>158</v>
      </c>
      <c r="E239" s="124">
        <v>57382</v>
      </c>
      <c r="F239" s="124">
        <v>659681</v>
      </c>
      <c r="G239" s="156">
        <v>-1.2</v>
      </c>
      <c r="H239" s="118"/>
      <c r="I239" s="124">
        <v>308960</v>
      </c>
      <c r="J239" s="124">
        <v>2902445</v>
      </c>
      <c r="K239" s="156">
        <v>46.2</v>
      </c>
      <c r="L239"/>
    </row>
    <row r="240" spans="1:12" ht="12.75">
      <c r="A240" s="1" t="s">
        <v>805</v>
      </c>
      <c r="B240" s="158">
        <v>700</v>
      </c>
      <c r="C240" s="32"/>
      <c r="D240" s="30" t="s">
        <v>159</v>
      </c>
      <c r="E240" s="124">
        <v>412546</v>
      </c>
      <c r="F240" s="124">
        <v>2128075</v>
      </c>
      <c r="G240" s="156">
        <v>42.6</v>
      </c>
      <c r="H240" s="118"/>
      <c r="I240" s="124">
        <v>1059452</v>
      </c>
      <c r="J240" s="124">
        <v>5326624</v>
      </c>
      <c r="K240" s="156">
        <v>-16.5</v>
      </c>
      <c r="L240"/>
    </row>
    <row r="241" spans="1:12" ht="12.75">
      <c r="A241" s="1" t="s">
        <v>806</v>
      </c>
      <c r="B241" s="158">
        <v>701</v>
      </c>
      <c r="C241" s="32"/>
      <c r="D241" s="30" t="s">
        <v>160</v>
      </c>
      <c r="E241" s="124">
        <v>1914973</v>
      </c>
      <c r="F241" s="124">
        <v>18437689</v>
      </c>
      <c r="G241" s="156">
        <v>29.7</v>
      </c>
      <c r="H241" s="118"/>
      <c r="I241" s="124">
        <v>7467743</v>
      </c>
      <c r="J241" s="124">
        <v>53434641</v>
      </c>
      <c r="K241" s="156">
        <v>-5.8</v>
      </c>
      <c r="L241"/>
    </row>
    <row r="242" spans="1:12" ht="12.75">
      <c r="A242" s="1" t="s">
        <v>807</v>
      </c>
      <c r="B242" s="158">
        <v>703</v>
      </c>
      <c r="C242" s="32"/>
      <c r="D242" s="30" t="s">
        <v>161</v>
      </c>
      <c r="E242" s="124" t="s">
        <v>107</v>
      </c>
      <c r="F242" s="124" t="s">
        <v>107</v>
      </c>
      <c r="G242" s="156" t="s">
        <v>107</v>
      </c>
      <c r="H242" s="118"/>
      <c r="I242" s="124">
        <v>18</v>
      </c>
      <c r="J242" s="124">
        <v>25242</v>
      </c>
      <c r="K242" s="156" t="s">
        <v>735</v>
      </c>
      <c r="L242"/>
    </row>
    <row r="243" spans="1:12" ht="12.75">
      <c r="A243" s="1" t="s">
        <v>808</v>
      </c>
      <c r="B243" s="158">
        <v>706</v>
      </c>
      <c r="C243" s="32"/>
      <c r="D243" s="30" t="s">
        <v>162</v>
      </c>
      <c r="E243" s="124">
        <v>162951</v>
      </c>
      <c r="F243" s="124">
        <v>2486108</v>
      </c>
      <c r="G243" s="156">
        <v>0.9</v>
      </c>
      <c r="H243" s="118"/>
      <c r="I243" s="124">
        <v>734380</v>
      </c>
      <c r="J243" s="124">
        <v>7527822</v>
      </c>
      <c r="K243" s="156">
        <v>-43.6</v>
      </c>
      <c r="L243"/>
    </row>
    <row r="244" spans="1:12" ht="12.75">
      <c r="A244" s="1" t="s">
        <v>809</v>
      </c>
      <c r="B244" s="158">
        <v>708</v>
      </c>
      <c r="C244" s="32"/>
      <c r="D244" s="30" t="s">
        <v>163</v>
      </c>
      <c r="E244" s="124">
        <v>22134</v>
      </c>
      <c r="F244" s="124">
        <v>2593153</v>
      </c>
      <c r="G244" s="156">
        <v>54.6</v>
      </c>
      <c r="H244" s="118"/>
      <c r="I244" s="124">
        <v>228172</v>
      </c>
      <c r="J244" s="124">
        <v>12122535</v>
      </c>
      <c r="K244" s="156">
        <v>80.3</v>
      </c>
      <c r="L244"/>
    </row>
    <row r="245" spans="1:12" ht="12.75">
      <c r="A245" s="1" t="s">
        <v>810</v>
      </c>
      <c r="B245" s="158">
        <v>716</v>
      </c>
      <c r="C245" s="32"/>
      <c r="D245" s="30" t="s">
        <v>164</v>
      </c>
      <c r="E245" s="124" t="s">
        <v>107</v>
      </c>
      <c r="F245" s="124" t="s">
        <v>107</v>
      </c>
      <c r="G245" s="156">
        <v>-100</v>
      </c>
      <c r="H245" s="118"/>
      <c r="I245" s="124">
        <v>1</v>
      </c>
      <c r="J245" s="124">
        <v>388</v>
      </c>
      <c r="K245" s="156">
        <v>-42.7</v>
      </c>
      <c r="L245"/>
    </row>
    <row r="246" spans="1:12" ht="12.75">
      <c r="A246" s="1" t="s">
        <v>811</v>
      </c>
      <c r="B246" s="158">
        <v>720</v>
      </c>
      <c r="C246" s="32"/>
      <c r="D246" s="30" t="s">
        <v>165</v>
      </c>
      <c r="E246" s="124">
        <v>40428029</v>
      </c>
      <c r="F246" s="124">
        <v>213335065</v>
      </c>
      <c r="G246" s="156">
        <v>1.3</v>
      </c>
      <c r="H246" s="118"/>
      <c r="I246" s="124">
        <v>115279992</v>
      </c>
      <c r="J246" s="124">
        <v>580209594</v>
      </c>
      <c r="K246" s="156">
        <v>-5.6</v>
      </c>
      <c r="L246"/>
    </row>
    <row r="247" spans="1:12" ht="12.75">
      <c r="A247" s="1" t="s">
        <v>812</v>
      </c>
      <c r="B247" s="158">
        <v>724</v>
      </c>
      <c r="C247" s="32"/>
      <c r="D247" s="30" t="s">
        <v>166</v>
      </c>
      <c r="E247" s="124">
        <v>28643</v>
      </c>
      <c r="F247" s="124">
        <v>42893</v>
      </c>
      <c r="G247" s="156" t="s">
        <v>735</v>
      </c>
      <c r="H247" s="118"/>
      <c r="I247" s="124">
        <v>199842</v>
      </c>
      <c r="J247" s="124">
        <v>280011</v>
      </c>
      <c r="K247" s="156">
        <v>46.2</v>
      </c>
      <c r="L247"/>
    </row>
    <row r="248" spans="1:12" ht="12.75">
      <c r="A248" s="1" t="s">
        <v>813</v>
      </c>
      <c r="B248" s="158">
        <v>728</v>
      </c>
      <c r="C248" s="32"/>
      <c r="D248" s="30" t="s">
        <v>167</v>
      </c>
      <c r="E248" s="124">
        <v>1152931</v>
      </c>
      <c r="F248" s="124">
        <v>7777524</v>
      </c>
      <c r="G248" s="156">
        <v>62.8</v>
      </c>
      <c r="H248" s="118"/>
      <c r="I248" s="124">
        <v>2416309</v>
      </c>
      <c r="J248" s="124">
        <v>24860426</v>
      </c>
      <c r="K248" s="156">
        <v>-26.8</v>
      </c>
      <c r="L248"/>
    </row>
    <row r="249" spans="1:12" ht="12.75">
      <c r="A249" s="1" t="s">
        <v>814</v>
      </c>
      <c r="B249" s="158">
        <v>732</v>
      </c>
      <c r="C249" s="32"/>
      <c r="D249" s="30" t="s">
        <v>168</v>
      </c>
      <c r="E249" s="124">
        <v>2148140</v>
      </c>
      <c r="F249" s="124">
        <v>51386326</v>
      </c>
      <c r="G249" s="156">
        <v>8.8</v>
      </c>
      <c r="H249" s="118"/>
      <c r="I249" s="124">
        <v>6839901</v>
      </c>
      <c r="J249" s="124">
        <v>112194318</v>
      </c>
      <c r="K249" s="156">
        <v>-19.4</v>
      </c>
      <c r="L249"/>
    </row>
    <row r="250" spans="1:12" ht="12.75">
      <c r="A250" s="1" t="s">
        <v>815</v>
      </c>
      <c r="B250" s="158">
        <v>736</v>
      </c>
      <c r="C250" s="32"/>
      <c r="D250" s="30" t="s">
        <v>169</v>
      </c>
      <c r="E250" s="124">
        <v>2338522</v>
      </c>
      <c r="F250" s="124">
        <v>17914973</v>
      </c>
      <c r="G250" s="156">
        <v>-32.4</v>
      </c>
      <c r="H250" s="118"/>
      <c r="I250" s="124">
        <v>6319502</v>
      </c>
      <c r="J250" s="124">
        <v>52036207</v>
      </c>
      <c r="K250" s="156">
        <v>-15.6</v>
      </c>
      <c r="L250"/>
    </row>
    <row r="251" spans="1:11" s="263" customFormat="1" ht="12.75">
      <c r="A251" s="277" t="s">
        <v>816</v>
      </c>
      <c r="B251" s="295">
        <v>740</v>
      </c>
      <c r="C251" s="269"/>
      <c r="D251" s="184" t="s">
        <v>170</v>
      </c>
      <c r="E251" s="290">
        <v>250123</v>
      </c>
      <c r="F251" s="290">
        <v>4458165</v>
      </c>
      <c r="G251" s="275">
        <v>35.2</v>
      </c>
      <c r="H251" s="275"/>
      <c r="I251" s="290">
        <v>1087849</v>
      </c>
      <c r="J251" s="290">
        <v>14821584</v>
      </c>
      <c r="K251" s="275">
        <v>45</v>
      </c>
    </row>
    <row r="252" spans="1:11" s="263" customFormat="1" ht="12.75">
      <c r="A252" s="277" t="s">
        <v>817</v>
      </c>
      <c r="B252" s="295">
        <v>743</v>
      </c>
      <c r="C252" s="269"/>
      <c r="D252" s="184" t="s">
        <v>171</v>
      </c>
      <c r="E252" s="290">
        <v>114</v>
      </c>
      <c r="F252" s="290">
        <v>5418</v>
      </c>
      <c r="G252" s="275">
        <v>-84.4</v>
      </c>
      <c r="H252" s="275"/>
      <c r="I252" s="290">
        <v>2699</v>
      </c>
      <c r="J252" s="290">
        <v>57229</v>
      </c>
      <c r="K252" s="275">
        <v>-92.2</v>
      </c>
    </row>
    <row r="253" spans="1:11" s="17" customFormat="1" ht="33.75" customHeight="1">
      <c r="A253" s="116" t="s">
        <v>691</v>
      </c>
      <c r="B253" s="115" t="s">
        <v>691</v>
      </c>
      <c r="C253" s="656" t="s">
        <v>1183</v>
      </c>
      <c r="D253" s="657"/>
      <c r="E253" s="121">
        <v>290241</v>
      </c>
      <c r="F253" s="121">
        <v>1013881</v>
      </c>
      <c r="G253" s="153">
        <v>-38.4</v>
      </c>
      <c r="H253" s="153"/>
      <c r="I253" s="121">
        <v>1182671</v>
      </c>
      <c r="J253" s="121">
        <v>3151972</v>
      </c>
      <c r="K253" s="153">
        <v>-30.1</v>
      </c>
    </row>
    <row r="254" spans="1:11" s="17" customFormat="1" ht="21" customHeight="1">
      <c r="A254" s="277" t="s">
        <v>818</v>
      </c>
      <c r="B254" s="295">
        <v>800</v>
      </c>
      <c r="C254" s="269"/>
      <c r="D254" s="184" t="s">
        <v>172</v>
      </c>
      <c r="E254" s="290">
        <v>105049</v>
      </c>
      <c r="F254" s="290">
        <v>812611</v>
      </c>
      <c r="G254" s="275">
        <v>-46.2</v>
      </c>
      <c r="H254" s="275"/>
      <c r="I254" s="290">
        <v>222865</v>
      </c>
      <c r="J254" s="290">
        <v>2437849</v>
      </c>
      <c r="K254" s="275">
        <v>-36.9</v>
      </c>
    </row>
    <row r="255" spans="1:11" s="263" customFormat="1" ht="12.75">
      <c r="A255" s="277" t="s">
        <v>819</v>
      </c>
      <c r="B255" s="295">
        <v>801</v>
      </c>
      <c r="C255" s="269"/>
      <c r="D255" s="184" t="s">
        <v>173</v>
      </c>
      <c r="E255" s="290" t="s">
        <v>107</v>
      </c>
      <c r="F255" s="290" t="s">
        <v>107</v>
      </c>
      <c r="G255" s="275" t="s">
        <v>107</v>
      </c>
      <c r="H255" s="275"/>
      <c r="I255" s="290" t="s">
        <v>107</v>
      </c>
      <c r="J255" s="290" t="s">
        <v>107</v>
      </c>
      <c r="K255" s="275">
        <v>-100</v>
      </c>
    </row>
    <row r="256" spans="1:11" s="263" customFormat="1" ht="12.75">
      <c r="A256" s="277" t="s">
        <v>820</v>
      </c>
      <c r="B256" s="295">
        <v>803</v>
      </c>
      <c r="C256" s="269"/>
      <c r="D256" s="184" t="s">
        <v>174</v>
      </c>
      <c r="E256" s="290" t="s">
        <v>107</v>
      </c>
      <c r="F256" s="290" t="s">
        <v>107</v>
      </c>
      <c r="G256" s="275" t="s">
        <v>107</v>
      </c>
      <c r="H256" s="275"/>
      <c r="I256" s="290" t="s">
        <v>107</v>
      </c>
      <c r="J256" s="290" t="s">
        <v>107</v>
      </c>
      <c r="K256" s="275" t="s">
        <v>107</v>
      </c>
    </row>
    <row r="257" spans="1:12" ht="12.75">
      <c r="A257" s="1" t="s">
        <v>821</v>
      </c>
      <c r="B257" s="158">
        <v>804</v>
      </c>
      <c r="C257" s="32"/>
      <c r="D257" s="30" t="s">
        <v>175</v>
      </c>
      <c r="E257" s="124">
        <v>185192</v>
      </c>
      <c r="F257" s="124">
        <v>201270</v>
      </c>
      <c r="G257" s="156">
        <v>54.3</v>
      </c>
      <c r="H257" s="118"/>
      <c r="I257" s="124">
        <v>959806</v>
      </c>
      <c r="J257" s="124">
        <v>714123</v>
      </c>
      <c r="K257" s="156">
        <v>11.8</v>
      </c>
      <c r="L257"/>
    </row>
    <row r="258" spans="1:11" ht="12.75">
      <c r="A258" s="277" t="s">
        <v>822</v>
      </c>
      <c r="B258" s="295">
        <v>806</v>
      </c>
      <c r="C258" s="269"/>
      <c r="D258" s="184" t="s">
        <v>176</v>
      </c>
      <c r="E258" s="290" t="s">
        <v>107</v>
      </c>
      <c r="F258" s="290" t="s">
        <v>107</v>
      </c>
      <c r="G258" s="275" t="s">
        <v>107</v>
      </c>
      <c r="H258" s="275"/>
      <c r="I258" s="290" t="s">
        <v>107</v>
      </c>
      <c r="J258" s="290" t="s">
        <v>107</v>
      </c>
      <c r="K258" s="275" t="s">
        <v>107</v>
      </c>
    </row>
    <row r="259" spans="1:11" ht="12.75">
      <c r="A259" s="277" t="s">
        <v>823</v>
      </c>
      <c r="B259" s="295">
        <v>807</v>
      </c>
      <c r="C259" s="269"/>
      <c r="D259" s="184" t="s">
        <v>177</v>
      </c>
      <c r="E259" s="290" t="s">
        <v>107</v>
      </c>
      <c r="F259" s="290" t="s">
        <v>107</v>
      </c>
      <c r="G259" s="275" t="s">
        <v>107</v>
      </c>
      <c r="H259" s="275"/>
      <c r="I259" s="290" t="s">
        <v>107</v>
      </c>
      <c r="J259" s="290" t="s">
        <v>107</v>
      </c>
      <c r="K259" s="275" t="s">
        <v>107</v>
      </c>
    </row>
    <row r="260" spans="1:11" ht="12.75">
      <c r="A260" s="277" t="s">
        <v>824</v>
      </c>
      <c r="B260" s="295">
        <v>809</v>
      </c>
      <c r="C260" s="269"/>
      <c r="D260" s="184" t="s">
        <v>178</v>
      </c>
      <c r="E260" s="290" t="s">
        <v>107</v>
      </c>
      <c r="F260" s="290" t="s">
        <v>107</v>
      </c>
      <c r="G260" s="275" t="s">
        <v>107</v>
      </c>
      <c r="H260" s="275"/>
      <c r="I260" s="290" t="s">
        <v>107</v>
      </c>
      <c r="J260" s="290" t="s">
        <v>107</v>
      </c>
      <c r="K260" s="275" t="s">
        <v>107</v>
      </c>
    </row>
    <row r="261" spans="1:11" ht="12.75">
      <c r="A261" s="277" t="s">
        <v>825</v>
      </c>
      <c r="B261" s="295">
        <v>811</v>
      </c>
      <c r="C261" s="269"/>
      <c r="D261" s="184" t="s">
        <v>179</v>
      </c>
      <c r="E261" s="290" t="s">
        <v>107</v>
      </c>
      <c r="F261" s="290" t="s">
        <v>107</v>
      </c>
      <c r="G261" s="275" t="s">
        <v>107</v>
      </c>
      <c r="H261" s="275"/>
      <c r="I261" s="290" t="s">
        <v>107</v>
      </c>
      <c r="J261" s="290" t="s">
        <v>107</v>
      </c>
      <c r="K261" s="275" t="s">
        <v>107</v>
      </c>
    </row>
    <row r="262" spans="1:11" ht="12.75">
      <c r="A262" s="277" t="s">
        <v>826</v>
      </c>
      <c r="B262" s="295">
        <v>812</v>
      </c>
      <c r="C262" s="269"/>
      <c r="D262" s="184" t="s">
        <v>180</v>
      </c>
      <c r="E262" s="290" t="s">
        <v>107</v>
      </c>
      <c r="F262" s="290" t="s">
        <v>107</v>
      </c>
      <c r="G262" s="275" t="s">
        <v>107</v>
      </c>
      <c r="H262" s="275"/>
      <c r="I262" s="290" t="s">
        <v>107</v>
      </c>
      <c r="J262" s="290" t="s">
        <v>107</v>
      </c>
      <c r="K262" s="275" t="s">
        <v>107</v>
      </c>
    </row>
    <row r="263" spans="1:11" ht="12.75">
      <c r="A263" s="277" t="s">
        <v>827</v>
      </c>
      <c r="B263" s="295">
        <v>813</v>
      </c>
      <c r="C263" s="269"/>
      <c r="D263" s="184" t="s">
        <v>181</v>
      </c>
      <c r="E263" s="290" t="s">
        <v>107</v>
      </c>
      <c r="F263" s="290" t="s">
        <v>107</v>
      </c>
      <c r="G263" s="275" t="s">
        <v>107</v>
      </c>
      <c r="H263" s="275"/>
      <c r="I263" s="290" t="s">
        <v>107</v>
      </c>
      <c r="J263" s="290" t="s">
        <v>107</v>
      </c>
      <c r="K263" s="275" t="s">
        <v>107</v>
      </c>
    </row>
    <row r="264" spans="1:11" ht="12.75">
      <c r="A264" s="277" t="s">
        <v>828</v>
      </c>
      <c r="B264" s="295">
        <v>815</v>
      </c>
      <c r="C264" s="269"/>
      <c r="D264" s="184" t="s">
        <v>182</v>
      </c>
      <c r="E264" s="290" t="s">
        <v>107</v>
      </c>
      <c r="F264" s="290" t="s">
        <v>107</v>
      </c>
      <c r="G264" s="275" t="s">
        <v>107</v>
      </c>
      <c r="H264" s="275"/>
      <c r="I264" s="290" t="s">
        <v>107</v>
      </c>
      <c r="J264" s="290" t="s">
        <v>107</v>
      </c>
      <c r="K264" s="275" t="s">
        <v>107</v>
      </c>
    </row>
    <row r="265" spans="1:11" ht="12.75">
      <c r="A265" s="277" t="s">
        <v>829</v>
      </c>
      <c r="B265" s="295">
        <v>816</v>
      </c>
      <c r="C265" s="269"/>
      <c r="D265" s="184" t="s">
        <v>183</v>
      </c>
      <c r="E265" s="290" t="s">
        <v>107</v>
      </c>
      <c r="F265" s="290" t="s">
        <v>107</v>
      </c>
      <c r="G265" s="275" t="s">
        <v>107</v>
      </c>
      <c r="H265" s="275"/>
      <c r="I265" s="290" t="s">
        <v>107</v>
      </c>
      <c r="J265" s="290" t="s">
        <v>107</v>
      </c>
      <c r="K265" s="275" t="s">
        <v>107</v>
      </c>
    </row>
    <row r="266" spans="1:11" ht="12.75">
      <c r="A266" s="277" t="s">
        <v>830</v>
      </c>
      <c r="B266" s="295">
        <v>817</v>
      </c>
      <c r="C266" s="269"/>
      <c r="D266" s="184" t="s">
        <v>184</v>
      </c>
      <c r="E266" s="290" t="s">
        <v>107</v>
      </c>
      <c r="F266" s="290" t="s">
        <v>107</v>
      </c>
      <c r="G266" s="275" t="s">
        <v>107</v>
      </c>
      <c r="H266" s="275"/>
      <c r="I266" s="290" t="s">
        <v>107</v>
      </c>
      <c r="J266" s="290" t="s">
        <v>107</v>
      </c>
      <c r="K266" s="275" t="s">
        <v>107</v>
      </c>
    </row>
    <row r="267" spans="1:11" ht="12.75">
      <c r="A267" s="277" t="s">
        <v>831</v>
      </c>
      <c r="B267" s="295">
        <v>819</v>
      </c>
      <c r="C267" s="269"/>
      <c r="D267" s="184" t="s">
        <v>185</v>
      </c>
      <c r="E267" s="290" t="s">
        <v>107</v>
      </c>
      <c r="F267" s="290" t="s">
        <v>107</v>
      </c>
      <c r="G267" s="275" t="s">
        <v>107</v>
      </c>
      <c r="H267" s="275"/>
      <c r="I267" s="290" t="s">
        <v>107</v>
      </c>
      <c r="J267" s="290" t="s">
        <v>107</v>
      </c>
      <c r="K267" s="275" t="s">
        <v>107</v>
      </c>
    </row>
    <row r="268" spans="1:11" ht="12.75">
      <c r="A268" s="277" t="s">
        <v>832</v>
      </c>
      <c r="B268" s="295">
        <v>820</v>
      </c>
      <c r="C268" s="269"/>
      <c r="D268" s="184" t="s">
        <v>492</v>
      </c>
      <c r="E268" s="290" t="s">
        <v>107</v>
      </c>
      <c r="F268" s="290" t="s">
        <v>107</v>
      </c>
      <c r="G268" s="275" t="s">
        <v>107</v>
      </c>
      <c r="H268" s="275"/>
      <c r="I268" s="290" t="s">
        <v>107</v>
      </c>
      <c r="J268" s="290" t="s">
        <v>107</v>
      </c>
      <c r="K268" s="275" t="s">
        <v>107</v>
      </c>
    </row>
    <row r="269" spans="1:11" ht="12.75">
      <c r="A269" s="277" t="s">
        <v>833</v>
      </c>
      <c r="B269" s="295">
        <v>822</v>
      </c>
      <c r="C269" s="269"/>
      <c r="D269" s="184" t="s">
        <v>491</v>
      </c>
      <c r="E269" s="290" t="s">
        <v>107</v>
      </c>
      <c r="F269" s="290" t="s">
        <v>107</v>
      </c>
      <c r="G269" s="275" t="s">
        <v>107</v>
      </c>
      <c r="H269" s="275"/>
      <c r="I269" s="290" t="s">
        <v>107</v>
      </c>
      <c r="J269" s="290" t="s">
        <v>107</v>
      </c>
      <c r="K269" s="275" t="s">
        <v>107</v>
      </c>
    </row>
    <row r="270" spans="1:11" ht="12.75">
      <c r="A270" s="277" t="s">
        <v>834</v>
      </c>
      <c r="B270" s="295">
        <v>823</v>
      </c>
      <c r="C270" s="269"/>
      <c r="D270" s="184" t="s">
        <v>877</v>
      </c>
      <c r="E270" s="290" t="s">
        <v>107</v>
      </c>
      <c r="F270" s="290" t="s">
        <v>107</v>
      </c>
      <c r="G270" s="275" t="s">
        <v>107</v>
      </c>
      <c r="H270" s="275"/>
      <c r="I270" s="290" t="s">
        <v>107</v>
      </c>
      <c r="J270" s="290" t="s">
        <v>107</v>
      </c>
      <c r="K270" s="275" t="s">
        <v>107</v>
      </c>
    </row>
    <row r="271" spans="1:11" ht="12.75">
      <c r="A271" s="277" t="s">
        <v>835</v>
      </c>
      <c r="B271" s="295">
        <v>824</v>
      </c>
      <c r="C271" s="269"/>
      <c r="D271" s="184" t="s">
        <v>186</v>
      </c>
      <c r="E271" s="290" t="s">
        <v>107</v>
      </c>
      <c r="F271" s="290" t="s">
        <v>107</v>
      </c>
      <c r="G271" s="275" t="s">
        <v>107</v>
      </c>
      <c r="H271" s="275"/>
      <c r="I271" s="290" t="s">
        <v>107</v>
      </c>
      <c r="J271" s="290" t="s">
        <v>107</v>
      </c>
      <c r="K271" s="275" t="s">
        <v>107</v>
      </c>
    </row>
    <row r="272" spans="1:11" ht="12.75">
      <c r="A272" s="277" t="s">
        <v>836</v>
      </c>
      <c r="B272" s="295">
        <v>825</v>
      </c>
      <c r="C272" s="269"/>
      <c r="D272" s="184" t="s">
        <v>187</v>
      </c>
      <c r="E272" s="290" t="s">
        <v>107</v>
      </c>
      <c r="F272" s="290" t="s">
        <v>107</v>
      </c>
      <c r="G272" s="275" t="s">
        <v>107</v>
      </c>
      <c r="H272" s="275"/>
      <c r="I272" s="290" t="s">
        <v>107</v>
      </c>
      <c r="J272" s="290" t="s">
        <v>107</v>
      </c>
      <c r="K272" s="275" t="s">
        <v>107</v>
      </c>
    </row>
    <row r="273" spans="1:11" ht="12.75">
      <c r="A273" s="277" t="s">
        <v>837</v>
      </c>
      <c r="B273" s="295">
        <v>830</v>
      </c>
      <c r="C273" s="269"/>
      <c r="D273" s="184" t="s">
        <v>188</v>
      </c>
      <c r="E273" s="290" t="s">
        <v>107</v>
      </c>
      <c r="F273" s="290" t="s">
        <v>107</v>
      </c>
      <c r="G273" s="275" t="s">
        <v>107</v>
      </c>
      <c r="H273" s="275"/>
      <c r="I273" s="290" t="s">
        <v>107</v>
      </c>
      <c r="J273" s="290" t="s">
        <v>107</v>
      </c>
      <c r="K273" s="275" t="s">
        <v>107</v>
      </c>
    </row>
    <row r="274" spans="1:11" ht="12.75">
      <c r="A274" s="277" t="s">
        <v>838</v>
      </c>
      <c r="B274" s="295">
        <v>831</v>
      </c>
      <c r="C274" s="269"/>
      <c r="D274" s="184" t="s">
        <v>189</v>
      </c>
      <c r="E274" s="290" t="s">
        <v>107</v>
      </c>
      <c r="F274" s="290" t="s">
        <v>107</v>
      </c>
      <c r="G274" s="275" t="s">
        <v>107</v>
      </c>
      <c r="H274" s="275"/>
      <c r="I274" s="290" t="s">
        <v>107</v>
      </c>
      <c r="J274" s="290" t="s">
        <v>107</v>
      </c>
      <c r="K274" s="275" t="s">
        <v>107</v>
      </c>
    </row>
    <row r="275" spans="1:11" ht="12.75">
      <c r="A275" s="277" t="s">
        <v>839</v>
      </c>
      <c r="B275" s="295">
        <v>832</v>
      </c>
      <c r="C275" s="269"/>
      <c r="D275" s="184" t="s">
        <v>545</v>
      </c>
      <c r="E275" s="290" t="s">
        <v>107</v>
      </c>
      <c r="F275" s="290" t="s">
        <v>107</v>
      </c>
      <c r="G275" s="275" t="s">
        <v>107</v>
      </c>
      <c r="H275" s="275"/>
      <c r="I275" s="290" t="s">
        <v>107</v>
      </c>
      <c r="J275" s="290" t="s">
        <v>107</v>
      </c>
      <c r="K275" s="275" t="s">
        <v>107</v>
      </c>
    </row>
    <row r="276" spans="1:11" ht="12.75">
      <c r="A276" s="277" t="s">
        <v>840</v>
      </c>
      <c r="B276" s="295">
        <v>833</v>
      </c>
      <c r="C276" s="269"/>
      <c r="D276" s="184" t="s">
        <v>190</v>
      </c>
      <c r="E276" s="290" t="s">
        <v>107</v>
      </c>
      <c r="F276" s="290" t="s">
        <v>107</v>
      </c>
      <c r="G276" s="275" t="s">
        <v>107</v>
      </c>
      <c r="H276" s="275"/>
      <c r="I276" s="290" t="s">
        <v>107</v>
      </c>
      <c r="J276" s="290" t="s">
        <v>107</v>
      </c>
      <c r="K276" s="275" t="s">
        <v>107</v>
      </c>
    </row>
    <row r="277" spans="1:11" ht="12.75">
      <c r="A277" s="277" t="s">
        <v>841</v>
      </c>
      <c r="B277" s="295">
        <v>834</v>
      </c>
      <c r="C277" s="269"/>
      <c r="D277" s="184" t="s">
        <v>191</v>
      </c>
      <c r="E277" s="290" t="s">
        <v>107</v>
      </c>
      <c r="F277" s="290" t="s">
        <v>107</v>
      </c>
      <c r="G277" s="275" t="s">
        <v>107</v>
      </c>
      <c r="H277" s="275"/>
      <c r="I277" s="290" t="s">
        <v>107</v>
      </c>
      <c r="J277" s="290" t="s">
        <v>107</v>
      </c>
      <c r="K277" s="275" t="s">
        <v>107</v>
      </c>
    </row>
    <row r="278" spans="1:11" ht="12.75">
      <c r="A278" s="277" t="s">
        <v>842</v>
      </c>
      <c r="B278" s="295">
        <v>835</v>
      </c>
      <c r="C278" s="269"/>
      <c r="D278" s="184" t="s">
        <v>192</v>
      </c>
      <c r="E278" s="290" t="s">
        <v>107</v>
      </c>
      <c r="F278" s="290" t="s">
        <v>107</v>
      </c>
      <c r="G278" s="275" t="s">
        <v>107</v>
      </c>
      <c r="H278" s="275"/>
      <c r="I278" s="290" t="s">
        <v>107</v>
      </c>
      <c r="J278" s="290" t="s">
        <v>107</v>
      </c>
      <c r="K278" s="275" t="s">
        <v>107</v>
      </c>
    </row>
    <row r="279" spans="1:11" ht="12.75">
      <c r="A279" s="277" t="s">
        <v>843</v>
      </c>
      <c r="B279" s="295">
        <v>836</v>
      </c>
      <c r="C279" s="269"/>
      <c r="D279" s="184" t="s">
        <v>193</v>
      </c>
      <c r="E279" s="290" t="s">
        <v>107</v>
      </c>
      <c r="F279" s="290" t="s">
        <v>107</v>
      </c>
      <c r="G279" s="275" t="s">
        <v>107</v>
      </c>
      <c r="H279" s="275"/>
      <c r="I279" s="290" t="s">
        <v>107</v>
      </c>
      <c r="J279" s="290" t="s">
        <v>107</v>
      </c>
      <c r="K279" s="275" t="s">
        <v>107</v>
      </c>
    </row>
    <row r="280" spans="1:11" ht="12.75">
      <c r="A280" s="277" t="s">
        <v>844</v>
      </c>
      <c r="B280" s="295">
        <v>837</v>
      </c>
      <c r="C280" s="269"/>
      <c r="D280" s="184" t="s">
        <v>194</v>
      </c>
      <c r="E280" s="290" t="s">
        <v>107</v>
      </c>
      <c r="F280" s="290" t="s">
        <v>107</v>
      </c>
      <c r="G280" s="275" t="s">
        <v>107</v>
      </c>
      <c r="H280" s="275"/>
      <c r="I280" s="290" t="s">
        <v>107</v>
      </c>
      <c r="J280" s="290" t="s">
        <v>107</v>
      </c>
      <c r="K280" s="275" t="s">
        <v>107</v>
      </c>
    </row>
    <row r="281" spans="1:11" ht="12.75">
      <c r="A281" s="277" t="s">
        <v>845</v>
      </c>
      <c r="B281" s="295">
        <v>838</v>
      </c>
      <c r="C281" s="269"/>
      <c r="D281" s="184" t="s">
        <v>195</v>
      </c>
      <c r="E281" s="290" t="s">
        <v>107</v>
      </c>
      <c r="F281" s="290" t="s">
        <v>107</v>
      </c>
      <c r="G281" s="275" t="s">
        <v>107</v>
      </c>
      <c r="H281" s="275"/>
      <c r="I281" s="290" t="s">
        <v>107</v>
      </c>
      <c r="J281" s="290" t="s">
        <v>107</v>
      </c>
      <c r="K281" s="275" t="s">
        <v>107</v>
      </c>
    </row>
    <row r="282" spans="1:11" ht="12.75">
      <c r="A282" s="277" t="s">
        <v>846</v>
      </c>
      <c r="B282" s="295">
        <v>839</v>
      </c>
      <c r="C282" s="269"/>
      <c r="D282" s="184" t="s">
        <v>196</v>
      </c>
      <c r="E282" s="290" t="s">
        <v>107</v>
      </c>
      <c r="F282" s="290" t="s">
        <v>107</v>
      </c>
      <c r="G282" s="275" t="s">
        <v>107</v>
      </c>
      <c r="H282" s="275"/>
      <c r="I282" s="290" t="s">
        <v>107</v>
      </c>
      <c r="J282" s="290" t="s">
        <v>107</v>
      </c>
      <c r="K282" s="275" t="s">
        <v>107</v>
      </c>
    </row>
    <row r="283" spans="1:11" ht="12.75">
      <c r="A283" s="277" t="s">
        <v>847</v>
      </c>
      <c r="B283" s="295">
        <v>891</v>
      </c>
      <c r="C283" s="269"/>
      <c r="D283" s="184" t="s">
        <v>197</v>
      </c>
      <c r="E283" s="290" t="s">
        <v>107</v>
      </c>
      <c r="F283" s="290" t="s">
        <v>107</v>
      </c>
      <c r="G283" s="275">
        <v>-100</v>
      </c>
      <c r="H283" s="275"/>
      <c r="I283" s="290" t="s">
        <v>107</v>
      </c>
      <c r="J283" s="290" t="s">
        <v>107</v>
      </c>
      <c r="K283" s="275">
        <v>-100</v>
      </c>
    </row>
    <row r="284" spans="1:11" ht="12.75">
      <c r="A284" s="277" t="s">
        <v>848</v>
      </c>
      <c r="B284" s="295">
        <v>892</v>
      </c>
      <c r="C284" s="269"/>
      <c r="D284" s="184" t="s">
        <v>198</v>
      </c>
      <c r="E284" s="290" t="s">
        <v>107</v>
      </c>
      <c r="F284" s="290" t="s">
        <v>107</v>
      </c>
      <c r="G284" s="275" t="s">
        <v>107</v>
      </c>
      <c r="H284" s="275"/>
      <c r="I284" s="290" t="s">
        <v>107</v>
      </c>
      <c r="J284" s="290" t="s">
        <v>107</v>
      </c>
      <c r="K284" s="275" t="s">
        <v>107</v>
      </c>
    </row>
    <row r="285" spans="1:11" s="263" customFormat="1" ht="12.75">
      <c r="A285" s="277" t="s">
        <v>849</v>
      </c>
      <c r="B285" s="295">
        <v>893</v>
      </c>
      <c r="C285" s="269"/>
      <c r="D285" s="184" t="s">
        <v>490</v>
      </c>
      <c r="E285" s="290" t="s">
        <v>107</v>
      </c>
      <c r="F285" s="290" t="s">
        <v>107</v>
      </c>
      <c r="G285" s="275" t="s">
        <v>107</v>
      </c>
      <c r="H285" s="275"/>
      <c r="I285" s="290" t="s">
        <v>107</v>
      </c>
      <c r="J285" s="290" t="s">
        <v>107</v>
      </c>
      <c r="K285" s="275" t="s">
        <v>107</v>
      </c>
    </row>
    <row r="286" spans="1:11" s="263" customFormat="1" ht="12.75">
      <c r="A286" s="277" t="s">
        <v>850</v>
      </c>
      <c r="B286" s="295">
        <v>894</v>
      </c>
      <c r="C286" s="269"/>
      <c r="D286" s="184" t="s">
        <v>1184</v>
      </c>
      <c r="E286" s="290" t="s">
        <v>107</v>
      </c>
      <c r="F286" s="290" t="s">
        <v>107</v>
      </c>
      <c r="G286" s="275" t="s">
        <v>107</v>
      </c>
      <c r="H286" s="275"/>
      <c r="I286" s="290" t="s">
        <v>107</v>
      </c>
      <c r="J286" s="290" t="s">
        <v>107</v>
      </c>
      <c r="K286" s="275" t="s">
        <v>107</v>
      </c>
    </row>
    <row r="287" spans="1:11" s="17" customFormat="1" ht="24" customHeight="1">
      <c r="A287" s="302" t="s">
        <v>691</v>
      </c>
      <c r="B287" s="291" t="s">
        <v>691</v>
      </c>
      <c r="C287" s="65" t="s">
        <v>1185</v>
      </c>
      <c r="D287" s="49"/>
      <c r="E287" s="121" t="s">
        <v>107</v>
      </c>
      <c r="F287" s="121" t="s">
        <v>107</v>
      </c>
      <c r="G287" s="153" t="s">
        <v>107</v>
      </c>
      <c r="H287" s="119"/>
      <c r="I287" s="121" t="s">
        <v>107</v>
      </c>
      <c r="J287" s="121" t="s">
        <v>107</v>
      </c>
      <c r="K287" s="153" t="s">
        <v>107</v>
      </c>
    </row>
    <row r="288" spans="1:11" s="17" customFormat="1" ht="24" customHeight="1">
      <c r="A288" s="277" t="s">
        <v>851</v>
      </c>
      <c r="B288" s="295">
        <v>950</v>
      </c>
      <c r="C288" s="269"/>
      <c r="D288" s="184" t="s">
        <v>199</v>
      </c>
      <c r="E288" s="290" t="s">
        <v>107</v>
      </c>
      <c r="F288" s="290" t="s">
        <v>107</v>
      </c>
      <c r="G288" s="275" t="s">
        <v>107</v>
      </c>
      <c r="H288" s="275"/>
      <c r="I288" s="290" t="s">
        <v>107</v>
      </c>
      <c r="J288" s="290" t="s">
        <v>107</v>
      </c>
      <c r="K288" s="275" t="s">
        <v>107</v>
      </c>
    </row>
    <row r="289" spans="1:11" s="17" customFormat="1" ht="12.75" customHeight="1">
      <c r="A289" s="277" t="s">
        <v>1186</v>
      </c>
      <c r="B289" s="295">
        <v>953</v>
      </c>
      <c r="C289" s="269"/>
      <c r="D289" s="184" t="s">
        <v>1187</v>
      </c>
      <c r="E289" s="290" t="s">
        <v>107</v>
      </c>
      <c r="F289" s="290" t="s">
        <v>107</v>
      </c>
      <c r="G289" s="275" t="s">
        <v>107</v>
      </c>
      <c r="H289" s="275"/>
      <c r="I289" s="290" t="s">
        <v>107</v>
      </c>
      <c r="J289" s="290" t="s">
        <v>107</v>
      </c>
      <c r="K289" s="275" t="s">
        <v>107</v>
      </c>
    </row>
    <row r="290" spans="1:11" s="17" customFormat="1" ht="12.75" customHeight="1">
      <c r="A290" s="277" t="s">
        <v>1009</v>
      </c>
      <c r="B290" s="295">
        <v>958</v>
      </c>
      <c r="C290" s="269"/>
      <c r="D290" s="184" t="s">
        <v>1122</v>
      </c>
      <c r="E290" s="290" t="s">
        <v>107</v>
      </c>
      <c r="F290" s="290" t="s">
        <v>107</v>
      </c>
      <c r="G290" s="275" t="s">
        <v>107</v>
      </c>
      <c r="H290" s="275"/>
      <c r="I290" s="290" t="s">
        <v>107</v>
      </c>
      <c r="J290" s="290" t="s">
        <v>107</v>
      </c>
      <c r="K290" s="275" t="s">
        <v>107</v>
      </c>
    </row>
    <row r="291" spans="1:11" s="17" customFormat="1" ht="30" customHeight="1">
      <c r="A291" s="116"/>
      <c r="B291" s="295"/>
      <c r="C291" s="116" t="s">
        <v>1188</v>
      </c>
      <c r="D291" s="49"/>
      <c r="E291" s="121">
        <v>943315876</v>
      </c>
      <c r="F291" s="121">
        <v>2127315131</v>
      </c>
      <c r="G291" s="153">
        <v>2.6</v>
      </c>
      <c r="H291" s="153"/>
      <c r="I291" s="121">
        <v>2801341915</v>
      </c>
      <c r="J291" s="121">
        <v>6164896190</v>
      </c>
      <c r="K291" s="153">
        <v>0</v>
      </c>
    </row>
    <row r="292" spans="1:13" ht="12.75">
      <c r="A292" s="277"/>
      <c r="B292" s="303"/>
      <c r="C292" s="277"/>
      <c r="E292" s="290"/>
      <c r="F292" s="290"/>
      <c r="G292" s="278"/>
      <c r="H292" s="278"/>
      <c r="I292" s="290"/>
      <c r="J292" s="290"/>
      <c r="K292" s="278"/>
      <c r="M292" s="118"/>
    </row>
    <row r="293" spans="7:13" ht="12.75">
      <c r="G293" s="290"/>
      <c r="H293" s="290"/>
      <c r="I293" s="290"/>
      <c r="J293" s="278"/>
      <c r="K293" s="290"/>
      <c r="L293" s="290"/>
      <c r="M293" s="118"/>
    </row>
    <row r="294" spans="7:13" ht="12.75">
      <c r="G294" s="290"/>
      <c r="H294" s="290"/>
      <c r="I294" s="290"/>
      <c r="J294" s="278"/>
      <c r="K294" s="290"/>
      <c r="L294" s="290"/>
      <c r="M294" s="118"/>
    </row>
    <row r="295" spans="7:13" ht="12.75">
      <c r="G295" s="290"/>
      <c r="H295" s="290"/>
      <c r="I295" s="290"/>
      <c r="J295" s="278"/>
      <c r="K295" s="290"/>
      <c r="L295" s="290"/>
      <c r="M295" s="118"/>
    </row>
    <row r="296" spans="7:13" ht="12.75">
      <c r="G296" s="290"/>
      <c r="H296" s="290"/>
      <c r="I296" s="290"/>
      <c r="J296" s="278"/>
      <c r="K296" s="290"/>
      <c r="L296" s="290"/>
      <c r="M296" s="118"/>
    </row>
    <row r="297" spans="7:13" ht="12.75">
      <c r="G297" s="290"/>
      <c r="H297" s="290"/>
      <c r="I297" s="290"/>
      <c r="J297" s="278"/>
      <c r="K297" s="290"/>
      <c r="L297" s="290"/>
      <c r="M297" s="118"/>
    </row>
    <row r="298" spans="7:13" ht="12.75">
      <c r="G298" s="290"/>
      <c r="H298" s="290"/>
      <c r="I298" s="290"/>
      <c r="J298" s="278"/>
      <c r="K298" s="290"/>
      <c r="L298" s="290"/>
      <c r="M298" s="118"/>
    </row>
    <row r="299" spans="7:13" ht="12.75">
      <c r="G299" s="290"/>
      <c r="H299" s="290"/>
      <c r="I299" s="290"/>
      <c r="J299" s="278"/>
      <c r="K299" s="290"/>
      <c r="L299" s="290"/>
      <c r="M299" s="118"/>
    </row>
    <row r="300" spans="7:13" ht="12.75">
      <c r="G300" s="290"/>
      <c r="H300" s="290"/>
      <c r="I300" s="290"/>
      <c r="J300" s="278"/>
      <c r="K300" s="290"/>
      <c r="L300" s="290"/>
      <c r="M300" s="118"/>
    </row>
    <row r="301" spans="7:13" ht="12.75">
      <c r="G301" s="290"/>
      <c r="H301" s="290"/>
      <c r="I301" s="290"/>
      <c r="J301" s="278"/>
      <c r="K301" s="290"/>
      <c r="L301" s="290"/>
      <c r="M301" s="118"/>
    </row>
    <row r="302" spans="7:13" ht="12.75">
      <c r="G302" s="290"/>
      <c r="H302" s="290"/>
      <c r="I302" s="290"/>
      <c r="J302" s="278"/>
      <c r="K302" s="290"/>
      <c r="L302" s="290"/>
      <c r="M302" s="118"/>
    </row>
    <row r="303" spans="7:13" ht="12.75">
      <c r="G303" s="290"/>
      <c r="H303" s="290"/>
      <c r="I303" s="290"/>
      <c r="J303" s="278"/>
      <c r="K303" s="290"/>
      <c r="L303" s="290"/>
      <c r="M303" s="118"/>
    </row>
    <row r="304" spans="7:13" ht="12.75">
      <c r="G304" s="290"/>
      <c r="H304" s="290"/>
      <c r="I304" s="290"/>
      <c r="J304" s="278"/>
      <c r="K304" s="290"/>
      <c r="L304" s="290"/>
      <c r="M304" s="118"/>
    </row>
    <row r="305" spans="7:13" ht="12.75">
      <c r="G305" s="290"/>
      <c r="H305" s="290"/>
      <c r="I305" s="290"/>
      <c r="J305" s="278"/>
      <c r="K305" s="290"/>
      <c r="L305" s="290"/>
      <c r="M305" s="118"/>
    </row>
    <row r="306" spans="7:13" ht="12.75">
      <c r="G306" s="290"/>
      <c r="H306" s="290"/>
      <c r="I306" s="290"/>
      <c r="J306" s="278"/>
      <c r="K306" s="290"/>
      <c r="L306" s="290"/>
      <c r="M306" s="118"/>
    </row>
    <row r="307" spans="7:13" ht="12.75">
      <c r="G307" s="290"/>
      <c r="H307" s="290"/>
      <c r="I307" s="290"/>
      <c r="J307" s="278"/>
      <c r="K307" s="290"/>
      <c r="L307" s="290"/>
      <c r="M307" s="118"/>
    </row>
    <row r="308" spans="7:13" ht="12.75">
      <c r="G308" s="290"/>
      <c r="H308" s="290"/>
      <c r="I308" s="290"/>
      <c r="J308" s="278"/>
      <c r="K308" s="290"/>
      <c r="L308" s="290"/>
      <c r="M308" s="118"/>
    </row>
    <row r="309" spans="7:13" ht="12.75">
      <c r="G309" s="290"/>
      <c r="H309" s="290"/>
      <c r="I309" s="290"/>
      <c r="J309" s="278"/>
      <c r="K309" s="290"/>
      <c r="L309" s="290"/>
      <c r="M309" s="118"/>
    </row>
    <row r="310" spans="7:13" ht="12.75">
      <c r="G310" s="290"/>
      <c r="H310" s="290"/>
      <c r="I310" s="290"/>
      <c r="J310" s="278"/>
      <c r="K310" s="290"/>
      <c r="L310" s="290"/>
      <c r="M310" s="118"/>
    </row>
    <row r="311" spans="7:13" ht="12.75">
      <c r="G311" s="290"/>
      <c r="H311" s="290"/>
      <c r="I311" s="290"/>
      <c r="J311" s="278"/>
      <c r="K311" s="290"/>
      <c r="L311" s="290"/>
      <c r="M311" s="118"/>
    </row>
    <row r="312" spans="7:13" ht="12.75">
      <c r="G312" s="290"/>
      <c r="H312" s="290"/>
      <c r="I312" s="290"/>
      <c r="J312" s="278"/>
      <c r="K312" s="290"/>
      <c r="L312" s="290"/>
      <c r="M312" s="118"/>
    </row>
    <row r="313" spans="7:13" ht="12.75">
      <c r="G313" s="290"/>
      <c r="H313" s="290"/>
      <c r="I313" s="290"/>
      <c r="J313" s="278"/>
      <c r="K313" s="290"/>
      <c r="L313" s="290"/>
      <c r="M313" s="118"/>
    </row>
    <row r="314" spans="7:13" ht="12.75">
      <c r="G314" s="290"/>
      <c r="H314" s="290"/>
      <c r="I314" s="290"/>
      <c r="J314" s="278"/>
      <c r="K314" s="290"/>
      <c r="L314" s="290"/>
      <c r="M314" s="118"/>
    </row>
    <row r="315" spans="7:13" ht="12.75">
      <c r="G315" s="290"/>
      <c r="H315" s="290"/>
      <c r="I315" s="290"/>
      <c r="J315" s="278"/>
      <c r="K315" s="290"/>
      <c r="L315" s="290"/>
      <c r="M315" s="118"/>
    </row>
    <row r="316" spans="7:13" ht="12.75">
      <c r="G316" s="290"/>
      <c r="H316" s="290"/>
      <c r="I316" s="290"/>
      <c r="J316" s="278"/>
      <c r="K316" s="290"/>
      <c r="L316" s="290"/>
      <c r="M316" s="118"/>
    </row>
    <row r="317" spans="7:13" ht="12.75">
      <c r="G317" s="290"/>
      <c r="H317" s="290"/>
      <c r="I317" s="290"/>
      <c r="J317" s="278"/>
      <c r="K317" s="290"/>
      <c r="L317" s="290"/>
      <c r="M317" s="118"/>
    </row>
    <row r="318" spans="7:13" ht="12.75">
      <c r="G318" s="290"/>
      <c r="H318" s="290"/>
      <c r="I318" s="290"/>
      <c r="J318" s="278"/>
      <c r="K318" s="290"/>
      <c r="L318" s="290"/>
      <c r="M318" s="118"/>
    </row>
    <row r="319" spans="7:13" ht="12.75">
      <c r="G319" s="290"/>
      <c r="H319" s="290"/>
      <c r="I319" s="290"/>
      <c r="J319" s="278"/>
      <c r="K319" s="290"/>
      <c r="L319" s="290"/>
      <c r="M319" s="118"/>
    </row>
    <row r="320" spans="7:13" ht="12.75">
      <c r="G320" s="290"/>
      <c r="H320" s="290"/>
      <c r="I320" s="290"/>
      <c r="J320" s="278"/>
      <c r="K320" s="290"/>
      <c r="L320" s="290"/>
      <c r="M320" s="118"/>
    </row>
    <row r="321" spans="7:13" ht="12.75">
      <c r="G321" s="290"/>
      <c r="H321" s="290"/>
      <c r="I321" s="290"/>
      <c r="J321" s="278"/>
      <c r="K321" s="290"/>
      <c r="L321" s="290"/>
      <c r="M321" s="118"/>
    </row>
    <row r="322" spans="7:13" ht="12.75">
      <c r="G322" s="290"/>
      <c r="H322" s="290"/>
      <c r="I322" s="290"/>
      <c r="J322" s="278"/>
      <c r="K322" s="290"/>
      <c r="L322" s="290"/>
      <c r="M322" s="118"/>
    </row>
    <row r="323" spans="7:13" ht="12.75">
      <c r="G323" s="290"/>
      <c r="H323" s="290"/>
      <c r="I323" s="290"/>
      <c r="J323" s="278"/>
      <c r="K323" s="290"/>
      <c r="L323" s="290"/>
      <c r="M323" s="118"/>
    </row>
    <row r="324" spans="7:13" ht="12.75">
      <c r="G324" s="290"/>
      <c r="H324" s="290"/>
      <c r="I324" s="290"/>
      <c r="J324" s="278"/>
      <c r="K324" s="290"/>
      <c r="L324" s="290"/>
      <c r="M324" s="118"/>
    </row>
    <row r="325" spans="7:13" ht="12.75">
      <c r="G325" s="290"/>
      <c r="H325" s="290"/>
      <c r="I325" s="290"/>
      <c r="J325" s="278"/>
      <c r="K325" s="290"/>
      <c r="L325" s="290"/>
      <c r="M325" s="118"/>
    </row>
    <row r="326" spans="7:13" ht="12.75">
      <c r="G326" s="290"/>
      <c r="H326" s="290"/>
      <c r="I326" s="290"/>
      <c r="J326" s="278"/>
      <c r="K326" s="290"/>
      <c r="L326" s="290"/>
      <c r="M326" s="118"/>
    </row>
    <row r="327" spans="7:13" ht="12.75">
      <c r="G327" s="290"/>
      <c r="H327" s="290"/>
      <c r="I327" s="290"/>
      <c r="J327" s="278"/>
      <c r="K327" s="290"/>
      <c r="L327" s="290"/>
      <c r="M327" s="118"/>
    </row>
    <row r="328" spans="7:13" ht="12.75">
      <c r="G328" s="290"/>
      <c r="H328" s="290"/>
      <c r="I328" s="290"/>
      <c r="J328" s="278"/>
      <c r="K328" s="290"/>
      <c r="L328" s="290"/>
      <c r="M328" s="118"/>
    </row>
    <row r="329" spans="7:13" ht="12.75">
      <c r="G329" s="290"/>
      <c r="H329" s="290"/>
      <c r="I329" s="290"/>
      <c r="J329" s="278"/>
      <c r="K329" s="290"/>
      <c r="L329" s="290"/>
      <c r="M329" s="118"/>
    </row>
    <row r="330" spans="7:13" ht="12.75">
      <c r="G330" s="290"/>
      <c r="H330" s="290"/>
      <c r="I330" s="290"/>
      <c r="J330" s="278"/>
      <c r="K330" s="290"/>
      <c r="L330" s="290"/>
      <c r="M330" s="118"/>
    </row>
    <row r="331" spans="7:13" ht="12.75">
      <c r="G331" s="290"/>
      <c r="H331" s="290"/>
      <c r="I331" s="290"/>
      <c r="J331" s="278"/>
      <c r="K331" s="290"/>
      <c r="L331" s="290"/>
      <c r="M331" s="118"/>
    </row>
    <row r="332" spans="7:13" ht="12.75">
      <c r="G332" s="290"/>
      <c r="H332" s="290"/>
      <c r="I332" s="290"/>
      <c r="J332" s="278"/>
      <c r="K332" s="290"/>
      <c r="L332" s="290"/>
      <c r="M332" s="118"/>
    </row>
    <row r="333" spans="7:13" ht="12.75">
      <c r="G333" s="290"/>
      <c r="H333" s="290"/>
      <c r="I333" s="290"/>
      <c r="J333" s="278"/>
      <c r="K333" s="290"/>
      <c r="L333" s="290"/>
      <c r="M333" s="118"/>
    </row>
    <row r="334" spans="7:13" ht="12.75">
      <c r="G334" s="290"/>
      <c r="H334" s="290"/>
      <c r="I334" s="290"/>
      <c r="J334" s="278"/>
      <c r="K334" s="290"/>
      <c r="L334" s="290"/>
      <c r="M334" s="118"/>
    </row>
    <row r="335" spans="7:13" ht="12.75">
      <c r="G335" s="290"/>
      <c r="H335" s="290"/>
      <c r="I335" s="290"/>
      <c r="J335" s="278"/>
      <c r="K335" s="290"/>
      <c r="L335" s="290"/>
      <c r="M335" s="118"/>
    </row>
    <row r="336" spans="7:13" ht="12.75">
      <c r="G336" s="290"/>
      <c r="H336" s="290"/>
      <c r="I336" s="290"/>
      <c r="J336" s="278"/>
      <c r="K336" s="290"/>
      <c r="L336" s="290"/>
      <c r="M336" s="118"/>
    </row>
    <row r="337" spans="7:13" ht="12.75">
      <c r="G337" s="290"/>
      <c r="H337" s="290"/>
      <c r="I337" s="290"/>
      <c r="J337" s="278"/>
      <c r="K337" s="290"/>
      <c r="L337" s="290"/>
      <c r="M337" s="118"/>
    </row>
    <row r="338" spans="7:13" ht="12.75">
      <c r="G338" s="290"/>
      <c r="H338" s="290"/>
      <c r="I338" s="290"/>
      <c r="J338" s="278"/>
      <c r="K338" s="290"/>
      <c r="L338" s="290"/>
      <c r="M338" s="118"/>
    </row>
    <row r="339" spans="7:13" ht="12.75">
      <c r="G339" s="290"/>
      <c r="H339" s="290"/>
      <c r="I339" s="290"/>
      <c r="J339" s="278"/>
      <c r="K339" s="290"/>
      <c r="L339" s="290"/>
      <c r="M339" s="118"/>
    </row>
    <row r="340" ht="12.75">
      <c r="M340" s="118"/>
    </row>
    <row r="341" ht="12.75">
      <c r="M341" s="118"/>
    </row>
    <row r="342" ht="12.75">
      <c r="M342" s="118"/>
    </row>
    <row r="343" ht="12.75">
      <c r="M343" s="118"/>
    </row>
    <row r="344" ht="12.75">
      <c r="M344" s="118"/>
    </row>
    <row r="345" ht="12.75">
      <c r="M345" s="118"/>
    </row>
    <row r="346" ht="12.75">
      <c r="M346" s="118"/>
    </row>
    <row r="347" ht="12.75">
      <c r="M347" s="118"/>
    </row>
    <row r="348" ht="12.75">
      <c r="M348" s="118"/>
    </row>
    <row r="349" ht="12.75">
      <c r="M349" s="118"/>
    </row>
  </sheetData>
  <sheetProtection/>
  <mergeCells count="53">
    <mergeCell ref="I228:I231"/>
    <mergeCell ref="J228:J231"/>
    <mergeCell ref="K228:L231"/>
    <mergeCell ref="C253:D253"/>
    <mergeCell ref="A224:L224"/>
    <mergeCell ref="A226:B231"/>
    <mergeCell ref="C226:D231"/>
    <mergeCell ref="E226:H226"/>
    <mergeCell ref="I226:L226"/>
    <mergeCell ref="F227:H227"/>
    <mergeCell ref="J227:L227"/>
    <mergeCell ref="E228:E231"/>
    <mergeCell ref="F228:F231"/>
    <mergeCell ref="G228:H231"/>
    <mergeCell ref="J79:J82"/>
    <mergeCell ref="K79:L82"/>
    <mergeCell ref="A149:L149"/>
    <mergeCell ref="A151:B156"/>
    <mergeCell ref="C151:D156"/>
    <mergeCell ref="E151:H151"/>
    <mergeCell ref="E153:E156"/>
    <mergeCell ref="A1:K1"/>
    <mergeCell ref="A75:L75"/>
    <mergeCell ref="A77:B82"/>
    <mergeCell ref="C77:D82"/>
    <mergeCell ref="E77:H77"/>
    <mergeCell ref="I77:L77"/>
    <mergeCell ref="F78:H78"/>
    <mergeCell ref="J78:L78"/>
    <mergeCell ref="E79:E82"/>
    <mergeCell ref="F79:F82"/>
    <mergeCell ref="F153:F156"/>
    <mergeCell ref="G153:H156"/>
    <mergeCell ref="K153:L156"/>
    <mergeCell ref="I151:L151"/>
    <mergeCell ref="F152:H152"/>
    <mergeCell ref="J152:L152"/>
    <mergeCell ref="I5:I8"/>
    <mergeCell ref="K5:L8"/>
    <mergeCell ref="E3:H3"/>
    <mergeCell ref="I3:L3"/>
    <mergeCell ref="F4:H4"/>
    <mergeCell ref="J4:L4"/>
    <mergeCell ref="A3:B8"/>
    <mergeCell ref="C3:D8"/>
    <mergeCell ref="J5:J8"/>
    <mergeCell ref="G79:H82"/>
    <mergeCell ref="I79:I82"/>
    <mergeCell ref="I153:I156"/>
    <mergeCell ref="J153:J156"/>
    <mergeCell ref="G5:H8"/>
    <mergeCell ref="E5:E8"/>
    <mergeCell ref="F5:F8"/>
  </mergeCells>
  <printOptions horizontalCentered="1"/>
  <pageMargins left="0.5905511811023623" right="0.5905511811023623" top="0.984251968503937" bottom="0.1968503937007874" header="0.5118110236220472" footer="0.11811023622047245"/>
  <pageSetup firstPageNumber="34"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1.xml><?xml version="1.0" encoding="utf-8"?>
<worksheet xmlns="http://schemas.openxmlformats.org/spreadsheetml/2006/main" xmlns:r="http://schemas.openxmlformats.org/officeDocument/2006/relationships">
  <sheetPr codeName="Tabelle18"/>
  <dimension ref="A1:R66"/>
  <sheetViews>
    <sheetView zoomScalePageLayoutView="0" workbookViewId="0" topLeftCell="A1">
      <selection activeCell="A2" sqref="A2"/>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34" customFormat="1" ht="21" customHeight="1">
      <c r="A1" s="304" t="s">
        <v>1246</v>
      </c>
      <c r="B1" s="304"/>
      <c r="C1" s="305"/>
      <c r="D1" s="304"/>
      <c r="E1" s="304"/>
      <c r="F1" s="304"/>
      <c r="G1" s="304"/>
      <c r="H1" s="304"/>
      <c r="I1" s="304"/>
      <c r="J1" s="304"/>
      <c r="K1" s="304"/>
      <c r="L1" s="304"/>
      <c r="M1" s="304"/>
      <c r="N1" s="306"/>
      <c r="O1" s="306"/>
      <c r="P1" s="306"/>
      <c r="Q1" s="306"/>
      <c r="R1" s="306"/>
    </row>
    <row r="2" spans="1:18" ht="12.75">
      <c r="A2" s="307"/>
      <c r="B2" s="307"/>
      <c r="C2" s="307"/>
      <c r="D2" s="307"/>
      <c r="E2" s="307"/>
      <c r="F2" s="307"/>
      <c r="G2" s="307"/>
      <c r="H2" s="307"/>
      <c r="I2" s="307"/>
      <c r="J2" s="307"/>
      <c r="K2" s="307"/>
      <c r="L2" s="307"/>
      <c r="M2" s="307"/>
      <c r="N2" s="276"/>
      <c r="O2" s="276"/>
      <c r="P2" s="276"/>
      <c r="Q2" s="276"/>
      <c r="R2" s="276"/>
    </row>
    <row r="3" spans="1:18" s="22" customFormat="1" ht="17.25" customHeight="1">
      <c r="A3" s="658" t="s">
        <v>1190</v>
      </c>
      <c r="B3" s="673" t="s">
        <v>1041</v>
      </c>
      <c r="C3" s="669" t="s">
        <v>853</v>
      </c>
      <c r="D3" s="669"/>
      <c r="E3" s="670"/>
      <c r="F3" s="669"/>
      <c r="G3" s="669"/>
      <c r="H3" s="669" t="s">
        <v>200</v>
      </c>
      <c r="I3" s="669"/>
      <c r="J3" s="669"/>
      <c r="K3" s="669"/>
      <c r="L3" s="669"/>
      <c r="M3" s="671"/>
      <c r="N3" s="308"/>
      <c r="O3" s="308"/>
      <c r="P3" s="308"/>
      <c r="Q3" s="308"/>
      <c r="R3" s="308"/>
    </row>
    <row r="4" spans="1:18" s="22" customFormat="1" ht="16.5" customHeight="1">
      <c r="A4" s="659"/>
      <c r="B4" s="674"/>
      <c r="C4" s="661" t="s">
        <v>476</v>
      </c>
      <c r="D4" s="663" t="s">
        <v>1039</v>
      </c>
      <c r="E4" s="662" t="s">
        <v>854</v>
      </c>
      <c r="F4" s="662"/>
      <c r="G4" s="663" t="s">
        <v>1040</v>
      </c>
      <c r="H4" s="661" t="s">
        <v>476</v>
      </c>
      <c r="I4" s="661" t="s">
        <v>1094</v>
      </c>
      <c r="J4" s="661" t="s">
        <v>1093</v>
      </c>
      <c r="K4" s="662" t="s">
        <v>203</v>
      </c>
      <c r="L4" s="662"/>
      <c r="M4" s="604"/>
      <c r="N4" s="308"/>
      <c r="O4" s="308"/>
      <c r="P4" s="308"/>
      <c r="Q4" s="308"/>
      <c r="R4" s="308"/>
    </row>
    <row r="5" spans="1:18" s="22" customFormat="1" ht="16.5" customHeight="1">
      <c r="A5" s="659"/>
      <c r="B5" s="674"/>
      <c r="C5" s="661"/>
      <c r="D5" s="661"/>
      <c r="E5" s="83" t="s">
        <v>855</v>
      </c>
      <c r="F5" s="83" t="s">
        <v>856</v>
      </c>
      <c r="G5" s="661"/>
      <c r="H5" s="661"/>
      <c r="I5" s="661"/>
      <c r="J5" s="661"/>
      <c r="K5" s="661" t="s">
        <v>476</v>
      </c>
      <c r="L5" s="663" t="s">
        <v>1037</v>
      </c>
      <c r="M5" s="672" t="s">
        <v>1038</v>
      </c>
      <c r="N5" s="308"/>
      <c r="O5" s="308"/>
      <c r="P5" s="308"/>
      <c r="Q5" s="308"/>
      <c r="R5" s="308"/>
    </row>
    <row r="6" spans="1:18" s="22" customFormat="1" ht="23.25" customHeight="1">
      <c r="A6" s="659"/>
      <c r="B6" s="674"/>
      <c r="C6" s="661"/>
      <c r="D6" s="661"/>
      <c r="E6" s="662" t="s">
        <v>857</v>
      </c>
      <c r="F6" s="662"/>
      <c r="G6" s="661"/>
      <c r="H6" s="661"/>
      <c r="I6" s="661"/>
      <c r="J6" s="661"/>
      <c r="K6" s="661"/>
      <c r="L6" s="661"/>
      <c r="M6" s="557"/>
      <c r="N6" s="308"/>
      <c r="O6" s="308"/>
      <c r="P6" s="308"/>
      <c r="Q6" s="308"/>
      <c r="R6" s="308"/>
    </row>
    <row r="7" spans="1:18" s="22" customFormat="1" ht="16.5" customHeight="1">
      <c r="A7" s="660"/>
      <c r="B7" s="666" t="s">
        <v>858</v>
      </c>
      <c r="C7" s="667"/>
      <c r="D7" s="667"/>
      <c r="E7" s="667"/>
      <c r="F7" s="667"/>
      <c r="G7" s="667"/>
      <c r="H7" s="667"/>
      <c r="I7" s="667"/>
      <c r="J7" s="667"/>
      <c r="K7" s="667"/>
      <c r="L7" s="667"/>
      <c r="M7" s="668"/>
      <c r="N7" s="308"/>
      <c r="O7" s="308"/>
      <c r="P7" s="308"/>
      <c r="Q7" s="308"/>
      <c r="R7" s="308"/>
    </row>
    <row r="8" spans="1:18" ht="20.25" customHeight="1">
      <c r="A8" s="309"/>
      <c r="B8" s="276"/>
      <c r="C8" s="276"/>
      <c r="D8" s="276"/>
      <c r="E8" s="276"/>
      <c r="F8" s="276"/>
      <c r="G8" s="276"/>
      <c r="H8" s="276"/>
      <c r="I8" s="276"/>
      <c r="J8" s="276"/>
      <c r="K8" s="276"/>
      <c r="L8" s="276"/>
      <c r="M8" s="276"/>
      <c r="N8" s="276"/>
      <c r="O8" s="276"/>
      <c r="P8" s="276"/>
      <c r="Q8" s="276"/>
      <c r="R8" s="276"/>
    </row>
    <row r="9" spans="1:18" s="17" customFormat="1" ht="33" customHeight="1">
      <c r="A9" s="310">
        <v>2011</v>
      </c>
      <c r="B9" s="311">
        <v>12619.1</v>
      </c>
      <c r="C9" s="311">
        <v>758.5</v>
      </c>
      <c r="D9" s="311">
        <v>19</v>
      </c>
      <c r="E9" s="311">
        <v>221.2</v>
      </c>
      <c r="F9" s="311">
        <v>470.9</v>
      </c>
      <c r="G9" s="311">
        <v>47.4</v>
      </c>
      <c r="H9" s="311">
        <v>11698.7</v>
      </c>
      <c r="I9" s="311">
        <v>100.9</v>
      </c>
      <c r="J9" s="311">
        <v>620.8</v>
      </c>
      <c r="K9" s="311">
        <v>10977.1</v>
      </c>
      <c r="L9" s="311">
        <v>1181</v>
      </c>
      <c r="M9" s="311">
        <v>9796</v>
      </c>
      <c r="N9" s="312"/>
      <c r="O9" s="312"/>
      <c r="P9" s="312"/>
      <c r="Q9" s="312"/>
      <c r="R9" s="312"/>
    </row>
    <row r="10" spans="1:18" ht="19.5" customHeight="1">
      <c r="A10" s="313" t="s">
        <v>738</v>
      </c>
      <c r="B10" s="314">
        <v>914.2</v>
      </c>
      <c r="C10" s="315">
        <v>56.7</v>
      </c>
      <c r="D10" s="315">
        <v>0.8</v>
      </c>
      <c r="E10" s="315">
        <v>17.8</v>
      </c>
      <c r="F10" s="315">
        <v>35.7</v>
      </c>
      <c r="G10" s="315">
        <v>2.4</v>
      </c>
      <c r="H10" s="315">
        <v>845.3</v>
      </c>
      <c r="I10" s="315">
        <v>7.5</v>
      </c>
      <c r="J10" s="315">
        <v>44.2</v>
      </c>
      <c r="K10" s="315">
        <v>793.7</v>
      </c>
      <c r="L10" s="315">
        <v>72.9</v>
      </c>
      <c r="M10" s="315">
        <v>720.8</v>
      </c>
      <c r="N10" s="276"/>
      <c r="O10" s="276"/>
      <c r="P10" s="276"/>
      <c r="Q10" s="276"/>
      <c r="R10" s="276"/>
    </row>
    <row r="11" spans="1:18" ht="19.5" customHeight="1">
      <c r="A11" s="313" t="s">
        <v>739</v>
      </c>
      <c r="B11" s="314">
        <v>1028.5</v>
      </c>
      <c r="C11" s="315">
        <v>64.2</v>
      </c>
      <c r="D11" s="315">
        <v>1</v>
      </c>
      <c r="E11" s="315">
        <v>16.6</v>
      </c>
      <c r="F11" s="315">
        <v>43.6</v>
      </c>
      <c r="G11" s="315">
        <v>3</v>
      </c>
      <c r="H11" s="315">
        <v>951.4</v>
      </c>
      <c r="I11" s="315">
        <v>6.7</v>
      </c>
      <c r="J11" s="315">
        <v>51.6</v>
      </c>
      <c r="K11" s="315">
        <v>893.1</v>
      </c>
      <c r="L11" s="315">
        <v>84.3</v>
      </c>
      <c r="M11" s="315">
        <v>808.9</v>
      </c>
      <c r="N11" s="276"/>
      <c r="O11" s="276"/>
      <c r="P11" s="276"/>
      <c r="Q11" s="276"/>
      <c r="R11" s="276"/>
    </row>
    <row r="12" spans="1:18" ht="19.5" customHeight="1">
      <c r="A12" s="313" t="s">
        <v>740</v>
      </c>
      <c r="B12" s="314">
        <v>1130</v>
      </c>
      <c r="C12" s="315">
        <v>60.6</v>
      </c>
      <c r="D12" s="315">
        <v>0.9</v>
      </c>
      <c r="E12" s="315">
        <v>17.3</v>
      </c>
      <c r="F12" s="315">
        <v>37.9</v>
      </c>
      <c r="G12" s="315">
        <v>4.6</v>
      </c>
      <c r="H12" s="315">
        <v>1054.5</v>
      </c>
      <c r="I12" s="315">
        <v>9.5</v>
      </c>
      <c r="J12" s="315">
        <v>57.4</v>
      </c>
      <c r="K12" s="315">
        <v>987.6</v>
      </c>
      <c r="L12" s="315">
        <v>97.8</v>
      </c>
      <c r="M12" s="315">
        <v>889.8</v>
      </c>
      <c r="N12" s="276"/>
      <c r="O12" s="276"/>
      <c r="P12" s="276"/>
      <c r="Q12" s="276"/>
      <c r="R12" s="276"/>
    </row>
    <row r="13" spans="1:18" ht="19.5" customHeight="1">
      <c r="A13" s="313" t="s">
        <v>741</v>
      </c>
      <c r="B13" s="314">
        <v>1021</v>
      </c>
      <c r="C13" s="315">
        <v>69.5</v>
      </c>
      <c r="D13" s="315">
        <v>1</v>
      </c>
      <c r="E13" s="315">
        <v>25.5</v>
      </c>
      <c r="F13" s="315">
        <v>39.7</v>
      </c>
      <c r="G13" s="315">
        <v>3.3</v>
      </c>
      <c r="H13" s="315">
        <v>938.5</v>
      </c>
      <c r="I13" s="315">
        <v>7.6</v>
      </c>
      <c r="J13" s="315">
        <v>46.3</v>
      </c>
      <c r="K13" s="315">
        <v>884.6</v>
      </c>
      <c r="L13" s="315">
        <v>88.5</v>
      </c>
      <c r="M13" s="315">
        <v>796.1</v>
      </c>
      <c r="N13" s="276"/>
      <c r="O13" s="276"/>
      <c r="P13" s="276"/>
      <c r="Q13" s="276"/>
      <c r="R13" s="276"/>
    </row>
    <row r="14" spans="1:18" ht="19.5" customHeight="1">
      <c r="A14" s="313" t="s">
        <v>742</v>
      </c>
      <c r="B14" s="314">
        <v>1075.6</v>
      </c>
      <c r="C14" s="315">
        <v>72.5</v>
      </c>
      <c r="D14" s="315">
        <v>1.7</v>
      </c>
      <c r="E14" s="315">
        <v>31.4</v>
      </c>
      <c r="F14" s="315">
        <v>35.4</v>
      </c>
      <c r="G14" s="315">
        <v>4.1</v>
      </c>
      <c r="H14" s="315">
        <v>989.1</v>
      </c>
      <c r="I14" s="315">
        <v>10.3</v>
      </c>
      <c r="J14" s="315">
        <v>54.4</v>
      </c>
      <c r="K14" s="315">
        <v>924.4</v>
      </c>
      <c r="L14" s="315">
        <v>90.6</v>
      </c>
      <c r="M14" s="315">
        <v>833.8</v>
      </c>
      <c r="N14" s="276"/>
      <c r="O14" s="276"/>
      <c r="P14" s="276"/>
      <c r="Q14" s="276"/>
      <c r="R14" s="276"/>
    </row>
    <row r="15" spans="1:18" ht="19.5" customHeight="1">
      <c r="A15" s="313" t="s">
        <v>743</v>
      </c>
      <c r="B15" s="314">
        <v>1056.5</v>
      </c>
      <c r="C15" s="315">
        <v>56.6</v>
      </c>
      <c r="D15" s="315">
        <v>2</v>
      </c>
      <c r="E15" s="315">
        <v>15.2</v>
      </c>
      <c r="F15" s="315">
        <v>35.5</v>
      </c>
      <c r="G15" s="315">
        <v>3.9</v>
      </c>
      <c r="H15" s="315">
        <v>986.2</v>
      </c>
      <c r="I15" s="315">
        <v>8.9</v>
      </c>
      <c r="J15" s="315">
        <v>58.5</v>
      </c>
      <c r="K15" s="315">
        <v>918.8</v>
      </c>
      <c r="L15" s="315">
        <v>95.9</v>
      </c>
      <c r="M15" s="315">
        <v>822.9</v>
      </c>
      <c r="N15" s="276"/>
      <c r="O15" s="276"/>
      <c r="P15" s="276"/>
      <c r="Q15" s="276"/>
      <c r="R15" s="276"/>
    </row>
    <row r="16" spans="1:18" ht="19.5" customHeight="1">
      <c r="A16" s="313" t="s">
        <v>744</v>
      </c>
      <c r="B16" s="314">
        <v>1037.3</v>
      </c>
      <c r="C16" s="314">
        <v>53.8</v>
      </c>
      <c r="D16" s="314">
        <v>2</v>
      </c>
      <c r="E16" s="314">
        <v>13.9</v>
      </c>
      <c r="F16" s="314">
        <v>33.8</v>
      </c>
      <c r="G16" s="314">
        <v>4.1</v>
      </c>
      <c r="H16" s="314">
        <v>970.5</v>
      </c>
      <c r="I16" s="314">
        <v>9.4</v>
      </c>
      <c r="J16" s="314">
        <v>52.4</v>
      </c>
      <c r="K16" s="314">
        <v>908.8</v>
      </c>
      <c r="L16" s="314">
        <v>99.9</v>
      </c>
      <c r="M16" s="314">
        <v>808.8</v>
      </c>
      <c r="N16" s="276"/>
      <c r="O16" s="276"/>
      <c r="P16" s="276"/>
      <c r="Q16" s="276"/>
      <c r="R16" s="276"/>
    </row>
    <row r="17" spans="1:18" ht="19.5" customHeight="1">
      <c r="A17" s="313" t="s">
        <v>745</v>
      </c>
      <c r="B17" s="314">
        <v>1034.6</v>
      </c>
      <c r="C17" s="314">
        <v>61.9</v>
      </c>
      <c r="D17" s="314">
        <v>1.1</v>
      </c>
      <c r="E17" s="314">
        <v>13</v>
      </c>
      <c r="F17" s="314">
        <v>43.9</v>
      </c>
      <c r="G17" s="314">
        <v>3.9</v>
      </c>
      <c r="H17" s="314">
        <v>960.1</v>
      </c>
      <c r="I17" s="314">
        <v>8.6</v>
      </c>
      <c r="J17" s="314">
        <v>52.1</v>
      </c>
      <c r="K17" s="314">
        <v>899.4</v>
      </c>
      <c r="L17" s="314">
        <v>128.2</v>
      </c>
      <c r="M17" s="314">
        <v>771.1</v>
      </c>
      <c r="N17" s="276"/>
      <c r="O17" s="276"/>
      <c r="P17" s="276"/>
      <c r="Q17" s="276"/>
      <c r="R17" s="276"/>
    </row>
    <row r="18" spans="1:18" ht="19.5" customHeight="1">
      <c r="A18" s="313" t="s">
        <v>746</v>
      </c>
      <c r="B18" s="314">
        <v>1162.5</v>
      </c>
      <c r="C18" s="314">
        <v>67.6</v>
      </c>
      <c r="D18" s="314">
        <v>1.4</v>
      </c>
      <c r="E18" s="314">
        <v>15.6</v>
      </c>
      <c r="F18" s="314">
        <v>45.8</v>
      </c>
      <c r="G18" s="314">
        <v>4.8</v>
      </c>
      <c r="H18" s="314">
        <v>1080.1</v>
      </c>
      <c r="I18" s="314">
        <v>9.3</v>
      </c>
      <c r="J18" s="314">
        <v>56.9</v>
      </c>
      <c r="K18" s="314">
        <v>1014</v>
      </c>
      <c r="L18" s="314">
        <v>107.9</v>
      </c>
      <c r="M18" s="314">
        <v>906</v>
      </c>
      <c r="N18" s="276"/>
      <c r="O18" s="276"/>
      <c r="P18" s="276"/>
      <c r="Q18" s="276"/>
      <c r="R18" s="276"/>
    </row>
    <row r="19" spans="1:18" ht="19.5" customHeight="1">
      <c r="A19" s="313" t="s">
        <v>747</v>
      </c>
      <c r="B19" s="314">
        <v>1048.1</v>
      </c>
      <c r="C19" s="314">
        <v>65.1</v>
      </c>
      <c r="D19" s="314">
        <v>2.8</v>
      </c>
      <c r="E19" s="314">
        <v>17.3</v>
      </c>
      <c r="F19" s="314">
        <v>40.9</v>
      </c>
      <c r="G19" s="314">
        <v>4.1</v>
      </c>
      <c r="H19" s="314">
        <v>969.2</v>
      </c>
      <c r="I19" s="314">
        <v>7.8</v>
      </c>
      <c r="J19" s="314">
        <v>49.5</v>
      </c>
      <c r="K19" s="314">
        <v>911.9</v>
      </c>
      <c r="L19" s="314">
        <v>103.2</v>
      </c>
      <c r="M19" s="314">
        <v>808.7</v>
      </c>
      <c r="N19" s="276"/>
      <c r="O19" s="276"/>
      <c r="P19" s="276"/>
      <c r="Q19" s="276"/>
      <c r="R19" s="276"/>
    </row>
    <row r="20" spans="1:18" ht="19.5" customHeight="1">
      <c r="A20" s="313" t="s">
        <v>748</v>
      </c>
      <c r="B20" s="314">
        <v>1157.5</v>
      </c>
      <c r="C20" s="314">
        <v>65.2</v>
      </c>
      <c r="D20" s="314">
        <v>2.1</v>
      </c>
      <c r="E20" s="314">
        <v>16.2</v>
      </c>
      <c r="F20" s="314">
        <v>42.4</v>
      </c>
      <c r="G20" s="314">
        <v>4.5</v>
      </c>
      <c r="H20" s="314">
        <v>1077.8</v>
      </c>
      <c r="I20" s="314">
        <v>8</v>
      </c>
      <c r="J20" s="314">
        <v>51.6</v>
      </c>
      <c r="K20" s="314">
        <v>1018.2</v>
      </c>
      <c r="L20" s="314">
        <v>114.3</v>
      </c>
      <c r="M20" s="314">
        <v>903.9</v>
      </c>
      <c r="N20" s="276"/>
      <c r="O20" s="276"/>
      <c r="P20" s="276"/>
      <c r="Q20" s="276"/>
      <c r="R20" s="276"/>
    </row>
    <row r="21" spans="1:18" ht="19.5" customHeight="1">
      <c r="A21" s="313" t="s">
        <v>749</v>
      </c>
      <c r="B21" s="314">
        <v>953.2</v>
      </c>
      <c r="C21" s="314">
        <v>64.7</v>
      </c>
      <c r="D21" s="314">
        <v>2.1</v>
      </c>
      <c r="E21" s="314">
        <v>21.4</v>
      </c>
      <c r="F21" s="314">
        <v>36.4</v>
      </c>
      <c r="G21" s="314">
        <v>4.9</v>
      </c>
      <c r="H21" s="314">
        <v>875.9</v>
      </c>
      <c r="I21" s="314">
        <v>7.3</v>
      </c>
      <c r="J21" s="314">
        <v>45.9</v>
      </c>
      <c r="K21" s="314">
        <v>822.6</v>
      </c>
      <c r="L21" s="314">
        <v>97.4</v>
      </c>
      <c r="M21" s="314">
        <v>725.2</v>
      </c>
      <c r="N21" s="276"/>
      <c r="O21" s="276"/>
      <c r="P21" s="276"/>
      <c r="Q21" s="276"/>
      <c r="R21" s="276"/>
    </row>
    <row r="22" spans="1:18" s="160" customFormat="1" ht="33" customHeight="1">
      <c r="A22" s="310">
        <v>2012</v>
      </c>
      <c r="B22" s="311">
        <v>12612.7</v>
      </c>
      <c r="C22" s="311">
        <v>786.1</v>
      </c>
      <c r="D22" s="311">
        <v>24.1</v>
      </c>
      <c r="E22" s="311">
        <v>190</v>
      </c>
      <c r="F22" s="311">
        <v>523.7</v>
      </c>
      <c r="G22" s="311">
        <v>48.3</v>
      </c>
      <c r="H22" s="311">
        <v>11638.6</v>
      </c>
      <c r="I22" s="311">
        <v>99.6</v>
      </c>
      <c r="J22" s="311">
        <v>592.9</v>
      </c>
      <c r="K22" s="311">
        <v>10946.1</v>
      </c>
      <c r="L22" s="311">
        <v>1015.8</v>
      </c>
      <c r="M22" s="311">
        <v>9930.3</v>
      </c>
      <c r="N22" s="316"/>
      <c r="O22" s="316"/>
      <c r="P22" s="316"/>
      <c r="Q22" s="316"/>
      <c r="R22" s="316"/>
    </row>
    <row r="23" spans="1:18" ht="19.5" customHeight="1">
      <c r="A23" s="313" t="s">
        <v>738</v>
      </c>
      <c r="B23" s="314">
        <v>1026.8</v>
      </c>
      <c r="C23" s="314">
        <v>60</v>
      </c>
      <c r="D23" s="314">
        <v>2.6</v>
      </c>
      <c r="E23" s="314">
        <v>15.3</v>
      </c>
      <c r="F23" s="314">
        <v>37.9</v>
      </c>
      <c r="G23" s="314">
        <v>4.2</v>
      </c>
      <c r="H23" s="314">
        <v>952.1</v>
      </c>
      <c r="I23" s="314">
        <v>7.4</v>
      </c>
      <c r="J23" s="314">
        <v>49.2</v>
      </c>
      <c r="K23" s="314">
        <v>895.5</v>
      </c>
      <c r="L23" s="314">
        <v>74.8</v>
      </c>
      <c r="M23" s="314">
        <v>820.7</v>
      </c>
      <c r="N23" s="276"/>
      <c r="O23" s="276"/>
      <c r="P23" s="276"/>
      <c r="Q23" s="276"/>
      <c r="R23" s="276"/>
    </row>
    <row r="24" spans="1:18" ht="19.5" customHeight="1">
      <c r="A24" s="313" t="s">
        <v>739</v>
      </c>
      <c r="B24" s="314">
        <v>1121</v>
      </c>
      <c r="C24" s="314">
        <v>65.9</v>
      </c>
      <c r="D24" s="84">
        <v>2.7</v>
      </c>
      <c r="E24" s="314">
        <v>16.8</v>
      </c>
      <c r="F24" s="314">
        <v>42.7</v>
      </c>
      <c r="G24" s="314">
        <v>3.7</v>
      </c>
      <c r="H24" s="314">
        <v>1039.5</v>
      </c>
      <c r="I24" s="314">
        <v>7.8</v>
      </c>
      <c r="J24" s="314">
        <v>49.2</v>
      </c>
      <c r="K24" s="314">
        <v>982.4</v>
      </c>
      <c r="L24" s="314">
        <v>87.8</v>
      </c>
      <c r="M24" s="314">
        <v>894.6</v>
      </c>
      <c r="N24" s="276"/>
      <c r="O24" s="276"/>
      <c r="P24" s="276"/>
      <c r="Q24" s="276"/>
      <c r="R24" s="276"/>
    </row>
    <row r="25" spans="1:18" ht="19.5" customHeight="1">
      <c r="A25" s="313" t="s">
        <v>740</v>
      </c>
      <c r="B25" s="314">
        <v>1100.5</v>
      </c>
      <c r="C25" s="314">
        <v>63</v>
      </c>
      <c r="D25" s="314">
        <v>2.3</v>
      </c>
      <c r="E25" s="314">
        <v>15.6</v>
      </c>
      <c r="F25" s="314">
        <v>40.8</v>
      </c>
      <c r="G25" s="314">
        <v>4.3</v>
      </c>
      <c r="H25" s="314">
        <v>1020.9</v>
      </c>
      <c r="I25" s="314">
        <v>7.9</v>
      </c>
      <c r="J25" s="314">
        <v>55</v>
      </c>
      <c r="K25" s="314">
        <v>957.9</v>
      </c>
      <c r="L25" s="314">
        <v>91.7</v>
      </c>
      <c r="M25" s="314">
        <v>866.2</v>
      </c>
      <c r="N25" s="276"/>
      <c r="O25" s="276"/>
      <c r="P25" s="276"/>
      <c r="Q25" s="276"/>
      <c r="R25" s="276"/>
    </row>
    <row r="26" spans="1:18" ht="19.5" customHeight="1">
      <c r="A26" s="313" t="s">
        <v>741</v>
      </c>
      <c r="B26" s="314">
        <v>1002.5</v>
      </c>
      <c r="C26" s="314">
        <v>47.6</v>
      </c>
      <c r="D26" s="314">
        <v>1.8</v>
      </c>
      <c r="E26" s="314">
        <v>14.8</v>
      </c>
      <c r="F26" s="314">
        <v>28.9</v>
      </c>
      <c r="G26" s="314">
        <v>2.1</v>
      </c>
      <c r="H26" s="314">
        <v>940</v>
      </c>
      <c r="I26" s="314">
        <v>7.1</v>
      </c>
      <c r="J26" s="314">
        <v>48.9</v>
      </c>
      <c r="K26" s="314">
        <v>884.1</v>
      </c>
      <c r="L26" s="314">
        <v>89.2</v>
      </c>
      <c r="M26" s="314">
        <v>794.9</v>
      </c>
      <c r="N26" s="276"/>
      <c r="O26" s="276"/>
      <c r="P26" s="276"/>
      <c r="Q26" s="276"/>
      <c r="R26" s="276"/>
    </row>
    <row r="27" spans="1:18" ht="19.5" customHeight="1">
      <c r="A27" s="313" t="s">
        <v>742</v>
      </c>
      <c r="B27" s="314">
        <v>1061.2</v>
      </c>
      <c r="C27" s="314">
        <v>68.2</v>
      </c>
      <c r="D27" s="314">
        <v>1.5</v>
      </c>
      <c r="E27" s="314">
        <v>14.5</v>
      </c>
      <c r="F27" s="314">
        <v>46.7</v>
      </c>
      <c r="G27" s="314">
        <v>5.5</v>
      </c>
      <c r="H27" s="314">
        <v>977.2</v>
      </c>
      <c r="I27" s="314">
        <v>8.5</v>
      </c>
      <c r="J27" s="314">
        <v>49.6</v>
      </c>
      <c r="K27" s="314">
        <v>919</v>
      </c>
      <c r="L27" s="314">
        <v>93.2</v>
      </c>
      <c r="M27" s="314">
        <v>825.8</v>
      </c>
      <c r="N27" s="276"/>
      <c r="O27" s="276"/>
      <c r="P27" s="276"/>
      <c r="Q27" s="276"/>
      <c r="R27" s="276"/>
    </row>
    <row r="28" spans="1:18" ht="19.5" customHeight="1">
      <c r="A28" s="313" t="s">
        <v>743</v>
      </c>
      <c r="B28" s="314">
        <v>1109.2</v>
      </c>
      <c r="C28" s="314">
        <v>62.6</v>
      </c>
      <c r="D28" s="314">
        <v>2.9</v>
      </c>
      <c r="E28" s="314">
        <v>15.3</v>
      </c>
      <c r="F28" s="314">
        <v>41.4</v>
      </c>
      <c r="G28" s="314">
        <v>3</v>
      </c>
      <c r="H28" s="314">
        <v>1030.8</v>
      </c>
      <c r="I28" s="314">
        <v>9.4</v>
      </c>
      <c r="J28" s="314">
        <v>47.1</v>
      </c>
      <c r="K28" s="314">
        <v>974.3</v>
      </c>
      <c r="L28" s="314">
        <v>95.1</v>
      </c>
      <c r="M28" s="314">
        <v>879.3</v>
      </c>
      <c r="N28" s="276"/>
      <c r="O28" s="276"/>
      <c r="P28" s="276"/>
      <c r="Q28" s="276"/>
      <c r="R28" s="276"/>
    </row>
    <row r="29" spans="1:18" ht="19.5" customHeight="1">
      <c r="A29" s="313" t="s">
        <v>744</v>
      </c>
      <c r="B29" s="314">
        <v>1067.8</v>
      </c>
      <c r="C29" s="314">
        <v>62.8</v>
      </c>
      <c r="D29" s="314">
        <v>2.5</v>
      </c>
      <c r="E29" s="314">
        <v>15.4</v>
      </c>
      <c r="F29" s="314">
        <v>42.2</v>
      </c>
      <c r="G29" s="314">
        <v>2.8</v>
      </c>
      <c r="H29" s="314">
        <v>989.6</v>
      </c>
      <c r="I29" s="314">
        <v>9.4</v>
      </c>
      <c r="J29" s="314">
        <v>56.6</v>
      </c>
      <c r="K29" s="314">
        <v>923.5</v>
      </c>
      <c r="L29" s="314">
        <v>88.8</v>
      </c>
      <c r="M29" s="314">
        <v>834.7</v>
      </c>
      <c r="N29" s="276"/>
      <c r="O29" s="276"/>
      <c r="P29" s="276"/>
      <c r="Q29" s="276"/>
      <c r="R29" s="276"/>
    </row>
    <row r="30" spans="1:18" ht="19.5" customHeight="1">
      <c r="A30" s="313" t="s">
        <v>745</v>
      </c>
      <c r="B30" s="314">
        <v>1015.2</v>
      </c>
      <c r="C30" s="314">
        <v>65.1</v>
      </c>
      <c r="D30" s="314">
        <v>0.5</v>
      </c>
      <c r="E30" s="314">
        <v>15.5</v>
      </c>
      <c r="F30" s="314">
        <v>43.8</v>
      </c>
      <c r="G30" s="314">
        <v>5.3</v>
      </c>
      <c r="H30" s="314">
        <v>935.1</v>
      </c>
      <c r="I30" s="314">
        <v>9.4</v>
      </c>
      <c r="J30" s="314">
        <v>45.4</v>
      </c>
      <c r="K30" s="314">
        <v>880.3</v>
      </c>
      <c r="L30" s="314">
        <v>83.9</v>
      </c>
      <c r="M30" s="314">
        <v>796.4</v>
      </c>
      <c r="N30" s="276"/>
      <c r="O30" s="276"/>
      <c r="P30" s="276"/>
      <c r="Q30" s="276"/>
      <c r="R30" s="276"/>
    </row>
    <row r="31" spans="1:18" ht="19.5" customHeight="1">
      <c r="A31" s="313" t="s">
        <v>746</v>
      </c>
      <c r="B31" s="314">
        <v>1000.3</v>
      </c>
      <c r="C31" s="314">
        <v>70.2</v>
      </c>
      <c r="D31" s="314">
        <v>3.1</v>
      </c>
      <c r="E31" s="314">
        <v>15.7</v>
      </c>
      <c r="F31" s="314">
        <v>47.9</v>
      </c>
      <c r="G31" s="314">
        <v>3.5</v>
      </c>
      <c r="H31" s="314">
        <v>914.1</v>
      </c>
      <c r="I31" s="314">
        <v>9</v>
      </c>
      <c r="J31" s="314">
        <v>52.1</v>
      </c>
      <c r="K31" s="314">
        <v>853</v>
      </c>
      <c r="L31" s="314">
        <v>63.2</v>
      </c>
      <c r="M31" s="314">
        <v>789.8</v>
      </c>
      <c r="N31" s="276"/>
      <c r="O31" s="276"/>
      <c r="P31" s="276"/>
      <c r="Q31" s="276"/>
      <c r="R31" s="276"/>
    </row>
    <row r="32" spans="1:18" ht="19.5" customHeight="1">
      <c r="A32" s="313" t="s">
        <v>747</v>
      </c>
      <c r="B32" s="314">
        <v>1098.3</v>
      </c>
      <c r="C32" s="314">
        <v>85.9</v>
      </c>
      <c r="D32" s="314">
        <v>2.2</v>
      </c>
      <c r="E32" s="314">
        <v>17.1</v>
      </c>
      <c r="F32" s="314">
        <v>61.5</v>
      </c>
      <c r="G32" s="314">
        <v>5.1</v>
      </c>
      <c r="H32" s="314">
        <v>994.9</v>
      </c>
      <c r="I32" s="314">
        <v>7.8</v>
      </c>
      <c r="J32" s="314">
        <v>56.6</v>
      </c>
      <c r="K32" s="314">
        <v>930.5</v>
      </c>
      <c r="L32" s="314">
        <v>105.2</v>
      </c>
      <c r="M32" s="314">
        <v>825.3</v>
      </c>
      <c r="N32" s="276"/>
      <c r="O32" s="276"/>
      <c r="P32" s="276"/>
      <c r="Q32" s="276"/>
      <c r="R32" s="276"/>
    </row>
    <row r="33" spans="1:18" ht="19.5" customHeight="1">
      <c r="A33" s="313" t="s">
        <v>748</v>
      </c>
      <c r="B33" s="314">
        <v>1135.1</v>
      </c>
      <c r="C33" s="314">
        <v>70.6</v>
      </c>
      <c r="D33" s="314">
        <v>1.3</v>
      </c>
      <c r="E33" s="314">
        <v>18.3</v>
      </c>
      <c r="F33" s="314">
        <v>46.3</v>
      </c>
      <c r="G33" s="314">
        <v>4.8</v>
      </c>
      <c r="H33" s="314">
        <v>1047.9</v>
      </c>
      <c r="I33" s="314">
        <v>11.2</v>
      </c>
      <c r="J33" s="314">
        <v>49.1</v>
      </c>
      <c r="K33" s="314">
        <v>987.5</v>
      </c>
      <c r="L33" s="314">
        <v>82.1</v>
      </c>
      <c r="M33" s="314">
        <v>905.4</v>
      </c>
      <c r="N33" s="276"/>
      <c r="O33" s="276"/>
      <c r="P33" s="276"/>
      <c r="Q33" s="276"/>
      <c r="R33" s="276"/>
    </row>
    <row r="34" spans="1:18" ht="19.5" customHeight="1">
      <c r="A34" s="313" t="s">
        <v>749</v>
      </c>
      <c r="B34" s="314">
        <v>874.8</v>
      </c>
      <c r="C34" s="314">
        <v>64.1</v>
      </c>
      <c r="D34" s="314">
        <v>0.9</v>
      </c>
      <c r="E34" s="314">
        <v>15.8</v>
      </c>
      <c r="F34" s="314">
        <v>43.4</v>
      </c>
      <c r="G34" s="314">
        <v>3.9</v>
      </c>
      <c r="H34" s="314">
        <v>796.7</v>
      </c>
      <c r="I34" s="314">
        <v>4.7</v>
      </c>
      <c r="J34" s="314">
        <v>34.1</v>
      </c>
      <c r="K34" s="314">
        <v>758</v>
      </c>
      <c r="L34" s="314">
        <v>60.8</v>
      </c>
      <c r="M34" s="314">
        <v>697.2</v>
      </c>
      <c r="N34" s="276"/>
      <c r="O34" s="276"/>
      <c r="P34" s="276"/>
      <c r="Q34" s="276"/>
      <c r="R34" s="276"/>
    </row>
    <row r="35" spans="1:18" s="160" customFormat="1" ht="33" customHeight="1">
      <c r="A35" s="310">
        <v>2013</v>
      </c>
      <c r="B35" s="311" t="s">
        <v>691</v>
      </c>
      <c r="C35" s="311" t="s">
        <v>691</v>
      </c>
      <c r="D35" s="311" t="s">
        <v>691</v>
      </c>
      <c r="E35" s="311" t="s">
        <v>691</v>
      </c>
      <c r="F35" s="311" t="s">
        <v>691</v>
      </c>
      <c r="G35" s="311" t="s">
        <v>691</v>
      </c>
      <c r="H35" s="311" t="s">
        <v>691</v>
      </c>
      <c r="I35" s="311" t="s">
        <v>691</v>
      </c>
      <c r="J35" s="311" t="s">
        <v>691</v>
      </c>
      <c r="K35" s="311" t="s">
        <v>691</v>
      </c>
      <c r="L35" s="311" t="s">
        <v>691</v>
      </c>
      <c r="M35" s="311" t="s">
        <v>691</v>
      </c>
      <c r="N35" s="316"/>
      <c r="O35" s="316"/>
      <c r="P35" s="316"/>
      <c r="Q35" s="316"/>
      <c r="R35" s="316"/>
    </row>
    <row r="36" spans="1:18" ht="19.5" customHeight="1">
      <c r="A36" s="313" t="s">
        <v>738</v>
      </c>
      <c r="B36" s="314">
        <v>972</v>
      </c>
      <c r="C36" s="314">
        <v>66.6</v>
      </c>
      <c r="D36" s="314">
        <v>1.4</v>
      </c>
      <c r="E36" s="314">
        <v>20.5</v>
      </c>
      <c r="F36" s="314">
        <v>40.2</v>
      </c>
      <c r="G36" s="314">
        <v>4.5</v>
      </c>
      <c r="H36" s="314">
        <v>884.6</v>
      </c>
      <c r="I36" s="314">
        <v>9.8</v>
      </c>
      <c r="J36" s="314">
        <v>47.2</v>
      </c>
      <c r="K36" s="314">
        <v>827.6</v>
      </c>
      <c r="L36" s="314">
        <v>87.1</v>
      </c>
      <c r="M36" s="314">
        <v>740.5</v>
      </c>
      <c r="N36" s="276"/>
      <c r="O36" s="276"/>
      <c r="P36" s="276"/>
      <c r="Q36" s="276"/>
      <c r="R36" s="276"/>
    </row>
    <row r="37" spans="1:18" ht="19.5" customHeight="1">
      <c r="A37" s="313" t="s">
        <v>739</v>
      </c>
      <c r="B37" s="314">
        <v>957.5</v>
      </c>
      <c r="C37" s="314">
        <v>66.5</v>
      </c>
      <c r="D37" s="314">
        <v>1</v>
      </c>
      <c r="E37" s="314">
        <v>16.9</v>
      </c>
      <c r="F37" s="314">
        <v>43.4</v>
      </c>
      <c r="G37" s="314">
        <v>5.2</v>
      </c>
      <c r="H37" s="314">
        <v>859.3</v>
      </c>
      <c r="I37" s="314">
        <v>5.3</v>
      </c>
      <c r="J37" s="314">
        <v>44.8</v>
      </c>
      <c r="K37" s="314">
        <v>809.3</v>
      </c>
      <c r="L37" s="314">
        <v>81.5</v>
      </c>
      <c r="M37" s="314">
        <v>727.8</v>
      </c>
      <c r="N37" s="276"/>
      <c r="O37" s="276"/>
      <c r="P37" s="276"/>
      <c r="Q37" s="276"/>
      <c r="R37" s="276"/>
    </row>
    <row r="38" spans="1:18" ht="19.5" customHeight="1">
      <c r="A38" s="313" t="s">
        <v>740</v>
      </c>
      <c r="B38" s="314">
        <v>1022.4</v>
      </c>
      <c r="C38" s="314">
        <v>68.3</v>
      </c>
      <c r="D38" s="314">
        <v>0.9</v>
      </c>
      <c r="E38" s="314">
        <v>19.1</v>
      </c>
      <c r="F38" s="314">
        <v>44.1</v>
      </c>
      <c r="G38" s="314">
        <v>4.2</v>
      </c>
      <c r="H38" s="314">
        <v>927.3</v>
      </c>
      <c r="I38" s="314">
        <v>8.5</v>
      </c>
      <c r="J38" s="314">
        <v>45.6</v>
      </c>
      <c r="K38" s="314">
        <v>873.1</v>
      </c>
      <c r="L38" s="314">
        <v>90.6</v>
      </c>
      <c r="M38" s="314">
        <v>782.5</v>
      </c>
      <c r="N38" s="276"/>
      <c r="O38" s="276"/>
      <c r="P38" s="276"/>
      <c r="Q38" s="276"/>
      <c r="R38" s="276"/>
    </row>
    <row r="39" spans="1:18" ht="19.5" customHeight="1">
      <c r="A39" s="313" t="s">
        <v>741</v>
      </c>
      <c r="B39" s="314">
        <v>1047.3</v>
      </c>
      <c r="C39" s="314">
        <v>70.5</v>
      </c>
      <c r="D39" s="314">
        <v>1.8</v>
      </c>
      <c r="E39" s="314">
        <v>18.4</v>
      </c>
      <c r="F39" s="314">
        <v>44.8</v>
      </c>
      <c r="G39" s="314">
        <v>5.5</v>
      </c>
      <c r="H39" s="314">
        <v>948.6</v>
      </c>
      <c r="I39" s="314">
        <v>13.2</v>
      </c>
      <c r="J39" s="314">
        <v>48.5</v>
      </c>
      <c r="K39" s="314">
        <v>886.9</v>
      </c>
      <c r="L39" s="314">
        <v>87.1</v>
      </c>
      <c r="M39" s="314">
        <v>799.8</v>
      </c>
      <c r="N39" s="276"/>
      <c r="O39" s="276"/>
      <c r="P39" s="276"/>
      <c r="Q39" s="276"/>
      <c r="R39" s="276"/>
    </row>
    <row r="40" spans="1:18" ht="19.5" customHeight="1">
      <c r="A40" s="313" t="s">
        <v>742</v>
      </c>
      <c r="B40" s="314">
        <v>1048.3</v>
      </c>
      <c r="C40" s="314">
        <v>60.6</v>
      </c>
      <c r="D40" s="314">
        <v>1.1</v>
      </c>
      <c r="E40" s="314">
        <v>15.4</v>
      </c>
      <c r="F40" s="314">
        <v>40.5</v>
      </c>
      <c r="G40" s="314">
        <v>3.7</v>
      </c>
      <c r="H40" s="314">
        <v>954.9</v>
      </c>
      <c r="I40" s="314">
        <v>12.4</v>
      </c>
      <c r="J40" s="314">
        <v>48.7</v>
      </c>
      <c r="K40" s="314">
        <v>893.8</v>
      </c>
      <c r="L40" s="314">
        <v>96.3</v>
      </c>
      <c r="M40" s="314">
        <v>797.6</v>
      </c>
      <c r="N40" s="276"/>
      <c r="O40" s="276"/>
      <c r="P40" s="276"/>
      <c r="Q40" s="276"/>
      <c r="R40" s="276"/>
    </row>
    <row r="41" spans="1:18" ht="19.5" customHeight="1">
      <c r="A41" s="313" t="s">
        <v>743</v>
      </c>
      <c r="B41" s="314">
        <v>1117</v>
      </c>
      <c r="C41" s="314">
        <v>67.3</v>
      </c>
      <c r="D41" s="314">
        <v>1.1</v>
      </c>
      <c r="E41" s="314">
        <v>18.6</v>
      </c>
      <c r="F41" s="314">
        <v>40.9</v>
      </c>
      <c r="G41" s="314">
        <v>6.7</v>
      </c>
      <c r="H41" s="314">
        <v>1009.7</v>
      </c>
      <c r="I41" s="314">
        <v>8.8</v>
      </c>
      <c r="J41" s="314">
        <v>45.2</v>
      </c>
      <c r="K41" s="314">
        <v>955.8</v>
      </c>
      <c r="L41" s="314">
        <v>86.8</v>
      </c>
      <c r="M41" s="314">
        <v>869</v>
      </c>
      <c r="N41" s="276"/>
      <c r="O41" s="276"/>
      <c r="P41" s="276"/>
      <c r="Q41" s="276"/>
      <c r="R41" s="276"/>
    </row>
    <row r="42" spans="1:13" ht="19.5" customHeight="1">
      <c r="A42" s="313" t="s">
        <v>744</v>
      </c>
      <c r="B42" s="314">
        <v>1034.7</v>
      </c>
      <c r="C42" s="314">
        <v>65.9</v>
      </c>
      <c r="D42" s="314">
        <v>1</v>
      </c>
      <c r="E42" s="314">
        <v>21.2</v>
      </c>
      <c r="F42" s="314">
        <v>38.7</v>
      </c>
      <c r="G42" s="314">
        <v>4.9</v>
      </c>
      <c r="H42" s="314">
        <v>923.4</v>
      </c>
      <c r="I42" s="314">
        <v>12.8</v>
      </c>
      <c r="J42" s="314">
        <v>54.5</v>
      </c>
      <c r="K42" s="314">
        <v>856.1</v>
      </c>
      <c r="L42" s="314">
        <v>80.9</v>
      </c>
      <c r="M42" s="314">
        <v>775.2</v>
      </c>
    </row>
    <row r="43" spans="1:13" ht="19.5" customHeight="1">
      <c r="A43" s="313" t="s">
        <v>745</v>
      </c>
      <c r="B43" s="314">
        <v>960.1</v>
      </c>
      <c r="C43" s="314">
        <v>64.2</v>
      </c>
      <c r="D43" s="314">
        <v>1.1</v>
      </c>
      <c r="E43" s="314">
        <v>15.4</v>
      </c>
      <c r="F43" s="314">
        <v>44.2</v>
      </c>
      <c r="G43" s="314">
        <v>3.6</v>
      </c>
      <c r="H43" s="314">
        <v>844.1</v>
      </c>
      <c r="I43" s="314">
        <v>8.1</v>
      </c>
      <c r="J43" s="314">
        <v>43.5</v>
      </c>
      <c r="K43" s="314">
        <v>792.5</v>
      </c>
      <c r="L43" s="314">
        <v>73.3</v>
      </c>
      <c r="M43" s="314">
        <v>719.1</v>
      </c>
    </row>
    <row r="44" spans="1:13" ht="19.5" customHeight="1">
      <c r="A44" s="313" t="s">
        <v>746</v>
      </c>
      <c r="B44" s="314">
        <v>993.8</v>
      </c>
      <c r="C44" s="314">
        <v>74.3</v>
      </c>
      <c r="D44" s="314">
        <v>0.8</v>
      </c>
      <c r="E44" s="314">
        <v>21.7</v>
      </c>
      <c r="F44" s="314">
        <v>46.8</v>
      </c>
      <c r="G44" s="314">
        <v>5</v>
      </c>
      <c r="H44" s="314">
        <v>858.9</v>
      </c>
      <c r="I44" s="314">
        <v>9.4</v>
      </c>
      <c r="J44" s="314">
        <v>45.8</v>
      </c>
      <c r="K44" s="314">
        <v>803.7</v>
      </c>
      <c r="L44" s="314">
        <v>88.4</v>
      </c>
      <c r="M44" s="314">
        <v>715.3</v>
      </c>
    </row>
    <row r="45" ht="40.5" customHeight="1">
      <c r="A45" s="35" t="s">
        <v>859</v>
      </c>
    </row>
    <row r="46" spans="1:13" ht="46.5" customHeight="1">
      <c r="A46" s="664" t="s">
        <v>1292</v>
      </c>
      <c r="B46" s="665"/>
      <c r="C46" s="665"/>
      <c r="D46" s="665"/>
      <c r="E46" s="665"/>
      <c r="F46" s="665"/>
      <c r="G46" s="665"/>
      <c r="H46" s="665"/>
      <c r="I46" s="665"/>
      <c r="J46" s="665"/>
      <c r="K46" s="665"/>
      <c r="L46" s="665"/>
      <c r="M46" s="665"/>
    </row>
    <row r="52" ht="12.75">
      <c r="H52" s="28"/>
    </row>
    <row r="66" spans="1:7" ht="12.75">
      <c r="A66" s="263"/>
      <c r="B66" s="263"/>
      <c r="C66" s="263"/>
      <c r="D66" s="263"/>
      <c r="E66" s="263"/>
      <c r="F66" s="263"/>
      <c r="G66" s="263"/>
    </row>
    <row r="70" ht="15" customHeight="1"/>
    <row r="292" ht="59.25" customHeight="1"/>
  </sheetData>
  <sheetProtection/>
  <mergeCells count="18">
    <mergeCell ref="A46:M46"/>
    <mergeCell ref="B7:M7"/>
    <mergeCell ref="C3:G3"/>
    <mergeCell ref="H3:M3"/>
    <mergeCell ref="M5:M6"/>
    <mergeCell ref="I4:I6"/>
    <mergeCell ref="B3:B6"/>
    <mergeCell ref="H4:H6"/>
    <mergeCell ref="L5:L6"/>
    <mergeCell ref="C4:C6"/>
    <mergeCell ref="A3:A7"/>
    <mergeCell ref="J4:J6"/>
    <mergeCell ref="E4:F4"/>
    <mergeCell ref="G4:G6"/>
    <mergeCell ref="K4:M4"/>
    <mergeCell ref="K5:K6"/>
    <mergeCell ref="E6:F6"/>
    <mergeCell ref="D4:D6"/>
  </mergeCells>
  <printOptions horizontalCentered="1"/>
  <pageMargins left="0.5905511811023623" right="0.5905511811023623" top="0.984251968503937" bottom="0.46"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R66"/>
  <sheetViews>
    <sheetView zoomScalePageLayoutView="0" workbookViewId="0" topLeftCell="A1">
      <selection activeCell="A2" sqref="A2"/>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34" customFormat="1" ht="21" customHeight="1">
      <c r="A1" s="304" t="s">
        <v>1247</v>
      </c>
      <c r="B1" s="304"/>
      <c r="C1" s="305"/>
      <c r="D1" s="304"/>
      <c r="E1" s="304"/>
      <c r="F1" s="304"/>
      <c r="G1" s="304"/>
      <c r="H1" s="304"/>
      <c r="I1" s="304"/>
      <c r="J1" s="304"/>
      <c r="K1" s="304"/>
      <c r="L1" s="304"/>
      <c r="M1" s="304"/>
      <c r="N1" s="306"/>
      <c r="O1" s="306"/>
      <c r="P1" s="306"/>
      <c r="Q1" s="306"/>
      <c r="R1" s="306"/>
    </row>
    <row r="2" spans="1:18" ht="12.75">
      <c r="A2" s="307"/>
      <c r="B2" s="307"/>
      <c r="C2" s="307"/>
      <c r="D2" s="307"/>
      <c r="E2" s="307"/>
      <c r="F2" s="307"/>
      <c r="G2" s="307"/>
      <c r="H2" s="307"/>
      <c r="I2" s="307"/>
      <c r="J2" s="307"/>
      <c r="K2" s="307"/>
      <c r="L2" s="307"/>
      <c r="M2" s="307"/>
      <c r="N2" s="276"/>
      <c r="O2" s="276"/>
      <c r="P2" s="276"/>
      <c r="Q2" s="276"/>
      <c r="R2" s="276"/>
    </row>
    <row r="3" spans="1:18" s="22" customFormat="1" ht="17.25" customHeight="1">
      <c r="A3" s="658" t="s">
        <v>257</v>
      </c>
      <c r="B3" s="673" t="s">
        <v>1134</v>
      </c>
      <c r="C3" s="669" t="s">
        <v>853</v>
      </c>
      <c r="D3" s="669"/>
      <c r="E3" s="670"/>
      <c r="F3" s="669"/>
      <c r="G3" s="669"/>
      <c r="H3" s="669" t="s">
        <v>200</v>
      </c>
      <c r="I3" s="669"/>
      <c r="J3" s="669"/>
      <c r="K3" s="669"/>
      <c r="L3" s="669"/>
      <c r="M3" s="671"/>
      <c r="N3" s="308"/>
      <c r="O3" s="308"/>
      <c r="P3" s="308"/>
      <c r="Q3" s="308"/>
      <c r="R3" s="308"/>
    </row>
    <row r="4" spans="1:18" s="22" customFormat="1" ht="16.5" customHeight="1">
      <c r="A4" s="659"/>
      <c r="B4" s="674"/>
      <c r="C4" s="661" t="s">
        <v>476</v>
      </c>
      <c r="D4" s="663" t="s">
        <v>1039</v>
      </c>
      <c r="E4" s="662" t="s">
        <v>854</v>
      </c>
      <c r="F4" s="662"/>
      <c r="G4" s="663" t="s">
        <v>1040</v>
      </c>
      <c r="H4" s="661" t="s">
        <v>476</v>
      </c>
      <c r="I4" s="661" t="s">
        <v>1094</v>
      </c>
      <c r="J4" s="661" t="s">
        <v>1093</v>
      </c>
      <c r="K4" s="662" t="s">
        <v>203</v>
      </c>
      <c r="L4" s="662"/>
      <c r="M4" s="604"/>
      <c r="N4" s="308"/>
      <c r="O4" s="308"/>
      <c r="P4" s="308"/>
      <c r="Q4" s="308"/>
      <c r="R4" s="308"/>
    </row>
    <row r="5" spans="1:18" s="22" customFormat="1" ht="16.5" customHeight="1">
      <c r="A5" s="659"/>
      <c r="B5" s="674"/>
      <c r="C5" s="661"/>
      <c r="D5" s="661"/>
      <c r="E5" s="83" t="s">
        <v>855</v>
      </c>
      <c r="F5" s="83" t="s">
        <v>856</v>
      </c>
      <c r="G5" s="661"/>
      <c r="H5" s="661"/>
      <c r="I5" s="661"/>
      <c r="J5" s="661"/>
      <c r="K5" s="661" t="s">
        <v>476</v>
      </c>
      <c r="L5" s="663" t="s">
        <v>1037</v>
      </c>
      <c r="M5" s="672" t="s">
        <v>1038</v>
      </c>
      <c r="N5" s="308"/>
      <c r="O5" s="308"/>
      <c r="P5" s="308"/>
      <c r="Q5" s="308"/>
      <c r="R5" s="308"/>
    </row>
    <row r="6" spans="1:18" s="22" customFormat="1" ht="23.25" customHeight="1">
      <c r="A6" s="659"/>
      <c r="B6" s="674"/>
      <c r="C6" s="661"/>
      <c r="D6" s="661"/>
      <c r="E6" s="662" t="s">
        <v>857</v>
      </c>
      <c r="F6" s="662"/>
      <c r="G6" s="661"/>
      <c r="H6" s="661"/>
      <c r="I6" s="661"/>
      <c r="J6" s="661"/>
      <c r="K6" s="661"/>
      <c r="L6" s="661"/>
      <c r="M6" s="557"/>
      <c r="N6" s="308"/>
      <c r="O6" s="308"/>
      <c r="P6" s="308"/>
      <c r="Q6" s="308"/>
      <c r="R6" s="308"/>
    </row>
    <row r="7" spans="1:18" s="22" customFormat="1" ht="16.5" customHeight="1">
      <c r="A7" s="660"/>
      <c r="B7" s="666" t="s">
        <v>858</v>
      </c>
      <c r="C7" s="667"/>
      <c r="D7" s="667"/>
      <c r="E7" s="667"/>
      <c r="F7" s="667"/>
      <c r="G7" s="667"/>
      <c r="H7" s="667"/>
      <c r="I7" s="667"/>
      <c r="J7" s="667"/>
      <c r="K7" s="667"/>
      <c r="L7" s="667"/>
      <c r="M7" s="668"/>
      <c r="N7" s="308"/>
      <c r="O7" s="308"/>
      <c r="P7" s="308"/>
      <c r="Q7" s="308"/>
      <c r="R7" s="308"/>
    </row>
    <row r="8" spans="1:18" ht="20.25" customHeight="1">
      <c r="A8" s="309"/>
      <c r="B8" s="276"/>
      <c r="C8" s="276"/>
      <c r="D8" s="276"/>
      <c r="E8" s="276"/>
      <c r="F8" s="276"/>
      <c r="G8" s="276"/>
      <c r="H8" s="276"/>
      <c r="I8" s="276"/>
      <c r="J8" s="276"/>
      <c r="K8" s="276"/>
      <c r="L8" s="276"/>
      <c r="M8" s="276"/>
      <c r="N8" s="276"/>
      <c r="O8" s="276"/>
      <c r="P8" s="276"/>
      <c r="Q8" s="276"/>
      <c r="R8" s="276"/>
    </row>
    <row r="9" spans="1:18" s="17" customFormat="1" ht="33" customHeight="1">
      <c r="A9" s="310">
        <v>2011</v>
      </c>
      <c r="B9" s="311">
        <v>7995.4</v>
      </c>
      <c r="C9" s="311">
        <v>733</v>
      </c>
      <c r="D9" s="311">
        <v>11.5</v>
      </c>
      <c r="E9" s="311">
        <v>181.4</v>
      </c>
      <c r="F9" s="311">
        <v>474.4</v>
      </c>
      <c r="G9" s="311">
        <v>65.6</v>
      </c>
      <c r="H9" s="311">
        <v>6868.8</v>
      </c>
      <c r="I9" s="311">
        <v>371.3</v>
      </c>
      <c r="J9" s="311">
        <v>463.9</v>
      </c>
      <c r="K9" s="311">
        <v>6033.6</v>
      </c>
      <c r="L9" s="311">
        <v>1390.9</v>
      </c>
      <c r="M9" s="311">
        <v>4642.7</v>
      </c>
      <c r="N9" s="312"/>
      <c r="O9" s="312"/>
      <c r="P9" s="312"/>
      <c r="Q9" s="312"/>
      <c r="R9" s="312"/>
    </row>
    <row r="10" spans="1:18" ht="19.5" customHeight="1">
      <c r="A10" s="313" t="s">
        <v>738</v>
      </c>
      <c r="B10" s="314">
        <v>649.5</v>
      </c>
      <c r="C10" s="315">
        <v>63.5</v>
      </c>
      <c r="D10" s="315">
        <v>1.1</v>
      </c>
      <c r="E10" s="315">
        <v>12.9</v>
      </c>
      <c r="F10" s="315">
        <v>44</v>
      </c>
      <c r="G10" s="315">
        <v>5.5</v>
      </c>
      <c r="H10" s="315">
        <v>560.3</v>
      </c>
      <c r="I10" s="315">
        <v>39.6</v>
      </c>
      <c r="J10" s="315">
        <v>31.1</v>
      </c>
      <c r="K10" s="315">
        <v>489.6</v>
      </c>
      <c r="L10" s="315">
        <v>107.5</v>
      </c>
      <c r="M10" s="315">
        <v>382.1</v>
      </c>
      <c r="N10" s="276"/>
      <c r="O10" s="276"/>
      <c r="P10" s="276"/>
      <c r="Q10" s="276"/>
      <c r="R10" s="276"/>
    </row>
    <row r="11" spans="1:18" ht="19.5" customHeight="1">
      <c r="A11" s="313" t="s">
        <v>739</v>
      </c>
      <c r="B11" s="314">
        <v>646.7</v>
      </c>
      <c r="C11" s="315">
        <v>58.2</v>
      </c>
      <c r="D11" s="315">
        <v>1.2</v>
      </c>
      <c r="E11" s="315">
        <v>15.1</v>
      </c>
      <c r="F11" s="315">
        <v>37.8</v>
      </c>
      <c r="G11" s="315">
        <v>4.1</v>
      </c>
      <c r="H11" s="315">
        <v>560</v>
      </c>
      <c r="I11" s="315">
        <v>35.5</v>
      </c>
      <c r="J11" s="315">
        <v>39.6</v>
      </c>
      <c r="K11" s="315">
        <v>484.8</v>
      </c>
      <c r="L11" s="315">
        <v>113.8</v>
      </c>
      <c r="M11" s="315">
        <v>371</v>
      </c>
      <c r="N11" s="276"/>
      <c r="O11" s="276"/>
      <c r="P11" s="276"/>
      <c r="Q11" s="276"/>
      <c r="R11" s="276"/>
    </row>
    <row r="12" spans="1:18" ht="19.5" customHeight="1">
      <c r="A12" s="313" t="s">
        <v>740</v>
      </c>
      <c r="B12" s="314">
        <v>697</v>
      </c>
      <c r="C12" s="315">
        <v>61.9</v>
      </c>
      <c r="D12" s="315">
        <v>1.7</v>
      </c>
      <c r="E12" s="315">
        <v>13.7</v>
      </c>
      <c r="F12" s="315">
        <v>40.4</v>
      </c>
      <c r="G12" s="315">
        <v>6.1</v>
      </c>
      <c r="H12" s="315">
        <v>602.9</v>
      </c>
      <c r="I12" s="315">
        <v>37.6</v>
      </c>
      <c r="J12" s="315">
        <v>41.2</v>
      </c>
      <c r="K12" s="315">
        <v>524.1</v>
      </c>
      <c r="L12" s="315">
        <v>143.3</v>
      </c>
      <c r="M12" s="315">
        <v>380.8</v>
      </c>
      <c r="N12" s="276"/>
      <c r="O12" s="276"/>
      <c r="P12" s="276"/>
      <c r="Q12" s="276"/>
      <c r="R12" s="276"/>
    </row>
    <row r="13" spans="1:18" ht="19.5" customHeight="1">
      <c r="A13" s="313" t="s">
        <v>741</v>
      </c>
      <c r="B13" s="314">
        <v>636.9</v>
      </c>
      <c r="C13" s="315">
        <v>55.6</v>
      </c>
      <c r="D13" s="315">
        <v>1.2</v>
      </c>
      <c r="E13" s="315">
        <v>11.7</v>
      </c>
      <c r="F13" s="315">
        <v>37.9</v>
      </c>
      <c r="G13" s="315">
        <v>4.7</v>
      </c>
      <c r="H13" s="315">
        <v>549.9</v>
      </c>
      <c r="I13" s="315">
        <v>8.8</v>
      </c>
      <c r="J13" s="315">
        <v>35.3</v>
      </c>
      <c r="K13" s="315">
        <v>505.8</v>
      </c>
      <c r="L13" s="315">
        <v>119.6</v>
      </c>
      <c r="M13" s="315">
        <v>386.2</v>
      </c>
      <c r="N13" s="276"/>
      <c r="O13" s="276"/>
      <c r="P13" s="276"/>
      <c r="Q13" s="276"/>
      <c r="R13" s="276"/>
    </row>
    <row r="14" spans="1:18" ht="19.5" customHeight="1">
      <c r="A14" s="313" t="s">
        <v>742</v>
      </c>
      <c r="B14" s="314">
        <v>680</v>
      </c>
      <c r="C14" s="315">
        <v>59.2</v>
      </c>
      <c r="D14" s="315">
        <v>1.3</v>
      </c>
      <c r="E14" s="315">
        <v>16.4</v>
      </c>
      <c r="F14" s="315">
        <v>37.4</v>
      </c>
      <c r="G14" s="315">
        <v>4.1</v>
      </c>
      <c r="H14" s="315">
        <v>588.2</v>
      </c>
      <c r="I14" s="315">
        <v>44.4</v>
      </c>
      <c r="J14" s="315">
        <v>42.4</v>
      </c>
      <c r="K14" s="315">
        <v>501.5</v>
      </c>
      <c r="L14" s="315">
        <v>123.5</v>
      </c>
      <c r="M14" s="315">
        <v>378</v>
      </c>
      <c r="N14" s="276"/>
      <c r="O14" s="276"/>
      <c r="P14" s="276"/>
      <c r="Q14" s="276"/>
      <c r="R14" s="276"/>
    </row>
    <row r="15" spans="1:18" ht="19.5" customHeight="1">
      <c r="A15" s="313" t="s">
        <v>743</v>
      </c>
      <c r="B15" s="314">
        <v>669</v>
      </c>
      <c r="C15" s="315">
        <v>67.9</v>
      </c>
      <c r="D15" s="315">
        <v>1</v>
      </c>
      <c r="E15" s="315">
        <v>17.8</v>
      </c>
      <c r="F15" s="315">
        <v>43.2</v>
      </c>
      <c r="G15" s="315">
        <v>5.9</v>
      </c>
      <c r="H15" s="315">
        <v>567.9</v>
      </c>
      <c r="I15" s="315">
        <v>10.5</v>
      </c>
      <c r="J15" s="315">
        <v>35.7</v>
      </c>
      <c r="K15" s="315">
        <v>521.7</v>
      </c>
      <c r="L15" s="315">
        <v>121.2</v>
      </c>
      <c r="M15" s="315">
        <v>400.5</v>
      </c>
      <c r="N15" s="276"/>
      <c r="O15" s="276"/>
      <c r="P15" s="276"/>
      <c r="Q15" s="276"/>
      <c r="R15" s="276"/>
    </row>
    <row r="16" spans="1:18" ht="19.5" customHeight="1">
      <c r="A16" s="313" t="s">
        <v>744</v>
      </c>
      <c r="B16" s="314">
        <v>674.9</v>
      </c>
      <c r="C16" s="314">
        <v>54.6</v>
      </c>
      <c r="D16" s="314">
        <v>0.8</v>
      </c>
      <c r="E16" s="314">
        <v>14.5</v>
      </c>
      <c r="F16" s="314">
        <v>34.9</v>
      </c>
      <c r="G16" s="314">
        <v>4.4</v>
      </c>
      <c r="H16" s="314">
        <v>588.1</v>
      </c>
      <c r="I16" s="314">
        <v>35.8</v>
      </c>
      <c r="J16" s="314">
        <v>53.7</v>
      </c>
      <c r="K16" s="314">
        <v>498.6</v>
      </c>
      <c r="L16" s="314">
        <v>114.4</v>
      </c>
      <c r="M16" s="314">
        <v>384.2</v>
      </c>
      <c r="N16" s="276"/>
      <c r="O16" s="276"/>
      <c r="P16" s="276"/>
      <c r="Q16" s="276"/>
      <c r="R16" s="276"/>
    </row>
    <row r="17" spans="1:18" ht="19.5" customHeight="1">
      <c r="A17" s="313" t="s">
        <v>745</v>
      </c>
      <c r="B17" s="314">
        <v>630.2</v>
      </c>
      <c r="C17" s="314">
        <v>56.5</v>
      </c>
      <c r="D17" s="314">
        <v>0.3</v>
      </c>
      <c r="E17" s="314">
        <v>12.6</v>
      </c>
      <c r="F17" s="314">
        <v>37.3</v>
      </c>
      <c r="G17" s="314">
        <v>6.2</v>
      </c>
      <c r="H17" s="314">
        <v>540.7</v>
      </c>
      <c r="I17" s="314">
        <v>7.1</v>
      </c>
      <c r="J17" s="314">
        <v>45.1</v>
      </c>
      <c r="K17" s="314">
        <v>488.5</v>
      </c>
      <c r="L17" s="314">
        <v>116.9</v>
      </c>
      <c r="M17" s="314">
        <v>371.6</v>
      </c>
      <c r="N17" s="276"/>
      <c r="O17" s="276"/>
      <c r="P17" s="276"/>
      <c r="Q17" s="276"/>
      <c r="R17" s="276"/>
    </row>
    <row r="18" spans="1:18" ht="19.5" customHeight="1">
      <c r="A18" s="313" t="s">
        <v>746</v>
      </c>
      <c r="B18" s="314">
        <v>701.7</v>
      </c>
      <c r="C18" s="314">
        <v>56.1</v>
      </c>
      <c r="D18" s="314">
        <v>0.6</v>
      </c>
      <c r="E18" s="314">
        <v>16.2</v>
      </c>
      <c r="F18" s="314">
        <v>34.4</v>
      </c>
      <c r="G18" s="314">
        <v>4.9</v>
      </c>
      <c r="H18" s="314">
        <v>611.7</v>
      </c>
      <c r="I18" s="314">
        <v>35.5</v>
      </c>
      <c r="J18" s="314">
        <v>36.5</v>
      </c>
      <c r="K18" s="314">
        <v>539.7</v>
      </c>
      <c r="L18" s="314">
        <v>114.2</v>
      </c>
      <c r="M18" s="314">
        <v>425.5</v>
      </c>
      <c r="N18" s="276"/>
      <c r="O18" s="276"/>
      <c r="P18" s="276"/>
      <c r="Q18" s="276"/>
      <c r="R18" s="276"/>
    </row>
    <row r="19" spans="1:18" ht="19.5" customHeight="1">
      <c r="A19" s="313" t="s">
        <v>747</v>
      </c>
      <c r="B19" s="314">
        <v>656.4</v>
      </c>
      <c r="C19" s="314">
        <v>58.3</v>
      </c>
      <c r="D19" s="314">
        <v>0.8</v>
      </c>
      <c r="E19" s="314">
        <v>13.7</v>
      </c>
      <c r="F19" s="314">
        <v>38.3</v>
      </c>
      <c r="G19" s="314">
        <v>5.6</v>
      </c>
      <c r="H19" s="314">
        <v>562.3</v>
      </c>
      <c r="I19" s="314">
        <v>24.5</v>
      </c>
      <c r="J19" s="314">
        <v>31.5</v>
      </c>
      <c r="K19" s="314">
        <v>506.3</v>
      </c>
      <c r="L19" s="314">
        <v>114</v>
      </c>
      <c r="M19" s="314">
        <v>392.3</v>
      </c>
      <c r="N19" s="276"/>
      <c r="O19" s="276"/>
      <c r="P19" s="276"/>
      <c r="Q19" s="276"/>
      <c r="R19" s="276"/>
    </row>
    <row r="20" spans="1:18" ht="19.5" customHeight="1">
      <c r="A20" s="313" t="s">
        <v>748</v>
      </c>
      <c r="B20" s="314">
        <v>700.9</v>
      </c>
      <c r="C20" s="314">
        <v>70.7</v>
      </c>
      <c r="D20" s="314">
        <v>0.5</v>
      </c>
      <c r="E20" s="314">
        <v>16.7</v>
      </c>
      <c r="F20" s="314">
        <v>48.2</v>
      </c>
      <c r="G20" s="314">
        <v>5.3</v>
      </c>
      <c r="H20" s="314">
        <v>591.8</v>
      </c>
      <c r="I20" s="314">
        <v>32.6</v>
      </c>
      <c r="J20" s="314">
        <v>39</v>
      </c>
      <c r="K20" s="314">
        <v>520.2</v>
      </c>
      <c r="L20" s="314">
        <v>109.8</v>
      </c>
      <c r="M20" s="314">
        <v>410.4</v>
      </c>
      <c r="N20" s="276"/>
      <c r="O20" s="276"/>
      <c r="P20" s="276"/>
      <c r="Q20" s="276"/>
      <c r="R20" s="276"/>
    </row>
    <row r="21" spans="1:18" ht="19.5" customHeight="1">
      <c r="A21" s="313" t="s">
        <v>749</v>
      </c>
      <c r="B21" s="314">
        <v>652.3</v>
      </c>
      <c r="C21" s="314">
        <v>70.5</v>
      </c>
      <c r="D21" s="314">
        <v>0.9</v>
      </c>
      <c r="E21" s="314">
        <v>20.1</v>
      </c>
      <c r="F21" s="314">
        <v>40.7</v>
      </c>
      <c r="G21" s="314">
        <v>8.8</v>
      </c>
      <c r="H21" s="314">
        <v>545</v>
      </c>
      <c r="I21" s="314">
        <v>59.3</v>
      </c>
      <c r="J21" s="314">
        <v>33</v>
      </c>
      <c r="K21" s="314">
        <v>452.8</v>
      </c>
      <c r="L21" s="314">
        <v>92.8</v>
      </c>
      <c r="M21" s="314">
        <v>360</v>
      </c>
      <c r="N21" s="276"/>
      <c r="O21" s="276"/>
      <c r="P21" s="276"/>
      <c r="Q21" s="276"/>
      <c r="R21" s="276"/>
    </row>
    <row r="22" spans="1:18" s="160" customFormat="1" ht="33" customHeight="1">
      <c r="A22" s="310">
        <v>2012</v>
      </c>
      <c r="B22" s="311">
        <v>8052.6</v>
      </c>
      <c r="C22" s="311">
        <v>721.2</v>
      </c>
      <c r="D22" s="311">
        <v>5.3</v>
      </c>
      <c r="E22" s="311">
        <v>172.3</v>
      </c>
      <c r="F22" s="311">
        <v>472.4</v>
      </c>
      <c r="G22" s="311">
        <v>71.2</v>
      </c>
      <c r="H22" s="311">
        <v>6881.6</v>
      </c>
      <c r="I22" s="311">
        <v>242.6</v>
      </c>
      <c r="J22" s="311">
        <v>463.8</v>
      </c>
      <c r="K22" s="311">
        <v>6175.2</v>
      </c>
      <c r="L22" s="311">
        <v>1263.4</v>
      </c>
      <c r="M22" s="311">
        <v>4911.8</v>
      </c>
      <c r="N22" s="316"/>
      <c r="O22" s="316"/>
      <c r="P22" s="316"/>
      <c r="Q22" s="316"/>
      <c r="R22" s="316"/>
    </row>
    <row r="23" spans="1:18" ht="19.5" customHeight="1">
      <c r="A23" s="313" t="s">
        <v>738</v>
      </c>
      <c r="B23" s="314">
        <v>672.9</v>
      </c>
      <c r="C23" s="314">
        <v>56.3</v>
      </c>
      <c r="D23" s="314">
        <v>0.7</v>
      </c>
      <c r="E23" s="314">
        <v>13.2</v>
      </c>
      <c r="F23" s="314">
        <v>38.5</v>
      </c>
      <c r="G23" s="314">
        <v>3.8</v>
      </c>
      <c r="H23" s="314">
        <v>588.9</v>
      </c>
      <c r="I23" s="314">
        <v>35</v>
      </c>
      <c r="J23" s="314">
        <v>33.5</v>
      </c>
      <c r="K23" s="314">
        <v>520.4</v>
      </c>
      <c r="L23" s="314">
        <v>107.6</v>
      </c>
      <c r="M23" s="314">
        <v>412.8</v>
      </c>
      <c r="N23" s="276"/>
      <c r="O23" s="276"/>
      <c r="P23" s="276"/>
      <c r="Q23" s="276"/>
      <c r="R23" s="276"/>
    </row>
    <row r="24" spans="1:18" ht="19.5" customHeight="1">
      <c r="A24" s="313" t="s">
        <v>739</v>
      </c>
      <c r="B24" s="314">
        <v>691.9</v>
      </c>
      <c r="C24" s="314">
        <v>58.3</v>
      </c>
      <c r="D24" s="84">
        <v>0.3</v>
      </c>
      <c r="E24" s="314">
        <v>15.2</v>
      </c>
      <c r="F24" s="314">
        <v>39.6</v>
      </c>
      <c r="G24" s="314">
        <v>3.2</v>
      </c>
      <c r="H24" s="314">
        <v>603.4</v>
      </c>
      <c r="I24" s="314">
        <v>44.2</v>
      </c>
      <c r="J24" s="314">
        <v>43.7</v>
      </c>
      <c r="K24" s="314">
        <v>515.5</v>
      </c>
      <c r="L24" s="314">
        <v>116</v>
      </c>
      <c r="M24" s="314">
        <v>399.5</v>
      </c>
      <c r="N24" s="276"/>
      <c r="O24" s="276"/>
      <c r="P24" s="276"/>
      <c r="Q24" s="276"/>
      <c r="R24" s="276"/>
    </row>
    <row r="25" spans="1:18" ht="19.5" customHeight="1">
      <c r="A25" s="313" t="s">
        <v>740</v>
      </c>
      <c r="B25" s="314">
        <v>671.8</v>
      </c>
      <c r="C25" s="314">
        <v>59.7</v>
      </c>
      <c r="D25" s="314">
        <v>1</v>
      </c>
      <c r="E25" s="314">
        <v>15.2</v>
      </c>
      <c r="F25" s="314">
        <v>38.2</v>
      </c>
      <c r="G25" s="314">
        <v>5.2</v>
      </c>
      <c r="H25" s="314">
        <v>580.1</v>
      </c>
      <c r="I25" s="314">
        <v>24.9</v>
      </c>
      <c r="J25" s="314">
        <v>36.6</v>
      </c>
      <c r="K25" s="314">
        <v>518.6</v>
      </c>
      <c r="L25" s="314">
        <v>119.6</v>
      </c>
      <c r="M25" s="314">
        <v>399</v>
      </c>
      <c r="N25" s="276"/>
      <c r="O25" s="276"/>
      <c r="P25" s="276"/>
      <c r="Q25" s="276"/>
      <c r="R25" s="276"/>
    </row>
    <row r="26" spans="1:18" ht="19.5" customHeight="1">
      <c r="A26" s="313" t="s">
        <v>741</v>
      </c>
      <c r="B26" s="314">
        <v>663.1</v>
      </c>
      <c r="C26" s="314">
        <v>55.8</v>
      </c>
      <c r="D26" s="314">
        <v>0.5</v>
      </c>
      <c r="E26" s="314">
        <v>13</v>
      </c>
      <c r="F26" s="314">
        <v>36.1</v>
      </c>
      <c r="G26" s="314">
        <v>6.1</v>
      </c>
      <c r="H26" s="314">
        <v>572.3</v>
      </c>
      <c r="I26" s="314">
        <v>28.1</v>
      </c>
      <c r="J26" s="314">
        <v>48.1</v>
      </c>
      <c r="K26" s="314">
        <v>496.2</v>
      </c>
      <c r="L26" s="314">
        <v>101.1</v>
      </c>
      <c r="M26" s="314">
        <v>395</v>
      </c>
      <c r="N26" s="276"/>
      <c r="O26" s="276"/>
      <c r="P26" s="276"/>
      <c r="Q26" s="276"/>
      <c r="R26" s="276"/>
    </row>
    <row r="27" spans="1:18" ht="19.5" customHeight="1">
      <c r="A27" s="313" t="s">
        <v>742</v>
      </c>
      <c r="B27" s="314">
        <v>681.4</v>
      </c>
      <c r="C27" s="314">
        <v>59.8</v>
      </c>
      <c r="D27" s="314">
        <v>0.5</v>
      </c>
      <c r="E27" s="314">
        <v>16.7</v>
      </c>
      <c r="F27" s="314">
        <v>38</v>
      </c>
      <c r="G27" s="314">
        <v>4.6</v>
      </c>
      <c r="H27" s="314">
        <v>582.8</v>
      </c>
      <c r="I27" s="314">
        <v>17.1</v>
      </c>
      <c r="J27" s="314">
        <v>38.8</v>
      </c>
      <c r="K27" s="314">
        <v>526.9</v>
      </c>
      <c r="L27" s="314">
        <v>103.9</v>
      </c>
      <c r="M27" s="314">
        <v>423</v>
      </c>
      <c r="N27" s="276"/>
      <c r="O27" s="276"/>
      <c r="P27" s="276"/>
      <c r="Q27" s="276"/>
      <c r="R27" s="276"/>
    </row>
    <row r="28" spans="1:18" ht="19.5" customHeight="1">
      <c r="A28" s="313" t="s">
        <v>743</v>
      </c>
      <c r="B28" s="314">
        <v>711.2</v>
      </c>
      <c r="C28" s="314">
        <v>56.4</v>
      </c>
      <c r="D28" s="314">
        <v>0.2</v>
      </c>
      <c r="E28" s="314">
        <v>12.8</v>
      </c>
      <c r="F28" s="314">
        <v>36.6</v>
      </c>
      <c r="G28" s="314">
        <v>6.8</v>
      </c>
      <c r="H28" s="314">
        <v>615.6</v>
      </c>
      <c r="I28" s="314">
        <v>19.7</v>
      </c>
      <c r="J28" s="314">
        <v>44.9</v>
      </c>
      <c r="K28" s="314">
        <v>551</v>
      </c>
      <c r="L28" s="314">
        <v>106.7</v>
      </c>
      <c r="M28" s="314">
        <v>444.2</v>
      </c>
      <c r="N28" s="276"/>
      <c r="O28" s="276"/>
      <c r="P28" s="276"/>
      <c r="Q28" s="276"/>
      <c r="R28" s="276"/>
    </row>
    <row r="29" spans="1:18" ht="19.5" customHeight="1">
      <c r="A29" s="313" t="s">
        <v>744</v>
      </c>
      <c r="B29" s="314">
        <v>728.2</v>
      </c>
      <c r="C29" s="314">
        <v>54.6</v>
      </c>
      <c r="D29" s="314">
        <v>0.3</v>
      </c>
      <c r="E29" s="314">
        <v>14.2</v>
      </c>
      <c r="F29" s="314">
        <v>34.1</v>
      </c>
      <c r="G29" s="314">
        <v>6</v>
      </c>
      <c r="H29" s="314">
        <v>631.9</v>
      </c>
      <c r="I29" s="314">
        <v>16.2</v>
      </c>
      <c r="J29" s="314">
        <v>48.3</v>
      </c>
      <c r="K29" s="314">
        <v>567.5</v>
      </c>
      <c r="L29" s="314">
        <v>114.5</v>
      </c>
      <c r="M29" s="314">
        <v>452.9</v>
      </c>
      <c r="N29" s="276"/>
      <c r="O29" s="276"/>
      <c r="P29" s="276"/>
      <c r="Q29" s="276"/>
      <c r="R29" s="276"/>
    </row>
    <row r="30" spans="1:18" ht="19.5" customHeight="1">
      <c r="A30" s="313" t="s">
        <v>745</v>
      </c>
      <c r="B30" s="314">
        <v>679.2</v>
      </c>
      <c r="C30" s="314">
        <v>56</v>
      </c>
      <c r="D30" s="314">
        <v>0.2</v>
      </c>
      <c r="E30" s="314">
        <v>14.5</v>
      </c>
      <c r="F30" s="314">
        <v>34.6</v>
      </c>
      <c r="G30" s="314">
        <v>6.7</v>
      </c>
      <c r="H30" s="314">
        <v>584.4</v>
      </c>
      <c r="I30" s="314">
        <v>16.2</v>
      </c>
      <c r="J30" s="314">
        <v>36.5</v>
      </c>
      <c r="K30" s="314">
        <v>531.7</v>
      </c>
      <c r="L30" s="314">
        <v>114.8</v>
      </c>
      <c r="M30" s="314">
        <v>416.9</v>
      </c>
      <c r="N30" s="276"/>
      <c r="O30" s="276"/>
      <c r="P30" s="276"/>
      <c r="Q30" s="276"/>
      <c r="R30" s="276"/>
    </row>
    <row r="31" spans="1:18" ht="19.5" customHeight="1">
      <c r="A31" s="313" t="s">
        <v>746</v>
      </c>
      <c r="B31" s="314">
        <v>665.7</v>
      </c>
      <c r="C31" s="314">
        <v>68.4</v>
      </c>
      <c r="D31" s="314">
        <v>0.7</v>
      </c>
      <c r="E31" s="314">
        <v>14.7</v>
      </c>
      <c r="F31" s="314">
        <v>44</v>
      </c>
      <c r="G31" s="314">
        <v>8.9</v>
      </c>
      <c r="H31" s="314">
        <v>555.7</v>
      </c>
      <c r="I31" s="314">
        <v>20.6</v>
      </c>
      <c r="J31" s="314">
        <v>33.5</v>
      </c>
      <c r="K31" s="314">
        <v>501.6</v>
      </c>
      <c r="L31" s="314">
        <v>98.2</v>
      </c>
      <c r="M31" s="314">
        <v>403.3</v>
      </c>
      <c r="N31" s="276"/>
      <c r="O31" s="276"/>
      <c r="P31" s="276"/>
      <c r="Q31" s="276"/>
      <c r="R31" s="276"/>
    </row>
    <row r="32" spans="1:18" ht="19.5" customHeight="1">
      <c r="A32" s="313" t="s">
        <v>747</v>
      </c>
      <c r="B32" s="314">
        <v>691.5</v>
      </c>
      <c r="C32" s="314">
        <v>60.9</v>
      </c>
      <c r="D32" s="314">
        <v>0.4</v>
      </c>
      <c r="E32" s="314">
        <v>13.8</v>
      </c>
      <c r="F32" s="314">
        <v>39.7</v>
      </c>
      <c r="G32" s="314">
        <v>7</v>
      </c>
      <c r="H32" s="314">
        <v>588</v>
      </c>
      <c r="I32" s="314">
        <v>9.4</v>
      </c>
      <c r="J32" s="314">
        <v>43.4</v>
      </c>
      <c r="K32" s="314">
        <v>535.2</v>
      </c>
      <c r="L32" s="314">
        <v>111.4</v>
      </c>
      <c r="M32" s="314">
        <v>423.8</v>
      </c>
      <c r="N32" s="276"/>
      <c r="O32" s="276"/>
      <c r="P32" s="276"/>
      <c r="Q32" s="276"/>
      <c r="R32" s="276"/>
    </row>
    <row r="33" spans="1:18" ht="19.5" customHeight="1">
      <c r="A33" s="313" t="s">
        <v>748</v>
      </c>
      <c r="B33" s="314">
        <v>621.3</v>
      </c>
      <c r="C33" s="314">
        <v>57.1</v>
      </c>
      <c r="D33" s="314">
        <v>0.2</v>
      </c>
      <c r="E33" s="314">
        <v>12.3</v>
      </c>
      <c r="F33" s="314">
        <v>38.1</v>
      </c>
      <c r="G33" s="314">
        <v>6.5</v>
      </c>
      <c r="H33" s="314">
        <v>519</v>
      </c>
      <c r="I33" s="314">
        <v>5.4</v>
      </c>
      <c r="J33" s="314">
        <v>31.6</v>
      </c>
      <c r="K33" s="314">
        <v>482</v>
      </c>
      <c r="L33" s="314">
        <v>90.3</v>
      </c>
      <c r="M33" s="314">
        <v>391.7</v>
      </c>
      <c r="N33" s="276"/>
      <c r="O33" s="276"/>
      <c r="P33" s="276"/>
      <c r="Q33" s="276"/>
      <c r="R33" s="276"/>
    </row>
    <row r="34" spans="1:18" ht="19.5" customHeight="1">
      <c r="A34" s="313" t="s">
        <v>749</v>
      </c>
      <c r="B34" s="314">
        <v>574.4</v>
      </c>
      <c r="C34" s="314">
        <v>77.8</v>
      </c>
      <c r="D34" s="314">
        <v>0.1</v>
      </c>
      <c r="E34" s="314">
        <v>16.5</v>
      </c>
      <c r="F34" s="314">
        <v>54.7</v>
      </c>
      <c r="G34" s="314">
        <v>6.5</v>
      </c>
      <c r="H34" s="314">
        <v>459.5</v>
      </c>
      <c r="I34" s="314">
        <v>5.8</v>
      </c>
      <c r="J34" s="314">
        <v>24.9</v>
      </c>
      <c r="K34" s="314">
        <v>428.8</v>
      </c>
      <c r="L34" s="314">
        <v>79.2</v>
      </c>
      <c r="M34" s="314">
        <v>349.6</v>
      </c>
      <c r="N34" s="276"/>
      <c r="O34" s="276"/>
      <c r="P34" s="276"/>
      <c r="Q34" s="276"/>
      <c r="R34" s="276"/>
    </row>
    <row r="35" spans="1:18" s="160" customFormat="1" ht="33" customHeight="1">
      <c r="A35" s="310">
        <v>2013</v>
      </c>
      <c r="B35" s="311" t="s">
        <v>691</v>
      </c>
      <c r="C35" s="311" t="s">
        <v>691</v>
      </c>
      <c r="D35" s="311" t="s">
        <v>691</v>
      </c>
      <c r="E35" s="311" t="s">
        <v>691</v>
      </c>
      <c r="F35" s="311" t="s">
        <v>691</v>
      </c>
      <c r="G35" s="311" t="s">
        <v>691</v>
      </c>
      <c r="H35" s="311" t="s">
        <v>691</v>
      </c>
      <c r="I35" s="311" t="s">
        <v>691</v>
      </c>
      <c r="J35" s="311" t="s">
        <v>691</v>
      </c>
      <c r="K35" s="311" t="s">
        <v>691</v>
      </c>
      <c r="L35" s="311" t="s">
        <v>691</v>
      </c>
      <c r="M35" s="311" t="s">
        <v>691</v>
      </c>
      <c r="N35" s="316"/>
      <c r="O35" s="316"/>
      <c r="P35" s="316"/>
      <c r="Q35" s="316"/>
      <c r="R35" s="316"/>
    </row>
    <row r="36" spans="1:18" ht="19.5" customHeight="1">
      <c r="A36" s="313" t="s">
        <v>738</v>
      </c>
      <c r="B36" s="314">
        <v>628.9</v>
      </c>
      <c r="C36" s="314">
        <v>68.7</v>
      </c>
      <c r="D36" s="314">
        <v>0.3</v>
      </c>
      <c r="E36" s="314">
        <v>15.5</v>
      </c>
      <c r="F36" s="314">
        <v>47.4</v>
      </c>
      <c r="G36" s="314">
        <v>5.5</v>
      </c>
      <c r="H36" s="314">
        <v>529.6</v>
      </c>
      <c r="I36" s="314">
        <v>7.7</v>
      </c>
      <c r="J36" s="314">
        <v>35.3</v>
      </c>
      <c r="K36" s="314">
        <v>486.6</v>
      </c>
      <c r="L36" s="314">
        <v>97.4</v>
      </c>
      <c r="M36" s="314">
        <v>389.2</v>
      </c>
      <c r="N36" s="276"/>
      <c r="O36" s="276"/>
      <c r="P36" s="276"/>
      <c r="Q36" s="276"/>
      <c r="R36" s="276"/>
    </row>
    <row r="37" spans="1:18" ht="19.5" customHeight="1">
      <c r="A37" s="313" t="s">
        <v>739</v>
      </c>
      <c r="B37" s="314">
        <v>641.5</v>
      </c>
      <c r="C37" s="314">
        <v>76.1</v>
      </c>
      <c r="D37" s="314">
        <v>0.2</v>
      </c>
      <c r="E37" s="314">
        <v>14.9</v>
      </c>
      <c r="F37" s="314">
        <v>55.2</v>
      </c>
      <c r="G37" s="314">
        <v>5.8</v>
      </c>
      <c r="H37" s="314">
        <v>532.4</v>
      </c>
      <c r="I37" s="314">
        <v>6.5</v>
      </c>
      <c r="J37" s="314">
        <v>33.2</v>
      </c>
      <c r="K37" s="314">
        <v>492.7</v>
      </c>
      <c r="L37" s="314">
        <v>97</v>
      </c>
      <c r="M37" s="314">
        <v>395.7</v>
      </c>
      <c r="N37" s="276"/>
      <c r="O37" s="276"/>
      <c r="P37" s="276"/>
      <c r="Q37" s="276"/>
      <c r="R37" s="276"/>
    </row>
    <row r="38" spans="1:18" ht="19.5" customHeight="1">
      <c r="A38" s="313" t="s">
        <v>740</v>
      </c>
      <c r="B38" s="314">
        <v>678.9</v>
      </c>
      <c r="C38" s="314">
        <v>84</v>
      </c>
      <c r="D38" s="314">
        <v>0.6</v>
      </c>
      <c r="E38" s="314">
        <v>17.9</v>
      </c>
      <c r="F38" s="314">
        <v>59.8</v>
      </c>
      <c r="G38" s="314">
        <v>5.7</v>
      </c>
      <c r="H38" s="314">
        <v>560.4</v>
      </c>
      <c r="I38" s="314">
        <v>7.4</v>
      </c>
      <c r="J38" s="314">
        <v>37.8</v>
      </c>
      <c r="K38" s="314">
        <v>515.2</v>
      </c>
      <c r="L38" s="314">
        <v>108.3</v>
      </c>
      <c r="M38" s="314">
        <v>407</v>
      </c>
      <c r="N38" s="276"/>
      <c r="O38" s="276"/>
      <c r="P38" s="276"/>
      <c r="Q38" s="276"/>
      <c r="R38" s="276"/>
    </row>
    <row r="39" spans="1:18" ht="19.5" customHeight="1">
      <c r="A39" s="313" t="s">
        <v>741</v>
      </c>
      <c r="B39" s="314">
        <v>674.7</v>
      </c>
      <c r="C39" s="314">
        <v>84.3</v>
      </c>
      <c r="D39" s="314">
        <v>0.5</v>
      </c>
      <c r="E39" s="314">
        <v>15.9</v>
      </c>
      <c r="F39" s="314">
        <v>61.7</v>
      </c>
      <c r="G39" s="314">
        <v>6.2</v>
      </c>
      <c r="H39" s="314">
        <v>550</v>
      </c>
      <c r="I39" s="314">
        <v>8.3</v>
      </c>
      <c r="J39" s="314">
        <v>35.3</v>
      </c>
      <c r="K39" s="314">
        <v>506.3</v>
      </c>
      <c r="L39" s="314">
        <v>93.2</v>
      </c>
      <c r="M39" s="314">
        <v>413.1</v>
      </c>
      <c r="N39" s="276"/>
      <c r="O39" s="276"/>
      <c r="P39" s="276"/>
      <c r="Q39" s="276"/>
      <c r="R39" s="276"/>
    </row>
    <row r="40" spans="1:18" ht="19.5" customHeight="1">
      <c r="A40" s="313" t="s">
        <v>742</v>
      </c>
      <c r="B40" s="314">
        <v>703.1</v>
      </c>
      <c r="C40" s="314">
        <v>86</v>
      </c>
      <c r="D40" s="314">
        <v>1.1</v>
      </c>
      <c r="E40" s="314">
        <v>19.2</v>
      </c>
      <c r="F40" s="314">
        <v>60.1</v>
      </c>
      <c r="G40" s="314">
        <v>5.5</v>
      </c>
      <c r="H40" s="314">
        <v>570.7</v>
      </c>
      <c r="I40" s="314">
        <v>7</v>
      </c>
      <c r="J40" s="314">
        <v>35.7</v>
      </c>
      <c r="K40" s="314">
        <v>527.9</v>
      </c>
      <c r="L40" s="314">
        <v>105</v>
      </c>
      <c r="M40" s="314">
        <v>422.8</v>
      </c>
      <c r="N40" s="276"/>
      <c r="O40" s="276"/>
      <c r="P40" s="276"/>
      <c r="Q40" s="276"/>
      <c r="R40" s="276"/>
    </row>
    <row r="41" spans="1:18" ht="19.5" customHeight="1">
      <c r="A41" s="313" t="s">
        <v>743</v>
      </c>
      <c r="B41" s="314">
        <v>710.4</v>
      </c>
      <c r="C41" s="314">
        <v>87.3</v>
      </c>
      <c r="D41" s="314">
        <v>0.8</v>
      </c>
      <c r="E41" s="314">
        <v>14.5</v>
      </c>
      <c r="F41" s="314">
        <v>64.8</v>
      </c>
      <c r="G41" s="314">
        <v>7.2</v>
      </c>
      <c r="H41" s="314">
        <v>573.8</v>
      </c>
      <c r="I41" s="314">
        <v>5.3</v>
      </c>
      <c r="J41" s="314">
        <v>35.8</v>
      </c>
      <c r="K41" s="314">
        <v>532.8</v>
      </c>
      <c r="L41" s="314">
        <v>94.1</v>
      </c>
      <c r="M41" s="314">
        <v>438.7</v>
      </c>
      <c r="N41" s="276"/>
      <c r="O41" s="276"/>
      <c r="P41" s="276"/>
      <c r="Q41" s="276"/>
      <c r="R41" s="276"/>
    </row>
    <row r="42" spans="1:13" ht="19.5" customHeight="1">
      <c r="A42" s="313" t="s">
        <v>744</v>
      </c>
      <c r="B42" s="314">
        <v>728.5</v>
      </c>
      <c r="C42" s="314">
        <v>81.8</v>
      </c>
      <c r="D42" s="314">
        <v>0.7</v>
      </c>
      <c r="E42" s="314">
        <v>16.3</v>
      </c>
      <c r="F42" s="314">
        <v>57.2</v>
      </c>
      <c r="G42" s="314">
        <v>7.5</v>
      </c>
      <c r="H42" s="314">
        <v>590.4</v>
      </c>
      <c r="I42" s="314">
        <v>5.1</v>
      </c>
      <c r="J42" s="314">
        <v>34.1</v>
      </c>
      <c r="K42" s="314">
        <v>551.2</v>
      </c>
      <c r="L42" s="314">
        <v>107.3</v>
      </c>
      <c r="M42" s="314">
        <v>443.8</v>
      </c>
    </row>
    <row r="43" spans="1:13" ht="19.5" customHeight="1">
      <c r="A43" s="313" t="s">
        <v>745</v>
      </c>
      <c r="B43" s="314">
        <v>657.3</v>
      </c>
      <c r="C43" s="314">
        <v>73.6</v>
      </c>
      <c r="D43" s="314">
        <v>0.9</v>
      </c>
      <c r="E43" s="314">
        <v>11.8</v>
      </c>
      <c r="F43" s="314">
        <v>52.6</v>
      </c>
      <c r="G43" s="314">
        <v>8.3</v>
      </c>
      <c r="H43" s="314">
        <v>523.6</v>
      </c>
      <c r="I43" s="314">
        <v>7.6</v>
      </c>
      <c r="J43" s="314">
        <v>29</v>
      </c>
      <c r="K43" s="314">
        <v>487</v>
      </c>
      <c r="L43" s="314">
        <v>88.2</v>
      </c>
      <c r="M43" s="314">
        <v>398.8</v>
      </c>
    </row>
    <row r="44" spans="1:13" ht="19.5" customHeight="1">
      <c r="A44" s="313" t="s">
        <v>746</v>
      </c>
      <c r="B44" s="314">
        <v>741.5</v>
      </c>
      <c r="C44" s="314">
        <v>78.5</v>
      </c>
      <c r="D44" s="314">
        <v>0.6</v>
      </c>
      <c r="E44" s="314">
        <v>19.2</v>
      </c>
      <c r="F44" s="314">
        <v>49.8</v>
      </c>
      <c r="G44" s="314">
        <v>8.9</v>
      </c>
      <c r="H44" s="314">
        <v>597</v>
      </c>
      <c r="I44" s="314">
        <v>5.5</v>
      </c>
      <c r="J44" s="314">
        <v>28.3</v>
      </c>
      <c r="K44" s="314">
        <v>563.2</v>
      </c>
      <c r="L44" s="314">
        <v>106</v>
      </c>
      <c r="M44" s="314">
        <v>457.2</v>
      </c>
    </row>
    <row r="45" ht="40.5" customHeight="1">
      <c r="A45" s="35" t="s">
        <v>859</v>
      </c>
    </row>
    <row r="46" spans="1:13" ht="46.5" customHeight="1">
      <c r="A46" s="664" t="s">
        <v>1292</v>
      </c>
      <c r="B46" s="665"/>
      <c r="C46" s="665"/>
      <c r="D46" s="665"/>
      <c r="E46" s="665"/>
      <c r="F46" s="665"/>
      <c r="G46" s="665"/>
      <c r="H46" s="665"/>
      <c r="I46" s="665"/>
      <c r="J46" s="665"/>
      <c r="K46" s="665"/>
      <c r="L46" s="665"/>
      <c r="M46" s="665"/>
    </row>
    <row r="52" ht="12.75">
      <c r="H52" s="28"/>
    </row>
    <row r="66" spans="1:7" ht="12.75">
      <c r="A66" s="263"/>
      <c r="B66" s="263"/>
      <c r="C66" s="263"/>
      <c r="D66" s="263"/>
      <c r="E66" s="263"/>
      <c r="F66" s="263"/>
      <c r="G66" s="263"/>
    </row>
    <row r="70" ht="15" customHeight="1"/>
    <row r="292" ht="59.25" customHeight="1"/>
  </sheetData>
  <sheetProtection/>
  <mergeCells count="18">
    <mergeCell ref="A46:M46"/>
    <mergeCell ref="C3:G3"/>
    <mergeCell ref="H3:M3"/>
    <mergeCell ref="H4:H6"/>
    <mergeCell ref="L5:L6"/>
    <mergeCell ref="C4:C6"/>
    <mergeCell ref="A3:A7"/>
    <mergeCell ref="B3:B6"/>
    <mergeCell ref="B7:M7"/>
    <mergeCell ref="J4:J6"/>
    <mergeCell ref="E4:F4"/>
    <mergeCell ref="G4:G6"/>
    <mergeCell ref="K4:M4"/>
    <mergeCell ref="K5:K6"/>
    <mergeCell ref="E6:F6"/>
    <mergeCell ref="D4:D6"/>
    <mergeCell ref="M5:M6"/>
    <mergeCell ref="I4:I6"/>
  </mergeCells>
  <printOptions horizontalCentered="1"/>
  <pageMargins left="0.5905511811023623" right="0.5905511811023623" top="0.984251968503937" bottom="0.4330708661417323"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S66"/>
  <sheetViews>
    <sheetView zoomScalePageLayoutView="0" workbookViewId="0" topLeftCell="A1">
      <selection activeCell="A2" sqref="A2"/>
    </sheetView>
  </sheetViews>
  <sheetFormatPr defaultColWidth="11.421875" defaultRowHeight="12.75"/>
  <cols>
    <col min="1" max="1" width="12.7109375" style="0" customWidth="1"/>
    <col min="2" max="7" width="13.28125" style="0" customWidth="1"/>
    <col min="8" max="8" width="14.7109375" style="3" customWidth="1"/>
    <col min="9" max="9" width="13.28125" style="3" customWidth="1"/>
    <col min="13" max="13" width="14.00390625" style="0" customWidth="1"/>
  </cols>
  <sheetData>
    <row r="1" spans="1:9" ht="21" customHeight="1">
      <c r="A1" s="317" t="s">
        <v>1248</v>
      </c>
      <c r="B1" s="317"/>
      <c r="C1" s="317"/>
      <c r="D1" s="317"/>
      <c r="E1" s="317"/>
      <c r="F1" s="317"/>
      <c r="G1" s="317"/>
      <c r="H1" s="317"/>
      <c r="I1" s="317"/>
    </row>
    <row r="2" spans="1:8" ht="12.75">
      <c r="A2" s="14"/>
      <c r="B2" s="14"/>
      <c r="H2"/>
    </row>
    <row r="3" spans="1:9" s="22" customFormat="1" ht="17.25" customHeight="1">
      <c r="A3" s="627" t="s">
        <v>257</v>
      </c>
      <c r="B3" s="675" t="s">
        <v>1041</v>
      </c>
      <c r="C3" s="669" t="s">
        <v>474</v>
      </c>
      <c r="D3" s="669"/>
      <c r="E3" s="670"/>
      <c r="F3" s="669"/>
      <c r="G3" s="669"/>
      <c r="H3" s="669"/>
      <c r="I3" s="671"/>
    </row>
    <row r="4" spans="1:9" s="22" customFormat="1" ht="12.75">
      <c r="A4" s="501"/>
      <c r="B4" s="676"/>
      <c r="C4" s="661" t="s">
        <v>205</v>
      </c>
      <c r="D4" s="661" t="s">
        <v>1286</v>
      </c>
      <c r="E4" s="661" t="s">
        <v>207</v>
      </c>
      <c r="F4" s="661" t="s">
        <v>208</v>
      </c>
      <c r="G4" s="661" t="s">
        <v>209</v>
      </c>
      <c r="H4" s="541" t="s">
        <v>1095</v>
      </c>
      <c r="I4" s="522" t="s">
        <v>210</v>
      </c>
    </row>
    <row r="5" spans="1:9" s="22" customFormat="1" ht="15" customHeight="1">
      <c r="A5" s="501"/>
      <c r="B5" s="676"/>
      <c r="C5" s="661"/>
      <c r="D5" s="661"/>
      <c r="E5" s="661"/>
      <c r="F5" s="661"/>
      <c r="G5" s="661"/>
      <c r="H5" s="537"/>
      <c r="I5" s="523"/>
    </row>
    <row r="6" spans="1:9" s="22" customFormat="1" ht="12.75">
      <c r="A6" s="501"/>
      <c r="B6" s="676"/>
      <c r="C6" s="661"/>
      <c r="D6" s="661"/>
      <c r="E6" s="661"/>
      <c r="F6" s="661"/>
      <c r="G6" s="661"/>
      <c r="H6" s="519"/>
      <c r="I6" s="524"/>
    </row>
    <row r="7" spans="1:9" s="22" customFormat="1" ht="16.5" customHeight="1">
      <c r="A7" s="502"/>
      <c r="B7" s="677" t="s">
        <v>858</v>
      </c>
      <c r="C7" s="678"/>
      <c r="D7" s="678"/>
      <c r="E7" s="678"/>
      <c r="F7" s="678"/>
      <c r="G7" s="678"/>
      <c r="H7" s="678"/>
      <c r="I7" s="679"/>
    </row>
    <row r="8" spans="1:9" ht="20.25" customHeight="1">
      <c r="A8" s="41" t="s">
        <v>691</v>
      </c>
      <c r="H8" s="3" t="s">
        <v>691</v>
      </c>
      <c r="I8" s="3" t="s">
        <v>691</v>
      </c>
    </row>
    <row r="9" spans="1:19" ht="33" customHeight="1">
      <c r="A9" s="319">
        <v>2011</v>
      </c>
      <c r="B9" s="311">
        <v>12619.1</v>
      </c>
      <c r="C9" s="311">
        <v>9257.5</v>
      </c>
      <c r="D9" s="311">
        <v>8123.8</v>
      </c>
      <c r="E9" s="311">
        <v>236.3</v>
      </c>
      <c r="F9" s="311">
        <v>1123</v>
      </c>
      <c r="G9" s="311">
        <v>1938.9</v>
      </c>
      <c r="H9" s="311">
        <v>63.4</v>
      </c>
      <c r="I9" s="322">
        <v>0</v>
      </c>
      <c r="J9" s="276"/>
      <c r="K9" s="276"/>
      <c r="L9" s="276"/>
      <c r="M9" s="315"/>
      <c r="N9" s="467"/>
      <c r="O9" s="276"/>
      <c r="P9" s="276"/>
      <c r="Q9" s="276"/>
      <c r="R9" s="276"/>
      <c r="S9" s="276"/>
    </row>
    <row r="10" spans="1:19" ht="19.5" customHeight="1">
      <c r="A10" s="313" t="s">
        <v>738</v>
      </c>
      <c r="B10" s="315">
        <v>914.2</v>
      </c>
      <c r="C10" s="315">
        <v>690.3</v>
      </c>
      <c r="D10" s="315">
        <v>611.3</v>
      </c>
      <c r="E10" s="315">
        <v>13.1</v>
      </c>
      <c r="F10" s="315">
        <v>86</v>
      </c>
      <c r="G10" s="315">
        <v>118.2</v>
      </c>
      <c r="H10" s="315">
        <v>6.5</v>
      </c>
      <c r="I10" s="323" t="s">
        <v>6</v>
      </c>
      <c r="J10" s="276"/>
      <c r="K10" s="276"/>
      <c r="L10" s="276"/>
      <c r="M10" s="315"/>
      <c r="N10" s="276"/>
      <c r="O10" s="276"/>
      <c r="P10" s="276"/>
      <c r="Q10" s="276"/>
      <c r="R10" s="276"/>
      <c r="S10" s="276"/>
    </row>
    <row r="11" spans="1:19" ht="19.5" customHeight="1">
      <c r="A11" s="313" t="s">
        <v>739</v>
      </c>
      <c r="B11" s="315">
        <v>1028.5</v>
      </c>
      <c r="C11" s="315">
        <v>783.4</v>
      </c>
      <c r="D11" s="315">
        <v>692.2</v>
      </c>
      <c r="E11" s="315">
        <v>13.8</v>
      </c>
      <c r="F11" s="315">
        <v>86</v>
      </c>
      <c r="G11" s="315">
        <v>138.8</v>
      </c>
      <c r="H11" s="315">
        <v>6.5</v>
      </c>
      <c r="I11" s="323">
        <v>0</v>
      </c>
      <c r="J11" s="276"/>
      <c r="K11" s="276"/>
      <c r="L11" s="276"/>
      <c r="M11" s="315"/>
      <c r="N11" s="276"/>
      <c r="O11" s="276"/>
      <c r="P11" s="276"/>
      <c r="Q11" s="276"/>
      <c r="R11" s="276"/>
      <c r="S11" s="276"/>
    </row>
    <row r="12" spans="1:19" ht="19.5" customHeight="1">
      <c r="A12" s="313" t="s">
        <v>740</v>
      </c>
      <c r="B12" s="315">
        <v>1130</v>
      </c>
      <c r="C12" s="315">
        <v>831.6</v>
      </c>
      <c r="D12" s="315">
        <v>726.4</v>
      </c>
      <c r="E12" s="315">
        <v>19.8</v>
      </c>
      <c r="F12" s="315">
        <v>98.7</v>
      </c>
      <c r="G12" s="315">
        <v>174.3</v>
      </c>
      <c r="H12" s="315">
        <v>5.7</v>
      </c>
      <c r="I12" s="323" t="s">
        <v>6</v>
      </c>
      <c r="J12" s="276"/>
      <c r="K12" s="276"/>
      <c r="L12" s="276"/>
      <c r="M12" s="315"/>
      <c r="N12" s="276"/>
      <c r="O12" s="276"/>
      <c r="P12" s="276"/>
      <c r="Q12" s="276"/>
      <c r="R12" s="276"/>
      <c r="S12" s="276"/>
    </row>
    <row r="13" spans="1:19" ht="19.5" customHeight="1">
      <c r="A13" s="313" t="s">
        <v>741</v>
      </c>
      <c r="B13" s="315">
        <v>1021</v>
      </c>
      <c r="C13" s="315">
        <v>799.1</v>
      </c>
      <c r="D13" s="315">
        <v>715.3</v>
      </c>
      <c r="E13" s="315">
        <v>13.5</v>
      </c>
      <c r="F13" s="315">
        <v>79.2</v>
      </c>
      <c r="G13" s="315">
        <v>124</v>
      </c>
      <c r="H13" s="315">
        <v>5.2</v>
      </c>
      <c r="I13" s="323" t="s">
        <v>6</v>
      </c>
      <c r="J13" s="324"/>
      <c r="K13" s="324"/>
      <c r="L13" s="324"/>
      <c r="M13" s="315"/>
      <c r="N13" s="318"/>
      <c r="O13" s="318"/>
      <c r="P13" s="318"/>
      <c r="Q13" s="318"/>
      <c r="R13" s="318"/>
      <c r="S13" s="318"/>
    </row>
    <row r="14" spans="1:19" ht="19.5" customHeight="1">
      <c r="A14" s="313" t="s">
        <v>742</v>
      </c>
      <c r="B14" s="315">
        <v>1075.6</v>
      </c>
      <c r="C14" s="315">
        <v>782.5</v>
      </c>
      <c r="D14" s="315">
        <v>696.4</v>
      </c>
      <c r="E14" s="315">
        <v>20.7</v>
      </c>
      <c r="F14" s="315">
        <v>101.1</v>
      </c>
      <c r="G14" s="315">
        <v>166.1</v>
      </c>
      <c r="H14" s="315">
        <v>5.2</v>
      </c>
      <c r="I14" s="323" t="s">
        <v>6</v>
      </c>
      <c r="J14" s="324"/>
      <c r="K14" s="324"/>
      <c r="L14" s="324"/>
      <c r="M14" s="315"/>
      <c r="N14" s="318"/>
      <c r="O14" s="318"/>
      <c r="P14" s="318"/>
      <c r="Q14" s="318"/>
      <c r="R14" s="318"/>
      <c r="S14" s="318"/>
    </row>
    <row r="15" spans="1:19" ht="19.5" customHeight="1">
      <c r="A15" s="313" t="s">
        <v>743</v>
      </c>
      <c r="B15" s="315">
        <v>1056.5</v>
      </c>
      <c r="C15" s="315">
        <v>796.6</v>
      </c>
      <c r="D15" s="315">
        <v>703.9</v>
      </c>
      <c r="E15" s="315">
        <v>22.6</v>
      </c>
      <c r="F15" s="315">
        <v>80.8</v>
      </c>
      <c r="G15" s="315">
        <v>152.2</v>
      </c>
      <c r="H15" s="315">
        <v>4.3</v>
      </c>
      <c r="I15" s="323" t="s">
        <v>6</v>
      </c>
      <c r="J15" s="318"/>
      <c r="K15" s="318"/>
      <c r="L15" s="318"/>
      <c r="M15" s="315"/>
      <c r="N15" s="318"/>
      <c r="O15" s="318"/>
      <c r="P15" s="318"/>
      <c r="Q15" s="318"/>
      <c r="R15" s="318"/>
      <c r="S15" s="318"/>
    </row>
    <row r="16" spans="1:19" ht="19.5" customHeight="1">
      <c r="A16" s="313" t="s">
        <v>744</v>
      </c>
      <c r="B16" s="315">
        <v>1037.3</v>
      </c>
      <c r="C16" s="315">
        <v>741.2</v>
      </c>
      <c r="D16" s="315">
        <v>645.1</v>
      </c>
      <c r="E16" s="315">
        <v>22.5</v>
      </c>
      <c r="F16" s="315">
        <v>100.1</v>
      </c>
      <c r="G16" s="315">
        <v>168.8</v>
      </c>
      <c r="H16" s="315">
        <v>4.7</v>
      </c>
      <c r="I16" s="323" t="s">
        <v>6</v>
      </c>
      <c r="J16" s="318"/>
      <c r="K16" s="318"/>
      <c r="L16" s="318"/>
      <c r="M16" s="315"/>
      <c r="N16" s="318"/>
      <c r="O16" s="318"/>
      <c r="P16" s="318"/>
      <c r="Q16" s="318"/>
      <c r="R16" s="318"/>
      <c r="S16" s="318"/>
    </row>
    <row r="17" spans="1:19" ht="19.5" customHeight="1">
      <c r="A17" s="313" t="s">
        <v>745</v>
      </c>
      <c r="B17" s="315">
        <v>1034.6</v>
      </c>
      <c r="C17" s="315">
        <v>704.7</v>
      </c>
      <c r="D17" s="315">
        <v>612.9</v>
      </c>
      <c r="E17" s="315">
        <v>24.9</v>
      </c>
      <c r="F17" s="315">
        <v>101.4</v>
      </c>
      <c r="G17" s="315">
        <v>199</v>
      </c>
      <c r="H17" s="315">
        <v>4.6</v>
      </c>
      <c r="I17" s="323" t="s">
        <v>6</v>
      </c>
      <c r="J17" s="318"/>
      <c r="K17" s="318"/>
      <c r="L17" s="318"/>
      <c r="M17" s="315"/>
      <c r="N17" s="318"/>
      <c r="O17" s="318"/>
      <c r="P17" s="318"/>
      <c r="Q17" s="318"/>
      <c r="R17" s="318"/>
      <c r="S17" s="318"/>
    </row>
    <row r="18" spans="1:19" ht="19.5" customHeight="1">
      <c r="A18" s="313" t="s">
        <v>746</v>
      </c>
      <c r="B18" s="315">
        <v>1162.5</v>
      </c>
      <c r="C18" s="315">
        <v>843</v>
      </c>
      <c r="D18" s="315">
        <v>727.1</v>
      </c>
      <c r="E18" s="315">
        <v>18.8</v>
      </c>
      <c r="F18" s="315">
        <v>104.3</v>
      </c>
      <c r="G18" s="315">
        <v>190.8</v>
      </c>
      <c r="H18" s="315">
        <v>5.6</v>
      </c>
      <c r="I18" s="323">
        <v>0</v>
      </c>
      <c r="J18" s="318"/>
      <c r="K18" s="318"/>
      <c r="L18" s="318"/>
      <c r="M18" s="315"/>
      <c r="N18" s="318"/>
      <c r="O18" s="318"/>
      <c r="P18" s="318"/>
      <c r="Q18" s="318"/>
      <c r="R18" s="318"/>
      <c r="S18" s="318"/>
    </row>
    <row r="19" spans="1:19" ht="19.5" customHeight="1">
      <c r="A19" s="313" t="s">
        <v>747</v>
      </c>
      <c r="B19" s="315">
        <v>1048.1</v>
      </c>
      <c r="C19" s="315">
        <v>798</v>
      </c>
      <c r="D19" s="315">
        <v>692.5</v>
      </c>
      <c r="E19" s="315">
        <v>15.3</v>
      </c>
      <c r="F19" s="315">
        <v>87.9</v>
      </c>
      <c r="G19" s="315">
        <v>142.3</v>
      </c>
      <c r="H19" s="315">
        <v>4.6</v>
      </c>
      <c r="I19" s="323" t="s">
        <v>6</v>
      </c>
      <c r="J19" s="314"/>
      <c r="K19" s="314"/>
      <c r="L19" s="314"/>
      <c r="M19" s="315"/>
      <c r="N19" s="276"/>
      <c r="O19" s="276"/>
      <c r="P19" s="276"/>
      <c r="Q19" s="276"/>
      <c r="R19" s="276"/>
      <c r="S19" s="276"/>
    </row>
    <row r="20" spans="1:19" ht="19.5" customHeight="1">
      <c r="A20" s="313" t="s">
        <v>748</v>
      </c>
      <c r="B20" s="315">
        <v>1157.5</v>
      </c>
      <c r="C20" s="315">
        <v>827</v>
      </c>
      <c r="D20" s="315">
        <v>719</v>
      </c>
      <c r="E20" s="315">
        <v>32.3</v>
      </c>
      <c r="F20" s="315">
        <v>105.4</v>
      </c>
      <c r="G20" s="315">
        <v>187.5</v>
      </c>
      <c r="H20" s="315">
        <v>5.4</v>
      </c>
      <c r="I20" s="323" t="s">
        <v>6</v>
      </c>
      <c r="J20" s="314"/>
      <c r="K20" s="314"/>
      <c r="L20" s="314"/>
      <c r="M20" s="315"/>
      <c r="N20" s="276"/>
      <c r="O20" s="276"/>
      <c r="P20" s="276"/>
      <c r="Q20" s="276"/>
      <c r="R20" s="276"/>
      <c r="S20" s="276"/>
    </row>
    <row r="21" spans="1:19" ht="19.5" customHeight="1">
      <c r="A21" s="313" t="s">
        <v>749</v>
      </c>
      <c r="B21" s="315">
        <v>953.2</v>
      </c>
      <c r="C21" s="315">
        <v>660.1</v>
      </c>
      <c r="D21" s="315">
        <v>581.6</v>
      </c>
      <c r="E21" s="315">
        <v>18.9</v>
      </c>
      <c r="F21" s="315">
        <v>92.1</v>
      </c>
      <c r="G21" s="315">
        <v>177</v>
      </c>
      <c r="H21" s="315">
        <v>5.1</v>
      </c>
      <c r="I21" s="323" t="s">
        <v>6</v>
      </c>
      <c r="J21" s="276"/>
      <c r="K21" s="276"/>
      <c r="L21" s="276"/>
      <c r="M21" s="315"/>
      <c r="N21" s="276"/>
      <c r="O21" s="276"/>
      <c r="P21" s="276"/>
      <c r="Q21" s="276"/>
      <c r="R21" s="276"/>
      <c r="S21" s="276"/>
    </row>
    <row r="22" spans="1:19" s="88" customFormat="1" ht="33" customHeight="1">
      <c r="A22" s="319">
        <v>2012</v>
      </c>
      <c r="B22" s="311">
        <v>12612.7</v>
      </c>
      <c r="C22" s="311">
        <v>9112</v>
      </c>
      <c r="D22" s="311">
        <v>7915.7</v>
      </c>
      <c r="E22" s="311">
        <v>263.3</v>
      </c>
      <c r="F22" s="311">
        <v>1267.5</v>
      </c>
      <c r="G22" s="311">
        <v>1895.7</v>
      </c>
      <c r="H22" s="311">
        <v>74.2</v>
      </c>
      <c r="I22" s="322">
        <v>0.1</v>
      </c>
      <c r="J22" s="320"/>
      <c r="K22" s="320"/>
      <c r="L22" s="320"/>
      <c r="M22" s="320"/>
      <c r="N22" s="320"/>
      <c r="O22" s="320"/>
      <c r="P22" s="320"/>
      <c r="Q22" s="320"/>
      <c r="R22" s="320"/>
      <c r="S22" s="320"/>
    </row>
    <row r="23" spans="1:19" ht="19.5" customHeight="1">
      <c r="A23" s="313" t="s">
        <v>738</v>
      </c>
      <c r="B23" s="315">
        <v>1026.8</v>
      </c>
      <c r="C23" s="315">
        <v>770.3</v>
      </c>
      <c r="D23" s="315">
        <v>677.9</v>
      </c>
      <c r="E23" s="315">
        <v>21.9</v>
      </c>
      <c r="F23" s="315">
        <v>82.2</v>
      </c>
      <c r="G23" s="315">
        <v>148.4</v>
      </c>
      <c r="H23" s="315">
        <v>4</v>
      </c>
      <c r="I23" s="323" t="s">
        <v>6</v>
      </c>
      <c r="J23" s="276"/>
      <c r="K23" s="276"/>
      <c r="L23" s="276"/>
      <c r="M23" s="276"/>
      <c r="N23" s="276"/>
      <c r="O23" s="276"/>
      <c r="P23" s="276"/>
      <c r="Q23" s="276"/>
      <c r="R23" s="276"/>
      <c r="S23" s="276"/>
    </row>
    <row r="24" spans="1:19" ht="19.5" customHeight="1">
      <c r="A24" s="313" t="s">
        <v>739</v>
      </c>
      <c r="B24" s="315">
        <v>1121</v>
      </c>
      <c r="C24" s="315">
        <v>825.1</v>
      </c>
      <c r="D24" s="82">
        <v>714.8</v>
      </c>
      <c r="E24" s="315">
        <v>17.2</v>
      </c>
      <c r="F24" s="315">
        <v>103.8</v>
      </c>
      <c r="G24" s="315">
        <v>169.7</v>
      </c>
      <c r="H24" s="315">
        <v>5.2</v>
      </c>
      <c r="I24" s="323" t="s">
        <v>6</v>
      </c>
      <c r="J24" s="276"/>
      <c r="K24" s="276"/>
      <c r="L24" s="276"/>
      <c r="M24" s="276"/>
      <c r="N24" s="276"/>
      <c r="O24" s="276"/>
      <c r="P24" s="276"/>
      <c r="Q24" s="276"/>
      <c r="R24" s="276"/>
      <c r="S24" s="276"/>
    </row>
    <row r="25" spans="1:19" ht="19.5" customHeight="1">
      <c r="A25" s="313" t="s">
        <v>740</v>
      </c>
      <c r="B25" s="315">
        <v>1100.5</v>
      </c>
      <c r="C25" s="315">
        <v>793</v>
      </c>
      <c r="D25" s="315">
        <v>679.8</v>
      </c>
      <c r="E25" s="315">
        <v>21.9</v>
      </c>
      <c r="F25" s="315">
        <v>112.6</v>
      </c>
      <c r="G25" s="315">
        <v>166.6</v>
      </c>
      <c r="H25" s="315">
        <v>6.4</v>
      </c>
      <c r="I25" s="323">
        <v>0</v>
      </c>
      <c r="J25" s="276"/>
      <c r="K25" s="276"/>
      <c r="L25" s="276"/>
      <c r="M25" s="276"/>
      <c r="N25" s="276"/>
      <c r="O25" s="276"/>
      <c r="P25" s="276"/>
      <c r="Q25" s="276"/>
      <c r="R25" s="276"/>
      <c r="S25" s="276"/>
    </row>
    <row r="26" spans="1:19" ht="19.5" customHeight="1">
      <c r="A26" s="313" t="s">
        <v>741</v>
      </c>
      <c r="B26" s="315">
        <v>1002.5</v>
      </c>
      <c r="C26" s="315">
        <v>743.3</v>
      </c>
      <c r="D26" s="315">
        <v>645.8</v>
      </c>
      <c r="E26" s="315">
        <v>18</v>
      </c>
      <c r="F26" s="315">
        <v>92.7</v>
      </c>
      <c r="G26" s="315">
        <v>142</v>
      </c>
      <c r="H26" s="315">
        <v>6.5</v>
      </c>
      <c r="I26" s="323" t="s">
        <v>6</v>
      </c>
      <c r="J26" s="276"/>
      <c r="K26" s="276"/>
      <c r="L26" s="276"/>
      <c r="M26" s="276"/>
      <c r="N26" s="276"/>
      <c r="O26" s="276"/>
      <c r="P26" s="276"/>
      <c r="Q26" s="276"/>
      <c r="R26" s="276"/>
      <c r="S26" s="276"/>
    </row>
    <row r="27" spans="1:19" ht="19.5" customHeight="1">
      <c r="A27" s="313" t="s">
        <v>742</v>
      </c>
      <c r="B27" s="315">
        <v>1061.2</v>
      </c>
      <c r="C27" s="315">
        <v>798</v>
      </c>
      <c r="D27" s="315">
        <v>699.5</v>
      </c>
      <c r="E27" s="315">
        <v>17.1</v>
      </c>
      <c r="F27" s="315">
        <v>106.3</v>
      </c>
      <c r="G27" s="315">
        <v>133</v>
      </c>
      <c r="H27" s="315">
        <v>6.7</v>
      </c>
      <c r="I27" s="323" t="s">
        <v>6</v>
      </c>
      <c r="J27" s="276"/>
      <c r="K27" s="276"/>
      <c r="L27" s="276"/>
      <c r="M27" s="276"/>
      <c r="N27" s="276"/>
      <c r="O27" s="276"/>
      <c r="P27" s="276"/>
      <c r="Q27" s="276"/>
      <c r="R27" s="276"/>
      <c r="S27" s="276"/>
    </row>
    <row r="28" spans="1:19" ht="19.5" customHeight="1">
      <c r="A28" s="321" t="s">
        <v>743</v>
      </c>
      <c r="B28" s="315">
        <v>1109.2</v>
      </c>
      <c r="C28" s="315">
        <v>811.4</v>
      </c>
      <c r="D28" s="315">
        <v>711.8</v>
      </c>
      <c r="E28" s="315">
        <v>22.2</v>
      </c>
      <c r="F28" s="315">
        <v>112.7</v>
      </c>
      <c r="G28" s="315">
        <v>157.8</v>
      </c>
      <c r="H28" s="315">
        <v>5.1</v>
      </c>
      <c r="I28" s="323" t="s">
        <v>6</v>
      </c>
      <c r="J28" s="276"/>
      <c r="K28" s="276"/>
      <c r="L28" s="276"/>
      <c r="M28" s="276"/>
      <c r="N28" s="276"/>
      <c r="O28" s="276"/>
      <c r="P28" s="276"/>
      <c r="Q28" s="276"/>
      <c r="R28" s="276"/>
      <c r="S28" s="276"/>
    </row>
    <row r="29" spans="1:19" ht="19.5" customHeight="1">
      <c r="A29" s="321" t="s">
        <v>744</v>
      </c>
      <c r="B29" s="314">
        <v>1067.8</v>
      </c>
      <c r="C29" s="314">
        <v>755.8</v>
      </c>
      <c r="D29" s="314">
        <v>657</v>
      </c>
      <c r="E29" s="314">
        <v>17.7</v>
      </c>
      <c r="F29" s="314">
        <v>124.5</v>
      </c>
      <c r="G29" s="314">
        <v>162.5</v>
      </c>
      <c r="H29" s="314">
        <v>7.4</v>
      </c>
      <c r="I29" s="323" t="s">
        <v>6</v>
      </c>
      <c r="J29" s="314"/>
      <c r="K29" s="314"/>
      <c r="L29" s="314"/>
      <c r="M29" s="314"/>
      <c r="N29" s="276"/>
      <c r="O29" s="276"/>
      <c r="P29" s="276"/>
      <c r="Q29" s="276"/>
      <c r="R29" s="276"/>
      <c r="S29" s="276"/>
    </row>
    <row r="30" spans="1:19" ht="19.5" customHeight="1">
      <c r="A30" s="321" t="s">
        <v>745</v>
      </c>
      <c r="B30" s="314">
        <v>1015.2</v>
      </c>
      <c r="C30" s="314">
        <v>680.2</v>
      </c>
      <c r="D30" s="314">
        <v>572.4</v>
      </c>
      <c r="E30" s="314">
        <v>16.9</v>
      </c>
      <c r="F30" s="314">
        <v>114.6</v>
      </c>
      <c r="G30" s="314">
        <v>194.4</v>
      </c>
      <c r="H30" s="314">
        <v>9.2</v>
      </c>
      <c r="I30" s="323" t="s">
        <v>6</v>
      </c>
      <c r="J30" s="314"/>
      <c r="K30" s="314"/>
      <c r="L30" s="314"/>
      <c r="M30" s="314"/>
      <c r="N30" s="276"/>
      <c r="O30" s="276"/>
      <c r="P30" s="276"/>
      <c r="Q30" s="276"/>
      <c r="R30" s="276"/>
      <c r="S30" s="276"/>
    </row>
    <row r="31" spans="1:19" ht="19.5" customHeight="1">
      <c r="A31" s="321" t="s">
        <v>746</v>
      </c>
      <c r="B31" s="314">
        <v>1000.3</v>
      </c>
      <c r="C31" s="314">
        <v>723</v>
      </c>
      <c r="D31" s="314">
        <v>635.6</v>
      </c>
      <c r="E31" s="314">
        <v>17.5</v>
      </c>
      <c r="F31" s="314">
        <v>98.3</v>
      </c>
      <c r="G31" s="314">
        <v>153.2</v>
      </c>
      <c r="H31" s="314">
        <v>8.3</v>
      </c>
      <c r="I31" s="323">
        <v>0</v>
      </c>
      <c r="J31" s="314"/>
      <c r="K31" s="314"/>
      <c r="L31" s="314"/>
      <c r="M31" s="314"/>
      <c r="N31" s="276"/>
      <c r="O31" s="276"/>
      <c r="P31" s="276"/>
      <c r="Q31" s="276"/>
      <c r="R31" s="276"/>
      <c r="S31" s="276"/>
    </row>
    <row r="32" spans="1:19" ht="19.5" customHeight="1">
      <c r="A32" s="321" t="s">
        <v>747</v>
      </c>
      <c r="B32" s="314">
        <v>1098.3</v>
      </c>
      <c r="C32" s="314">
        <v>804.4</v>
      </c>
      <c r="D32" s="314">
        <v>707.3</v>
      </c>
      <c r="E32" s="314">
        <v>16.3</v>
      </c>
      <c r="F32" s="314">
        <v>120</v>
      </c>
      <c r="G32" s="314">
        <v>152.3</v>
      </c>
      <c r="H32" s="314">
        <v>5.2</v>
      </c>
      <c r="I32" s="323">
        <v>0</v>
      </c>
      <c r="J32" s="314"/>
      <c r="K32" s="314"/>
      <c r="L32" s="314"/>
      <c r="M32" s="314"/>
      <c r="N32" s="276"/>
      <c r="O32" s="276"/>
      <c r="P32" s="276"/>
      <c r="Q32" s="276"/>
      <c r="R32" s="276"/>
      <c r="S32" s="276"/>
    </row>
    <row r="33" spans="1:13" ht="19.5" customHeight="1">
      <c r="A33" s="321" t="s">
        <v>748</v>
      </c>
      <c r="B33" s="314">
        <v>1135.1</v>
      </c>
      <c r="C33" s="314">
        <v>808.6</v>
      </c>
      <c r="D33" s="314">
        <v>693.6</v>
      </c>
      <c r="E33" s="314">
        <v>47.6</v>
      </c>
      <c r="F33" s="314">
        <v>107.8</v>
      </c>
      <c r="G33" s="314">
        <v>164.8</v>
      </c>
      <c r="H33" s="314">
        <v>6.3</v>
      </c>
      <c r="I33" s="323">
        <v>0</v>
      </c>
      <c r="J33" s="314"/>
      <c r="K33" s="314"/>
      <c r="L33" s="314"/>
      <c r="M33" s="314"/>
    </row>
    <row r="34" spans="1:13" ht="19.5" customHeight="1">
      <c r="A34" s="321" t="s">
        <v>749</v>
      </c>
      <c r="B34" s="314">
        <v>874.8</v>
      </c>
      <c r="C34" s="314">
        <v>598.9</v>
      </c>
      <c r="D34" s="314">
        <v>520.3</v>
      </c>
      <c r="E34" s="314">
        <v>29</v>
      </c>
      <c r="F34" s="314">
        <v>92</v>
      </c>
      <c r="G34" s="314">
        <v>151</v>
      </c>
      <c r="H34" s="314">
        <v>3.9</v>
      </c>
      <c r="I34" s="323">
        <v>0</v>
      </c>
      <c r="J34" s="314"/>
      <c r="K34" s="314"/>
      <c r="L34" s="314"/>
      <c r="M34" s="314"/>
    </row>
    <row r="35" spans="1:19" s="88" customFormat="1" ht="33" customHeight="1">
      <c r="A35" s="319">
        <v>2013</v>
      </c>
      <c r="B35" s="311"/>
      <c r="C35" s="311"/>
      <c r="D35" s="311"/>
      <c r="E35" s="311"/>
      <c r="F35" s="311"/>
      <c r="G35" s="311"/>
      <c r="H35" s="311"/>
      <c r="I35" s="322"/>
      <c r="J35" s="320"/>
      <c r="K35" s="320"/>
      <c r="L35" s="320"/>
      <c r="M35" s="320"/>
      <c r="N35" s="320"/>
      <c r="O35" s="320"/>
      <c r="P35" s="320"/>
      <c r="Q35" s="320"/>
      <c r="R35" s="320"/>
      <c r="S35" s="320"/>
    </row>
    <row r="36" spans="1:19" ht="19.5" customHeight="1">
      <c r="A36" s="313" t="s">
        <v>738</v>
      </c>
      <c r="B36" s="315">
        <v>972</v>
      </c>
      <c r="C36" s="315">
        <v>719.1</v>
      </c>
      <c r="D36" s="315">
        <v>632.9</v>
      </c>
      <c r="E36" s="315">
        <v>15.4</v>
      </c>
      <c r="F36" s="315">
        <v>89.2</v>
      </c>
      <c r="G36" s="315">
        <v>142.7</v>
      </c>
      <c r="H36" s="315">
        <v>5.7</v>
      </c>
      <c r="I36" s="323">
        <v>0</v>
      </c>
      <c r="J36" s="276"/>
      <c r="K36" s="276"/>
      <c r="L36" s="315"/>
      <c r="M36" s="276"/>
      <c r="N36" s="276"/>
      <c r="O36" s="276"/>
      <c r="P36" s="276"/>
      <c r="Q36" s="276"/>
      <c r="R36" s="276"/>
      <c r="S36" s="276"/>
    </row>
    <row r="37" spans="1:19" ht="19.5" customHeight="1">
      <c r="A37" s="313" t="s">
        <v>739</v>
      </c>
      <c r="B37" s="315">
        <v>957.5</v>
      </c>
      <c r="C37" s="315">
        <v>713.4</v>
      </c>
      <c r="D37" s="315">
        <v>623.5</v>
      </c>
      <c r="E37" s="315">
        <v>17.2</v>
      </c>
      <c r="F37" s="315">
        <v>87</v>
      </c>
      <c r="G37" s="315">
        <v>133.6</v>
      </c>
      <c r="H37" s="315">
        <v>6.4</v>
      </c>
      <c r="I37" s="323">
        <v>0</v>
      </c>
      <c r="J37" s="276"/>
      <c r="K37" s="276"/>
      <c r="L37" s="315"/>
      <c r="M37" s="276"/>
      <c r="N37" s="276"/>
      <c r="O37" s="276"/>
      <c r="P37" s="276"/>
      <c r="Q37" s="276"/>
      <c r="R37" s="276"/>
      <c r="S37" s="276"/>
    </row>
    <row r="38" spans="1:19" ht="19.5" customHeight="1">
      <c r="A38" s="313" t="s">
        <v>740</v>
      </c>
      <c r="B38" s="315">
        <v>1022.4</v>
      </c>
      <c r="C38" s="315">
        <v>727.3</v>
      </c>
      <c r="D38" s="315">
        <v>634.8</v>
      </c>
      <c r="E38" s="315">
        <v>23.5</v>
      </c>
      <c r="F38" s="315">
        <v>97.8</v>
      </c>
      <c r="G38" s="315">
        <v>167.6</v>
      </c>
      <c r="H38" s="315">
        <v>6.3</v>
      </c>
      <c r="I38" s="323">
        <v>0</v>
      </c>
      <c r="J38" s="276"/>
      <c r="K38" s="276"/>
      <c r="L38" s="315"/>
      <c r="M38" s="276"/>
      <c r="N38" s="276"/>
      <c r="O38" s="276"/>
      <c r="P38" s="276"/>
      <c r="Q38" s="276"/>
      <c r="R38" s="276"/>
      <c r="S38" s="276"/>
    </row>
    <row r="39" spans="1:19" ht="19.5" customHeight="1">
      <c r="A39" s="313" t="s">
        <v>741</v>
      </c>
      <c r="B39" s="315">
        <v>1047.3</v>
      </c>
      <c r="C39" s="315">
        <v>744.2</v>
      </c>
      <c r="D39" s="315">
        <v>637.1</v>
      </c>
      <c r="E39" s="315">
        <v>28.8</v>
      </c>
      <c r="F39" s="315">
        <v>113.2</v>
      </c>
      <c r="G39" s="315">
        <v>156.6</v>
      </c>
      <c r="H39" s="315">
        <v>4.6</v>
      </c>
      <c r="I39" s="323">
        <v>0</v>
      </c>
      <c r="J39" s="276"/>
      <c r="K39" s="276"/>
      <c r="L39" s="315"/>
      <c r="M39" s="276"/>
      <c r="N39" s="276"/>
      <c r="O39" s="276"/>
      <c r="P39" s="276"/>
      <c r="Q39" s="276"/>
      <c r="R39" s="276"/>
      <c r="S39" s="276"/>
    </row>
    <row r="40" spans="1:19" ht="19.5" customHeight="1">
      <c r="A40" s="313" t="s">
        <v>742</v>
      </c>
      <c r="B40" s="315">
        <v>1048.3</v>
      </c>
      <c r="C40" s="315">
        <v>740</v>
      </c>
      <c r="D40" s="315">
        <v>639</v>
      </c>
      <c r="E40" s="315">
        <v>28.5</v>
      </c>
      <c r="F40" s="315">
        <v>107.8</v>
      </c>
      <c r="G40" s="315">
        <v>162.9</v>
      </c>
      <c r="H40" s="315">
        <v>9</v>
      </c>
      <c r="I40" s="323">
        <v>0.1</v>
      </c>
      <c r="J40" s="276"/>
      <c r="K40" s="276"/>
      <c r="L40" s="315"/>
      <c r="M40" s="276"/>
      <c r="N40" s="276"/>
      <c r="O40" s="276"/>
      <c r="P40" s="276"/>
      <c r="Q40" s="276"/>
      <c r="R40" s="276"/>
      <c r="S40" s="276"/>
    </row>
    <row r="41" spans="1:19" ht="19.5" customHeight="1">
      <c r="A41" s="313" t="s">
        <v>743</v>
      </c>
      <c r="B41" s="315">
        <v>1117</v>
      </c>
      <c r="C41" s="315">
        <v>815.2</v>
      </c>
      <c r="D41" s="315">
        <v>713.5</v>
      </c>
      <c r="E41" s="315">
        <v>20.5</v>
      </c>
      <c r="F41" s="315">
        <v>117.9</v>
      </c>
      <c r="G41" s="315">
        <v>158.2</v>
      </c>
      <c r="H41" s="315">
        <v>5.2</v>
      </c>
      <c r="I41" s="323">
        <v>0</v>
      </c>
      <c r="J41" s="276"/>
      <c r="K41" s="276"/>
      <c r="L41" s="315"/>
      <c r="M41" s="276"/>
      <c r="N41" s="276"/>
      <c r="O41" s="276"/>
      <c r="P41" s="276"/>
      <c r="Q41" s="276"/>
      <c r="R41" s="276"/>
      <c r="S41" s="276"/>
    </row>
    <row r="42" spans="1:19" ht="19.5" customHeight="1">
      <c r="A42" s="313" t="s">
        <v>744</v>
      </c>
      <c r="B42" s="315">
        <v>1034.7</v>
      </c>
      <c r="C42" s="315">
        <v>739.2</v>
      </c>
      <c r="D42" s="315">
        <v>633</v>
      </c>
      <c r="E42" s="315">
        <v>19</v>
      </c>
      <c r="F42" s="315">
        <v>109.1</v>
      </c>
      <c r="G42" s="315">
        <v>161.3</v>
      </c>
      <c r="H42" s="315">
        <v>5.9</v>
      </c>
      <c r="I42" s="323">
        <v>0.1</v>
      </c>
      <c r="J42" s="276"/>
      <c r="K42" s="276"/>
      <c r="L42" s="315"/>
      <c r="M42" s="276"/>
      <c r="N42" s="276"/>
      <c r="O42" s="276"/>
      <c r="P42" s="276"/>
      <c r="Q42" s="276"/>
      <c r="R42" s="276"/>
      <c r="S42" s="276"/>
    </row>
    <row r="43" spans="1:19" ht="19.5" customHeight="1">
      <c r="A43" s="313" t="s">
        <v>745</v>
      </c>
      <c r="B43" s="315">
        <v>960.1</v>
      </c>
      <c r="C43" s="315">
        <v>697.6</v>
      </c>
      <c r="D43" s="315">
        <v>601.3</v>
      </c>
      <c r="E43" s="315">
        <v>14.5</v>
      </c>
      <c r="F43" s="315">
        <v>92.7</v>
      </c>
      <c r="G43" s="315">
        <v>151.5</v>
      </c>
      <c r="H43" s="315">
        <v>3.8</v>
      </c>
      <c r="I43" s="323">
        <v>0.1</v>
      </c>
      <c r="J43" s="276"/>
      <c r="K43" s="276"/>
      <c r="L43" s="315"/>
      <c r="M43" s="276"/>
      <c r="N43" s="276"/>
      <c r="O43" s="276"/>
      <c r="P43" s="276"/>
      <c r="Q43" s="276"/>
      <c r="R43" s="276"/>
      <c r="S43" s="276"/>
    </row>
    <row r="44" spans="1:19" ht="19.5" customHeight="1">
      <c r="A44" s="313" t="s">
        <v>746</v>
      </c>
      <c r="B44" s="315">
        <v>993.8</v>
      </c>
      <c r="C44" s="315">
        <v>718.4</v>
      </c>
      <c r="D44" s="315">
        <v>618.2</v>
      </c>
      <c r="E44" s="315">
        <v>14.8</v>
      </c>
      <c r="F44" s="315">
        <v>114.2</v>
      </c>
      <c r="G44" s="315">
        <v>142.4</v>
      </c>
      <c r="H44" s="315">
        <v>3.9</v>
      </c>
      <c r="I44" s="323">
        <v>0</v>
      </c>
      <c r="J44" s="276"/>
      <c r="K44" s="276"/>
      <c r="L44" s="315"/>
      <c r="M44" s="276"/>
      <c r="N44" s="276"/>
      <c r="O44" s="276"/>
      <c r="P44" s="276"/>
      <c r="Q44" s="276"/>
      <c r="R44" s="276"/>
      <c r="S44" s="276"/>
    </row>
    <row r="45" spans="1:12" ht="45.75" customHeight="1">
      <c r="A45" s="35" t="s">
        <v>859</v>
      </c>
      <c r="B45" s="88"/>
      <c r="C45" s="88"/>
      <c r="D45" s="88"/>
      <c r="E45" s="88"/>
      <c r="F45" s="88"/>
      <c r="G45" s="88"/>
      <c r="L45" s="88"/>
    </row>
    <row r="46" spans="1:13" ht="42.75" customHeight="1">
      <c r="A46" s="664" t="s">
        <v>1292</v>
      </c>
      <c r="B46" s="665"/>
      <c r="C46" s="665"/>
      <c r="D46" s="665"/>
      <c r="E46" s="665"/>
      <c r="F46" s="665"/>
      <c r="G46" s="665"/>
      <c r="H46" s="665"/>
      <c r="I46" s="665"/>
      <c r="J46" s="665"/>
      <c r="K46" s="665"/>
      <c r="L46" s="665"/>
      <c r="M46" s="665"/>
    </row>
    <row r="66" spans="1:7" ht="12.75">
      <c r="A66" s="263"/>
      <c r="B66" s="263"/>
      <c r="C66" s="263"/>
      <c r="D66" s="263"/>
      <c r="E66" s="263"/>
      <c r="F66" s="263"/>
      <c r="G66" s="263"/>
    </row>
    <row r="70" ht="15" customHeight="1"/>
  </sheetData>
  <sheetProtection/>
  <mergeCells count="12">
    <mergeCell ref="G4:G6"/>
    <mergeCell ref="H4:H6"/>
    <mergeCell ref="I4:I6"/>
    <mergeCell ref="A3:A7"/>
    <mergeCell ref="B3:B6"/>
    <mergeCell ref="C3:I3"/>
    <mergeCell ref="A46:M46"/>
    <mergeCell ref="C4:C6"/>
    <mergeCell ref="B7:I7"/>
    <mergeCell ref="D4:D6"/>
    <mergeCell ref="E4:E6"/>
    <mergeCell ref="F4:F6"/>
  </mergeCells>
  <printOptions/>
  <pageMargins left="0.5905511811023623" right="0.5905511811023623" top="0.984251968503937" bottom="0.4330708661417323" header="0.5118110236220472" footer="0.31496062992125984"/>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S66"/>
  <sheetViews>
    <sheetView zoomScalePageLayoutView="0" workbookViewId="0" topLeftCell="A1">
      <selection activeCell="A2" sqref="A2"/>
    </sheetView>
  </sheetViews>
  <sheetFormatPr defaultColWidth="11.421875" defaultRowHeight="12.75"/>
  <cols>
    <col min="1" max="1" width="12.28125" style="0" customWidth="1"/>
    <col min="2" max="7" width="13.28125" style="0" customWidth="1"/>
    <col min="8" max="8" width="14.7109375" style="3" customWidth="1"/>
    <col min="9" max="9" width="13.28125" style="3" customWidth="1"/>
    <col min="13" max="13" width="17.421875" style="0" customWidth="1"/>
  </cols>
  <sheetData>
    <row r="1" spans="1:9" ht="21" customHeight="1">
      <c r="A1" s="317" t="s">
        <v>1249</v>
      </c>
      <c r="B1" s="317"/>
      <c r="C1" s="317"/>
      <c r="D1" s="317"/>
      <c r="E1" s="317"/>
      <c r="F1" s="317"/>
      <c r="G1" s="317"/>
      <c r="H1" s="317"/>
      <c r="I1" s="317"/>
    </row>
    <row r="2" spans="1:8" ht="12.75">
      <c r="A2" s="14"/>
      <c r="B2" s="14"/>
      <c r="H2"/>
    </row>
    <row r="3" spans="1:9" s="22" customFormat="1" ht="17.25" customHeight="1">
      <c r="A3" s="627" t="s">
        <v>257</v>
      </c>
      <c r="B3" s="675" t="s">
        <v>1134</v>
      </c>
      <c r="C3" s="669" t="s">
        <v>474</v>
      </c>
      <c r="D3" s="669"/>
      <c r="E3" s="670"/>
      <c r="F3" s="669"/>
      <c r="G3" s="669"/>
      <c r="H3" s="669"/>
      <c r="I3" s="671"/>
    </row>
    <row r="4" spans="1:9" s="22" customFormat="1" ht="12.75">
      <c r="A4" s="501"/>
      <c r="B4" s="676"/>
      <c r="C4" s="661" t="s">
        <v>205</v>
      </c>
      <c r="D4" s="661" t="s">
        <v>1286</v>
      </c>
      <c r="E4" s="661" t="s">
        <v>207</v>
      </c>
      <c r="F4" s="661" t="s">
        <v>208</v>
      </c>
      <c r="G4" s="661" t="s">
        <v>209</v>
      </c>
      <c r="H4" s="541" t="s">
        <v>1095</v>
      </c>
      <c r="I4" s="522" t="s">
        <v>210</v>
      </c>
    </row>
    <row r="5" spans="1:9" s="22" customFormat="1" ht="15" customHeight="1">
      <c r="A5" s="501"/>
      <c r="B5" s="676"/>
      <c r="C5" s="661"/>
      <c r="D5" s="661"/>
      <c r="E5" s="661"/>
      <c r="F5" s="661"/>
      <c r="G5" s="661"/>
      <c r="H5" s="537"/>
      <c r="I5" s="523"/>
    </row>
    <row r="6" spans="1:9" s="22" customFormat="1" ht="12.75">
      <c r="A6" s="501"/>
      <c r="B6" s="676"/>
      <c r="C6" s="661"/>
      <c r="D6" s="661"/>
      <c r="E6" s="661"/>
      <c r="F6" s="661"/>
      <c r="G6" s="661"/>
      <c r="H6" s="519"/>
      <c r="I6" s="524"/>
    </row>
    <row r="7" spans="1:9" s="22" customFormat="1" ht="16.5" customHeight="1">
      <c r="A7" s="502"/>
      <c r="B7" s="677" t="s">
        <v>858</v>
      </c>
      <c r="C7" s="678"/>
      <c r="D7" s="678"/>
      <c r="E7" s="678"/>
      <c r="F7" s="678"/>
      <c r="G7" s="678"/>
      <c r="H7" s="678"/>
      <c r="I7" s="679"/>
    </row>
    <row r="8" ht="20.25" customHeight="1">
      <c r="A8" s="41"/>
    </row>
    <row r="9" spans="1:19" ht="33" customHeight="1">
      <c r="A9" s="319">
        <v>2011</v>
      </c>
      <c r="B9" s="311">
        <v>7995.4</v>
      </c>
      <c r="C9" s="311">
        <v>6191.6</v>
      </c>
      <c r="D9" s="311">
        <v>5467.5</v>
      </c>
      <c r="E9" s="311">
        <v>35.1</v>
      </c>
      <c r="F9" s="311">
        <v>385.9</v>
      </c>
      <c r="G9" s="311">
        <v>1378.1</v>
      </c>
      <c r="H9" s="311">
        <v>4.6</v>
      </c>
      <c r="I9" s="322" t="s">
        <v>6</v>
      </c>
      <c r="J9" s="276"/>
      <c r="K9" s="276"/>
      <c r="L9" s="467"/>
      <c r="M9" s="276"/>
      <c r="N9" s="276"/>
      <c r="O9" s="276"/>
      <c r="P9" s="276"/>
      <c r="Q9" s="276"/>
      <c r="R9" s="276"/>
      <c r="S9" s="276"/>
    </row>
    <row r="10" spans="1:19" ht="19.5" customHeight="1">
      <c r="A10" s="313" t="s">
        <v>738</v>
      </c>
      <c r="B10" s="315">
        <v>649.5</v>
      </c>
      <c r="C10" s="315">
        <v>499.6</v>
      </c>
      <c r="D10" s="315">
        <v>422.3</v>
      </c>
      <c r="E10" s="315">
        <v>2.1</v>
      </c>
      <c r="F10" s="315">
        <v>35.1</v>
      </c>
      <c r="G10" s="315">
        <v>112.5</v>
      </c>
      <c r="H10" s="315">
        <v>0.1</v>
      </c>
      <c r="I10" s="323" t="s">
        <v>6</v>
      </c>
      <c r="J10" s="276"/>
      <c r="K10" s="276"/>
      <c r="L10" s="315"/>
      <c r="M10" s="276"/>
      <c r="N10" s="276"/>
      <c r="O10" s="276"/>
      <c r="P10" s="276"/>
      <c r="Q10" s="276"/>
      <c r="R10" s="276"/>
      <c r="S10" s="276"/>
    </row>
    <row r="11" spans="1:19" ht="19.5" customHeight="1">
      <c r="A11" s="313" t="s">
        <v>739</v>
      </c>
      <c r="B11" s="315">
        <v>646.7</v>
      </c>
      <c r="C11" s="315">
        <v>509</v>
      </c>
      <c r="D11" s="315">
        <v>441.1</v>
      </c>
      <c r="E11" s="315">
        <v>1.7</v>
      </c>
      <c r="F11" s="315">
        <v>29.7</v>
      </c>
      <c r="G11" s="315">
        <v>106.1</v>
      </c>
      <c r="H11" s="315">
        <v>0.3</v>
      </c>
      <c r="I11" s="323" t="s">
        <v>6</v>
      </c>
      <c r="J11" s="276"/>
      <c r="K11" s="276"/>
      <c r="L11" s="315"/>
      <c r="M11" s="276"/>
      <c r="N11" s="276"/>
      <c r="O11" s="276"/>
      <c r="P11" s="276"/>
      <c r="Q11" s="276"/>
      <c r="R11" s="276"/>
      <c r="S11" s="276"/>
    </row>
    <row r="12" spans="1:19" ht="19.5" customHeight="1">
      <c r="A12" s="313" t="s">
        <v>740</v>
      </c>
      <c r="B12" s="315">
        <v>697</v>
      </c>
      <c r="C12" s="315">
        <v>554.3</v>
      </c>
      <c r="D12" s="315">
        <v>486.9</v>
      </c>
      <c r="E12" s="315">
        <v>2.8</v>
      </c>
      <c r="F12" s="315">
        <v>34.3</v>
      </c>
      <c r="G12" s="315">
        <v>105.4</v>
      </c>
      <c r="H12" s="315">
        <v>0.1</v>
      </c>
      <c r="I12" s="323" t="s">
        <v>6</v>
      </c>
      <c r="J12" s="276"/>
      <c r="K12" s="276"/>
      <c r="L12" s="315"/>
      <c r="M12" s="276"/>
      <c r="N12" s="276"/>
      <c r="O12" s="276"/>
      <c r="P12" s="276"/>
      <c r="Q12" s="276"/>
      <c r="R12" s="276"/>
      <c r="S12" s="276"/>
    </row>
    <row r="13" spans="1:19" ht="19.5" customHeight="1">
      <c r="A13" s="313" t="s">
        <v>741</v>
      </c>
      <c r="B13" s="315">
        <v>636.9</v>
      </c>
      <c r="C13" s="315">
        <v>493.2</v>
      </c>
      <c r="D13" s="315">
        <v>457.9</v>
      </c>
      <c r="E13" s="315">
        <v>3.9</v>
      </c>
      <c r="F13" s="315">
        <v>34.8</v>
      </c>
      <c r="G13" s="315">
        <v>104.9</v>
      </c>
      <c r="H13" s="315">
        <v>0.1</v>
      </c>
      <c r="I13" s="323" t="s">
        <v>6</v>
      </c>
      <c r="J13" s="324"/>
      <c r="K13" s="324"/>
      <c r="L13" s="315"/>
      <c r="M13" s="324"/>
      <c r="N13" s="318"/>
      <c r="O13" s="318"/>
      <c r="P13" s="318"/>
      <c r="Q13" s="318"/>
      <c r="R13" s="318"/>
      <c r="S13" s="318"/>
    </row>
    <row r="14" spans="1:19" ht="19.5" customHeight="1">
      <c r="A14" s="313" t="s">
        <v>742</v>
      </c>
      <c r="B14" s="315">
        <v>680</v>
      </c>
      <c r="C14" s="315">
        <v>533.1</v>
      </c>
      <c r="D14" s="315">
        <v>457.5</v>
      </c>
      <c r="E14" s="315">
        <v>4.1</v>
      </c>
      <c r="F14" s="315">
        <v>34.2</v>
      </c>
      <c r="G14" s="315">
        <v>108.3</v>
      </c>
      <c r="H14" s="315">
        <v>0.2</v>
      </c>
      <c r="I14" s="323" t="s">
        <v>6</v>
      </c>
      <c r="J14" s="324"/>
      <c r="K14" s="324"/>
      <c r="L14" s="315"/>
      <c r="M14" s="324"/>
      <c r="N14" s="318"/>
      <c r="O14" s="318"/>
      <c r="P14" s="318"/>
      <c r="Q14" s="318"/>
      <c r="R14" s="318"/>
      <c r="S14" s="318"/>
    </row>
    <row r="15" spans="1:19" ht="19.5" customHeight="1">
      <c r="A15" s="313" t="s">
        <v>743</v>
      </c>
      <c r="B15" s="315">
        <v>669</v>
      </c>
      <c r="C15" s="315">
        <v>525.1</v>
      </c>
      <c r="D15" s="315">
        <v>486.8</v>
      </c>
      <c r="E15" s="315">
        <v>4.9</v>
      </c>
      <c r="F15" s="315">
        <v>31.3</v>
      </c>
      <c r="G15" s="315">
        <v>107.5</v>
      </c>
      <c r="H15" s="315">
        <v>0.1</v>
      </c>
      <c r="I15" s="323" t="s">
        <v>6</v>
      </c>
      <c r="J15" s="318"/>
      <c r="K15" s="318"/>
      <c r="L15" s="315"/>
      <c r="M15" s="318"/>
      <c r="N15" s="318"/>
      <c r="O15" s="318"/>
      <c r="P15" s="318"/>
      <c r="Q15" s="318"/>
      <c r="R15" s="318"/>
      <c r="S15" s="318"/>
    </row>
    <row r="16" spans="1:19" ht="19.5" customHeight="1">
      <c r="A16" s="313" t="s">
        <v>744</v>
      </c>
      <c r="B16" s="315">
        <v>674.9</v>
      </c>
      <c r="C16" s="315">
        <v>529.6</v>
      </c>
      <c r="D16" s="315">
        <v>465.9</v>
      </c>
      <c r="E16" s="315">
        <v>2.7</v>
      </c>
      <c r="F16" s="315">
        <v>29.5</v>
      </c>
      <c r="G16" s="315">
        <v>112.8</v>
      </c>
      <c r="H16" s="315">
        <v>0.2</v>
      </c>
      <c r="I16" s="323" t="s">
        <v>6</v>
      </c>
      <c r="J16" s="318"/>
      <c r="K16" s="318"/>
      <c r="L16" s="315"/>
      <c r="M16" s="318"/>
      <c r="N16" s="318"/>
      <c r="O16" s="318"/>
      <c r="P16" s="318"/>
      <c r="Q16" s="318"/>
      <c r="R16" s="318"/>
      <c r="S16" s="318"/>
    </row>
    <row r="17" spans="1:19" ht="19.5" customHeight="1">
      <c r="A17" s="313" t="s">
        <v>745</v>
      </c>
      <c r="B17" s="315">
        <v>630.2</v>
      </c>
      <c r="C17" s="315">
        <v>463.4</v>
      </c>
      <c r="D17" s="315">
        <v>424</v>
      </c>
      <c r="E17" s="315">
        <v>2.6</v>
      </c>
      <c r="F17" s="315">
        <v>32.6</v>
      </c>
      <c r="G17" s="315">
        <v>131.3</v>
      </c>
      <c r="H17" s="315">
        <v>0.2</v>
      </c>
      <c r="I17" s="323" t="s">
        <v>6</v>
      </c>
      <c r="J17" s="318"/>
      <c r="K17" s="318"/>
      <c r="L17" s="315"/>
      <c r="M17" s="318"/>
      <c r="N17" s="318"/>
      <c r="O17" s="318"/>
      <c r="P17" s="318"/>
      <c r="Q17" s="318"/>
      <c r="R17" s="318"/>
      <c r="S17" s="318"/>
    </row>
    <row r="18" spans="1:19" ht="19.5" customHeight="1">
      <c r="A18" s="313" t="s">
        <v>746</v>
      </c>
      <c r="B18" s="315">
        <v>701.7</v>
      </c>
      <c r="C18" s="315">
        <v>539.8</v>
      </c>
      <c r="D18" s="315">
        <v>477.4</v>
      </c>
      <c r="E18" s="315">
        <v>2.7</v>
      </c>
      <c r="F18" s="315">
        <v>30</v>
      </c>
      <c r="G18" s="315">
        <v>128.3</v>
      </c>
      <c r="H18" s="315">
        <v>0.9</v>
      </c>
      <c r="I18" s="323" t="s">
        <v>6</v>
      </c>
      <c r="J18" s="318"/>
      <c r="K18" s="318"/>
      <c r="L18" s="315"/>
      <c r="M18" s="318"/>
      <c r="N18" s="318"/>
      <c r="O18" s="318"/>
      <c r="P18" s="318"/>
      <c r="Q18" s="318"/>
      <c r="R18" s="318"/>
      <c r="S18" s="318"/>
    </row>
    <row r="19" spans="1:19" ht="19.5" customHeight="1">
      <c r="A19" s="313" t="s">
        <v>747</v>
      </c>
      <c r="B19" s="315">
        <v>656.4</v>
      </c>
      <c r="C19" s="315">
        <v>490.9</v>
      </c>
      <c r="D19" s="315">
        <v>439.5</v>
      </c>
      <c r="E19" s="315">
        <v>3.1</v>
      </c>
      <c r="F19" s="315">
        <v>32.3</v>
      </c>
      <c r="G19" s="315">
        <v>129.9</v>
      </c>
      <c r="H19" s="315">
        <v>0.1</v>
      </c>
      <c r="I19" s="323" t="s">
        <v>6</v>
      </c>
      <c r="J19" s="314"/>
      <c r="K19" s="314"/>
      <c r="L19" s="315"/>
      <c r="M19" s="314"/>
      <c r="N19" s="276"/>
      <c r="O19" s="276"/>
      <c r="P19" s="276"/>
      <c r="Q19" s="276"/>
      <c r="R19" s="276"/>
      <c r="S19" s="276"/>
    </row>
    <row r="20" spans="1:19" ht="19.5" customHeight="1">
      <c r="A20" s="313" t="s">
        <v>748</v>
      </c>
      <c r="B20" s="315">
        <v>700.9</v>
      </c>
      <c r="C20" s="315">
        <v>541.4</v>
      </c>
      <c r="D20" s="315">
        <v>482.6</v>
      </c>
      <c r="E20" s="315">
        <v>2.6</v>
      </c>
      <c r="F20" s="315">
        <v>32.8</v>
      </c>
      <c r="G20" s="315">
        <v>123.6</v>
      </c>
      <c r="H20" s="315">
        <v>0.6</v>
      </c>
      <c r="I20" s="323" t="s">
        <v>6</v>
      </c>
      <c r="J20" s="314"/>
      <c r="K20" s="314"/>
      <c r="L20" s="315"/>
      <c r="M20" s="314"/>
      <c r="N20" s="276"/>
      <c r="O20" s="276"/>
      <c r="P20" s="276"/>
      <c r="Q20" s="276"/>
      <c r="R20" s="276"/>
      <c r="S20" s="276"/>
    </row>
    <row r="21" spans="1:19" ht="19.5" customHeight="1">
      <c r="A21" s="313" t="s">
        <v>749</v>
      </c>
      <c r="B21" s="315">
        <v>652.3</v>
      </c>
      <c r="C21" s="315">
        <v>512.3</v>
      </c>
      <c r="D21" s="315">
        <v>425.7</v>
      </c>
      <c r="E21" s="315">
        <v>1.9</v>
      </c>
      <c r="F21" s="315">
        <v>29.2</v>
      </c>
      <c r="G21" s="315">
        <v>107.4</v>
      </c>
      <c r="H21" s="315">
        <v>1.5</v>
      </c>
      <c r="I21" s="323" t="s">
        <v>6</v>
      </c>
      <c r="J21" s="276"/>
      <c r="K21" s="276"/>
      <c r="L21" s="315"/>
      <c r="M21" s="276"/>
      <c r="N21" s="276"/>
      <c r="O21" s="276"/>
      <c r="P21" s="276"/>
      <c r="Q21" s="276"/>
      <c r="R21" s="276"/>
      <c r="S21" s="276"/>
    </row>
    <row r="22" spans="1:19" s="88" customFormat="1" ht="33" customHeight="1">
      <c r="A22" s="319">
        <v>2012</v>
      </c>
      <c r="B22" s="311">
        <v>8052.6</v>
      </c>
      <c r="C22" s="311">
        <v>6265.3</v>
      </c>
      <c r="D22" s="311">
        <v>5678.5</v>
      </c>
      <c r="E22" s="311">
        <v>42.8</v>
      </c>
      <c r="F22" s="311">
        <v>354</v>
      </c>
      <c r="G22" s="311">
        <v>1385.2</v>
      </c>
      <c r="H22" s="311">
        <v>5.4</v>
      </c>
      <c r="I22" s="322" t="s">
        <v>6</v>
      </c>
      <c r="J22" s="320"/>
      <c r="K22" s="320"/>
      <c r="L22" s="320"/>
      <c r="M22" s="320"/>
      <c r="N22" s="320"/>
      <c r="O22" s="320"/>
      <c r="P22" s="320"/>
      <c r="Q22" s="320"/>
      <c r="R22" s="320"/>
      <c r="S22" s="320"/>
    </row>
    <row r="23" spans="1:19" ht="19.5" customHeight="1">
      <c r="A23" s="313" t="s">
        <v>738</v>
      </c>
      <c r="B23" s="315">
        <v>672.9</v>
      </c>
      <c r="C23" s="315">
        <v>509.4</v>
      </c>
      <c r="D23" s="315">
        <v>444.7</v>
      </c>
      <c r="E23" s="315">
        <v>3.2</v>
      </c>
      <c r="F23" s="315">
        <v>26.6</v>
      </c>
      <c r="G23" s="315">
        <v>132.9</v>
      </c>
      <c r="H23" s="315">
        <v>0.8</v>
      </c>
      <c r="I23" s="323" t="s">
        <v>6</v>
      </c>
      <c r="J23" s="276"/>
      <c r="K23" s="276"/>
      <c r="L23" s="276"/>
      <c r="M23" s="276"/>
      <c r="N23" s="276"/>
      <c r="O23" s="276"/>
      <c r="P23" s="276"/>
      <c r="Q23" s="276"/>
      <c r="R23" s="276"/>
      <c r="S23" s="276"/>
    </row>
    <row r="24" spans="1:19" ht="19.5" customHeight="1">
      <c r="A24" s="313" t="s">
        <v>739</v>
      </c>
      <c r="B24" s="315">
        <v>691.9</v>
      </c>
      <c r="C24" s="315">
        <v>541</v>
      </c>
      <c r="D24" s="82">
        <v>473.8</v>
      </c>
      <c r="E24" s="315">
        <v>2.9</v>
      </c>
      <c r="F24" s="315">
        <v>28.1</v>
      </c>
      <c r="G24" s="315">
        <v>119.8</v>
      </c>
      <c r="H24" s="315">
        <v>0.1</v>
      </c>
      <c r="I24" s="323" t="s">
        <v>6</v>
      </c>
      <c r="J24" s="276"/>
      <c r="K24" s="276"/>
      <c r="L24" s="276"/>
      <c r="M24" s="276"/>
      <c r="N24" s="276"/>
      <c r="O24" s="276"/>
      <c r="P24" s="276"/>
      <c r="Q24" s="276"/>
      <c r="R24" s="276"/>
      <c r="S24" s="276"/>
    </row>
    <row r="25" spans="1:19" ht="19.5" customHeight="1">
      <c r="A25" s="313" t="s">
        <v>740</v>
      </c>
      <c r="B25" s="315">
        <v>671.8</v>
      </c>
      <c r="C25" s="315">
        <v>534.1</v>
      </c>
      <c r="D25" s="315">
        <v>475.6</v>
      </c>
      <c r="E25" s="315">
        <v>3.3</v>
      </c>
      <c r="F25" s="315">
        <v>32.7</v>
      </c>
      <c r="G25" s="315">
        <v>101.3</v>
      </c>
      <c r="H25" s="315">
        <v>0.4</v>
      </c>
      <c r="I25" s="323" t="s">
        <v>6</v>
      </c>
      <c r="J25" s="276"/>
      <c r="K25" s="276"/>
      <c r="L25" s="276"/>
      <c r="M25" s="276"/>
      <c r="N25" s="276"/>
      <c r="O25" s="276"/>
      <c r="P25" s="276"/>
      <c r="Q25" s="276"/>
      <c r="R25" s="276"/>
      <c r="S25" s="276"/>
    </row>
    <row r="26" spans="1:19" ht="19.5" customHeight="1">
      <c r="A26" s="313" t="s">
        <v>741</v>
      </c>
      <c r="B26" s="315">
        <v>663.1</v>
      </c>
      <c r="C26" s="315">
        <v>516.8</v>
      </c>
      <c r="D26" s="315">
        <v>461.8</v>
      </c>
      <c r="E26" s="315">
        <v>3.8</v>
      </c>
      <c r="F26" s="315">
        <v>29.2</v>
      </c>
      <c r="G26" s="315">
        <v>112.5</v>
      </c>
      <c r="H26" s="315">
        <v>0.7</v>
      </c>
      <c r="I26" s="323" t="s">
        <v>6</v>
      </c>
      <c r="J26" s="276"/>
      <c r="K26" s="276"/>
      <c r="L26" s="276"/>
      <c r="M26" s="276"/>
      <c r="N26" s="276"/>
      <c r="O26" s="276"/>
      <c r="P26" s="276"/>
      <c r="Q26" s="276"/>
      <c r="R26" s="276"/>
      <c r="S26" s="276"/>
    </row>
    <row r="27" spans="1:19" ht="19.5" customHeight="1">
      <c r="A27" s="313" t="s">
        <v>742</v>
      </c>
      <c r="B27" s="315">
        <v>681.4</v>
      </c>
      <c r="C27" s="315">
        <v>521.5</v>
      </c>
      <c r="D27" s="315">
        <v>476.9</v>
      </c>
      <c r="E27" s="315">
        <v>4.5</v>
      </c>
      <c r="F27" s="315">
        <v>33.9</v>
      </c>
      <c r="G27" s="315">
        <v>121.1</v>
      </c>
      <c r="H27" s="315">
        <v>0.4</v>
      </c>
      <c r="I27" s="323" t="s">
        <v>6</v>
      </c>
      <c r="J27" s="276"/>
      <c r="K27" s="276"/>
      <c r="L27" s="276"/>
      <c r="M27" s="276"/>
      <c r="N27" s="276"/>
      <c r="O27" s="276"/>
      <c r="P27" s="276"/>
      <c r="Q27" s="276"/>
      <c r="R27" s="276"/>
      <c r="S27" s="276"/>
    </row>
    <row r="28" spans="1:19" ht="19.5" customHeight="1">
      <c r="A28" s="321" t="s">
        <v>743</v>
      </c>
      <c r="B28" s="315">
        <v>711.2</v>
      </c>
      <c r="C28" s="315">
        <v>541.6</v>
      </c>
      <c r="D28" s="315">
        <v>494.9</v>
      </c>
      <c r="E28" s="315">
        <v>3.9</v>
      </c>
      <c r="F28" s="315">
        <v>32.1</v>
      </c>
      <c r="G28" s="315">
        <v>133</v>
      </c>
      <c r="H28" s="315">
        <v>0.6</v>
      </c>
      <c r="I28" s="323" t="s">
        <v>6</v>
      </c>
      <c r="J28" s="276"/>
      <c r="K28" s="276"/>
      <c r="L28" s="276"/>
      <c r="M28" s="276"/>
      <c r="N28" s="276"/>
      <c r="O28" s="276"/>
      <c r="P28" s="276"/>
      <c r="Q28" s="276"/>
      <c r="R28" s="276"/>
      <c r="S28" s="276"/>
    </row>
    <row r="29" spans="1:19" ht="19.5" customHeight="1">
      <c r="A29" s="321" t="s">
        <v>744</v>
      </c>
      <c r="B29" s="314">
        <v>728.2</v>
      </c>
      <c r="C29" s="314">
        <v>567.9</v>
      </c>
      <c r="D29" s="314">
        <v>517.9</v>
      </c>
      <c r="E29" s="314">
        <v>3.8</v>
      </c>
      <c r="F29" s="314">
        <v>33.2</v>
      </c>
      <c r="G29" s="314">
        <v>122.8</v>
      </c>
      <c r="H29" s="314">
        <v>0.5</v>
      </c>
      <c r="I29" s="323" t="s">
        <v>6</v>
      </c>
      <c r="J29" s="314"/>
      <c r="K29" s="314"/>
      <c r="L29" s="314"/>
      <c r="M29" s="314"/>
      <c r="N29" s="276"/>
      <c r="O29" s="276"/>
      <c r="P29" s="276"/>
      <c r="Q29" s="276"/>
      <c r="R29" s="276"/>
      <c r="S29" s="276"/>
    </row>
    <row r="30" spans="1:19" ht="19.5" customHeight="1">
      <c r="A30" s="321" t="s">
        <v>745</v>
      </c>
      <c r="B30" s="314">
        <v>679.2</v>
      </c>
      <c r="C30" s="314">
        <v>518.1</v>
      </c>
      <c r="D30" s="314">
        <v>470.2</v>
      </c>
      <c r="E30" s="314">
        <v>2.6</v>
      </c>
      <c r="F30" s="314">
        <v>35.3</v>
      </c>
      <c r="G30" s="314">
        <v>122.3</v>
      </c>
      <c r="H30" s="314">
        <v>0.9</v>
      </c>
      <c r="I30" s="323" t="s">
        <v>6</v>
      </c>
      <c r="J30" s="314"/>
      <c r="K30" s="314"/>
      <c r="L30" s="314"/>
      <c r="M30" s="314"/>
      <c r="N30" s="276"/>
      <c r="O30" s="276"/>
      <c r="P30" s="276"/>
      <c r="Q30" s="276"/>
      <c r="R30" s="276"/>
      <c r="S30" s="276"/>
    </row>
    <row r="31" spans="1:19" ht="19.5" customHeight="1">
      <c r="A31" s="321" t="s">
        <v>746</v>
      </c>
      <c r="B31" s="314">
        <v>665.7</v>
      </c>
      <c r="C31" s="314">
        <v>523.2</v>
      </c>
      <c r="D31" s="314">
        <v>475.2</v>
      </c>
      <c r="E31" s="314">
        <v>3.9</v>
      </c>
      <c r="F31" s="314">
        <v>29</v>
      </c>
      <c r="G31" s="314">
        <v>109.4</v>
      </c>
      <c r="H31" s="314">
        <v>0.2</v>
      </c>
      <c r="I31" s="323" t="s">
        <v>6</v>
      </c>
      <c r="J31" s="314"/>
      <c r="K31" s="314"/>
      <c r="L31" s="314"/>
      <c r="M31" s="314"/>
      <c r="N31" s="276"/>
      <c r="O31" s="276"/>
      <c r="P31" s="276"/>
      <c r="Q31" s="276"/>
      <c r="R31" s="276"/>
      <c r="S31" s="276"/>
    </row>
    <row r="32" spans="1:19" ht="19.5" customHeight="1">
      <c r="A32" s="321" t="s">
        <v>747</v>
      </c>
      <c r="B32" s="314">
        <v>691.5</v>
      </c>
      <c r="C32" s="314">
        <v>546.3</v>
      </c>
      <c r="D32" s="314">
        <v>505</v>
      </c>
      <c r="E32" s="314">
        <v>4</v>
      </c>
      <c r="F32" s="314">
        <v>28.8</v>
      </c>
      <c r="G32" s="314">
        <v>112</v>
      </c>
      <c r="H32" s="314">
        <v>0.4</v>
      </c>
      <c r="I32" s="323" t="s">
        <v>6</v>
      </c>
      <c r="J32" s="314"/>
      <c r="K32" s="314"/>
      <c r="L32" s="314"/>
      <c r="M32" s="314"/>
      <c r="N32" s="276"/>
      <c r="O32" s="276"/>
      <c r="P32" s="276"/>
      <c r="Q32" s="276"/>
      <c r="R32" s="276"/>
      <c r="S32" s="276"/>
    </row>
    <row r="33" spans="1:13" ht="19.5" customHeight="1">
      <c r="A33" s="321" t="s">
        <v>748</v>
      </c>
      <c r="B33" s="314">
        <v>621.3</v>
      </c>
      <c r="C33" s="314">
        <v>489.1</v>
      </c>
      <c r="D33" s="314">
        <v>453.6</v>
      </c>
      <c r="E33" s="314">
        <v>4.1</v>
      </c>
      <c r="F33" s="314">
        <v>23</v>
      </c>
      <c r="G33" s="314">
        <v>104.9</v>
      </c>
      <c r="H33" s="314">
        <v>0.3</v>
      </c>
      <c r="I33" s="323" t="s">
        <v>6</v>
      </c>
      <c r="J33" s="314"/>
      <c r="K33" s="314"/>
      <c r="L33" s="314"/>
      <c r="M33" s="314"/>
    </row>
    <row r="34" spans="1:13" ht="19.5" customHeight="1">
      <c r="A34" s="321" t="s">
        <v>749</v>
      </c>
      <c r="B34" s="314">
        <v>574.4</v>
      </c>
      <c r="C34" s="314">
        <v>456.2</v>
      </c>
      <c r="D34" s="314">
        <v>428.9</v>
      </c>
      <c r="E34" s="314">
        <v>2.8</v>
      </c>
      <c r="F34" s="314">
        <v>22</v>
      </c>
      <c r="G34" s="314">
        <v>93.2</v>
      </c>
      <c r="H34" s="314">
        <v>0.2</v>
      </c>
      <c r="I34" s="323" t="s">
        <v>6</v>
      </c>
      <c r="J34" s="314"/>
      <c r="K34" s="314"/>
      <c r="L34" s="314"/>
      <c r="M34" s="314"/>
    </row>
    <row r="35" spans="1:19" s="88" customFormat="1" ht="33" customHeight="1">
      <c r="A35" s="319">
        <v>2013</v>
      </c>
      <c r="B35" s="311"/>
      <c r="C35" s="311"/>
      <c r="D35" s="311"/>
      <c r="E35" s="311"/>
      <c r="F35" s="311"/>
      <c r="G35" s="311"/>
      <c r="H35" s="311"/>
      <c r="I35" s="322"/>
      <c r="J35" s="320"/>
      <c r="K35" s="320"/>
      <c r="L35" s="320"/>
      <c r="M35" s="320"/>
      <c r="N35" s="320"/>
      <c r="O35" s="320"/>
      <c r="P35" s="320"/>
      <c r="Q35" s="320"/>
      <c r="R35" s="320"/>
      <c r="S35" s="320"/>
    </row>
    <row r="36" spans="1:19" ht="19.5" customHeight="1">
      <c r="A36" s="313" t="s">
        <v>738</v>
      </c>
      <c r="B36" s="315">
        <v>628.9</v>
      </c>
      <c r="C36" s="315">
        <v>485.4</v>
      </c>
      <c r="D36" s="314">
        <v>454.4</v>
      </c>
      <c r="E36" s="315">
        <v>3.1</v>
      </c>
      <c r="F36" s="315">
        <v>22.3</v>
      </c>
      <c r="G36" s="315">
        <v>117.9</v>
      </c>
      <c r="H36" s="315">
        <v>0.3</v>
      </c>
      <c r="I36" s="323" t="s">
        <v>6</v>
      </c>
      <c r="J36" s="276"/>
      <c r="K36" s="468"/>
      <c r="L36" s="276"/>
      <c r="M36" s="276"/>
      <c r="N36" s="276"/>
      <c r="O36" s="276"/>
      <c r="P36" s="276"/>
      <c r="Q36" s="276"/>
      <c r="R36" s="276"/>
      <c r="S36" s="276"/>
    </row>
    <row r="37" spans="1:19" ht="19.5" customHeight="1">
      <c r="A37" s="313" t="s">
        <v>739</v>
      </c>
      <c r="B37" s="315">
        <v>641.5</v>
      </c>
      <c r="C37" s="315">
        <v>508.7</v>
      </c>
      <c r="D37" s="314">
        <v>476.2</v>
      </c>
      <c r="E37" s="315">
        <v>4.5</v>
      </c>
      <c r="F37" s="315">
        <v>23.4</v>
      </c>
      <c r="G37" s="315">
        <v>104.6</v>
      </c>
      <c r="H37" s="315">
        <v>0.3</v>
      </c>
      <c r="I37" s="323" t="s">
        <v>6</v>
      </c>
      <c r="J37" s="276"/>
      <c r="K37" s="468"/>
      <c r="L37" s="276"/>
      <c r="M37" s="276"/>
      <c r="N37" s="276"/>
      <c r="O37" s="276"/>
      <c r="P37" s="276"/>
      <c r="Q37" s="276"/>
      <c r="R37" s="276"/>
      <c r="S37" s="276"/>
    </row>
    <row r="38" spans="1:19" ht="19.5" customHeight="1">
      <c r="A38" s="313" t="s">
        <v>740</v>
      </c>
      <c r="B38" s="315">
        <v>678.9</v>
      </c>
      <c r="C38" s="315">
        <v>557.3</v>
      </c>
      <c r="D38" s="314">
        <v>524.7</v>
      </c>
      <c r="E38" s="315">
        <v>3.9</v>
      </c>
      <c r="F38" s="315">
        <v>24.6</v>
      </c>
      <c r="G38" s="315">
        <v>93</v>
      </c>
      <c r="H38" s="315">
        <v>0.2</v>
      </c>
      <c r="I38" s="323" t="s">
        <v>6</v>
      </c>
      <c r="J38" s="276"/>
      <c r="K38" s="468"/>
      <c r="L38" s="276"/>
      <c r="M38" s="276"/>
      <c r="N38" s="276"/>
      <c r="O38" s="276"/>
      <c r="P38" s="276"/>
      <c r="Q38" s="276"/>
      <c r="R38" s="276"/>
      <c r="S38" s="276"/>
    </row>
    <row r="39" spans="1:19" ht="19.5" customHeight="1">
      <c r="A39" s="313" t="s">
        <v>741</v>
      </c>
      <c r="B39" s="315">
        <v>674.7</v>
      </c>
      <c r="C39" s="315">
        <v>531.5</v>
      </c>
      <c r="D39" s="314">
        <v>492.6</v>
      </c>
      <c r="E39" s="315">
        <v>8</v>
      </c>
      <c r="F39" s="315">
        <v>27.6</v>
      </c>
      <c r="G39" s="315">
        <v>107.4</v>
      </c>
      <c r="H39" s="315">
        <v>0.3</v>
      </c>
      <c r="I39" s="323" t="s">
        <v>6</v>
      </c>
      <c r="J39" s="276"/>
      <c r="K39" s="468"/>
      <c r="L39" s="276"/>
      <c r="M39" s="276"/>
      <c r="N39" s="276"/>
      <c r="O39" s="276"/>
      <c r="P39" s="276"/>
      <c r="Q39" s="276"/>
      <c r="R39" s="276"/>
      <c r="S39" s="276"/>
    </row>
    <row r="40" spans="1:19" ht="19.5" customHeight="1">
      <c r="A40" s="313" t="s">
        <v>742</v>
      </c>
      <c r="B40" s="315">
        <v>703.1</v>
      </c>
      <c r="C40" s="315">
        <v>557.9</v>
      </c>
      <c r="D40" s="314">
        <v>519.1</v>
      </c>
      <c r="E40" s="315">
        <v>8.7</v>
      </c>
      <c r="F40" s="315">
        <v>31.3</v>
      </c>
      <c r="G40" s="315">
        <v>104.6</v>
      </c>
      <c r="H40" s="315">
        <v>0.6</v>
      </c>
      <c r="I40" s="323" t="s">
        <v>6</v>
      </c>
      <c r="J40" s="276"/>
      <c r="K40" s="468"/>
      <c r="L40" s="276"/>
      <c r="M40" s="276"/>
      <c r="N40" s="276"/>
      <c r="O40" s="276"/>
      <c r="P40" s="276"/>
      <c r="Q40" s="276"/>
      <c r="R40" s="276"/>
      <c r="S40" s="276"/>
    </row>
    <row r="41" spans="1:19" ht="19.5" customHeight="1">
      <c r="A41" s="313" t="s">
        <v>743</v>
      </c>
      <c r="B41" s="315">
        <v>710.4</v>
      </c>
      <c r="C41" s="315">
        <v>572.7</v>
      </c>
      <c r="D41" s="314">
        <v>532.9</v>
      </c>
      <c r="E41" s="315">
        <v>8.2</v>
      </c>
      <c r="F41" s="315">
        <v>27</v>
      </c>
      <c r="G41" s="315">
        <v>102.1</v>
      </c>
      <c r="H41" s="315">
        <v>0.4</v>
      </c>
      <c r="I41" s="323" t="s">
        <v>6</v>
      </c>
      <c r="J41" s="276"/>
      <c r="K41" s="468"/>
      <c r="L41" s="276"/>
      <c r="M41" s="276"/>
      <c r="N41" s="276"/>
      <c r="O41" s="276"/>
      <c r="P41" s="276"/>
      <c r="Q41" s="276"/>
      <c r="R41" s="276"/>
      <c r="S41" s="276"/>
    </row>
    <row r="42" spans="1:19" ht="19.5" customHeight="1">
      <c r="A42" s="313" t="s">
        <v>744</v>
      </c>
      <c r="B42" s="315">
        <v>728.5</v>
      </c>
      <c r="C42" s="315">
        <v>579.9</v>
      </c>
      <c r="D42" s="314">
        <v>536.9</v>
      </c>
      <c r="E42" s="315">
        <v>5.7</v>
      </c>
      <c r="F42" s="315">
        <v>29.6</v>
      </c>
      <c r="G42" s="315">
        <v>112.9</v>
      </c>
      <c r="H42" s="315">
        <v>0.5</v>
      </c>
      <c r="I42" s="323" t="s">
        <v>6</v>
      </c>
      <c r="J42" s="276"/>
      <c r="K42" s="468"/>
      <c r="L42" s="276"/>
      <c r="M42" s="276"/>
      <c r="N42" s="276"/>
      <c r="O42" s="276"/>
      <c r="P42" s="276"/>
      <c r="Q42" s="276"/>
      <c r="R42" s="276"/>
      <c r="S42" s="276"/>
    </row>
    <row r="43" spans="1:19" ht="19.5" customHeight="1">
      <c r="A43" s="313" t="s">
        <v>745</v>
      </c>
      <c r="B43" s="315">
        <v>657.3</v>
      </c>
      <c r="C43" s="315">
        <v>501</v>
      </c>
      <c r="D43" s="314">
        <v>467.9</v>
      </c>
      <c r="E43" s="315">
        <v>9.3</v>
      </c>
      <c r="F43" s="315">
        <v>25.1</v>
      </c>
      <c r="G43" s="315">
        <v>121.7</v>
      </c>
      <c r="H43" s="315">
        <v>0.2</v>
      </c>
      <c r="I43" s="323" t="s">
        <v>6</v>
      </c>
      <c r="J43" s="276"/>
      <c r="K43" s="468"/>
      <c r="L43" s="276"/>
      <c r="M43" s="276"/>
      <c r="N43" s="276"/>
      <c r="O43" s="276"/>
      <c r="P43" s="276"/>
      <c r="Q43" s="276"/>
      <c r="R43" s="276"/>
      <c r="S43" s="276"/>
    </row>
    <row r="44" spans="1:19" ht="19.5" customHeight="1">
      <c r="A44" s="313" t="s">
        <v>746</v>
      </c>
      <c r="B44" s="315">
        <v>741.5</v>
      </c>
      <c r="C44" s="315">
        <v>572.3</v>
      </c>
      <c r="D44" s="314">
        <v>534.7</v>
      </c>
      <c r="E44" s="315">
        <v>7.1</v>
      </c>
      <c r="F44" s="315">
        <v>30</v>
      </c>
      <c r="G44" s="315">
        <v>131.9</v>
      </c>
      <c r="H44" s="315">
        <v>0.3</v>
      </c>
      <c r="I44" s="323" t="s">
        <v>6</v>
      </c>
      <c r="J44" s="276"/>
      <c r="K44" s="468"/>
      <c r="L44" s="276"/>
      <c r="M44" s="276"/>
      <c r="N44" s="276"/>
      <c r="O44" s="276"/>
      <c r="P44" s="276"/>
      <c r="Q44" s="276"/>
      <c r="R44" s="276"/>
      <c r="S44" s="276"/>
    </row>
    <row r="45" spans="1:7" ht="45.75" customHeight="1">
      <c r="A45" s="35" t="s">
        <v>859</v>
      </c>
      <c r="B45" s="88"/>
      <c r="C45" s="88"/>
      <c r="D45" s="88"/>
      <c r="E45" s="88"/>
      <c r="F45" s="88"/>
      <c r="G45" s="88"/>
    </row>
    <row r="46" spans="1:13" ht="42.75" customHeight="1">
      <c r="A46" s="664" t="s">
        <v>1292</v>
      </c>
      <c r="B46" s="665"/>
      <c r="C46" s="665"/>
      <c r="D46" s="665"/>
      <c r="E46" s="665"/>
      <c r="F46" s="665"/>
      <c r="G46" s="665"/>
      <c r="H46" s="665"/>
      <c r="I46" s="665"/>
      <c r="J46" s="665"/>
      <c r="K46" s="665"/>
      <c r="L46" s="665"/>
      <c r="M46" s="665"/>
    </row>
    <row r="66" spans="1:7" ht="12.75">
      <c r="A66" s="263"/>
      <c r="B66" s="263"/>
      <c r="C66" s="263"/>
      <c r="D66" s="263"/>
      <c r="E66" s="263"/>
      <c r="F66" s="263"/>
      <c r="G66" s="263"/>
    </row>
    <row r="70" ht="15" customHeight="1"/>
  </sheetData>
  <sheetProtection/>
  <mergeCells count="12">
    <mergeCell ref="A3:A7"/>
    <mergeCell ref="A46:M46"/>
    <mergeCell ref="B3:B6"/>
    <mergeCell ref="C3:I3"/>
    <mergeCell ref="C4:C6"/>
    <mergeCell ref="B7:I7"/>
    <mergeCell ref="D4:D6"/>
    <mergeCell ref="E4:E6"/>
    <mergeCell ref="F4:F6"/>
    <mergeCell ref="G4:G6"/>
    <mergeCell ref="H4:H6"/>
    <mergeCell ref="I4:I6"/>
  </mergeCells>
  <printOptions horizontalCentered="1"/>
  <pageMargins left="0.5905511811023623" right="0.5905511811023623" top="0.984251968503937" bottom="0.5905511811023623" header="0.5118110236220472" footer="0.31496062992125984"/>
  <pageSetup firstPageNumber="41"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34" t="s">
        <v>986</v>
      </c>
    </row>
    <row r="2" ht="9.75" customHeight="1">
      <c r="A2" s="174"/>
    </row>
    <row r="3" ht="11.25" customHeight="1">
      <c r="B3" s="175" t="s">
        <v>520</v>
      </c>
    </row>
    <row r="4" ht="9.75" customHeight="1">
      <c r="A4" s="174"/>
    </row>
    <row r="5" spans="1:2" ht="11.25" customHeight="1">
      <c r="A5" s="17" t="s">
        <v>987</v>
      </c>
      <c r="B5" s="176">
        <v>2</v>
      </c>
    </row>
    <row r="6" spans="1:2" ht="11.25" customHeight="1">
      <c r="A6" s="174"/>
      <c r="B6" s="177"/>
    </row>
    <row r="7" spans="1:2" ht="11.25" customHeight="1">
      <c r="A7" s="106" t="s">
        <v>988</v>
      </c>
      <c r="B7" s="176">
        <v>7</v>
      </c>
    </row>
    <row r="8" spans="1:2" ht="4.5" customHeight="1">
      <c r="A8" s="174"/>
      <c r="B8" s="177"/>
    </row>
    <row r="9" spans="1:2" ht="11.25" customHeight="1">
      <c r="A9" s="106" t="s">
        <v>989</v>
      </c>
      <c r="B9" s="176">
        <v>8</v>
      </c>
    </row>
    <row r="10" spans="1:2" ht="11.25" customHeight="1">
      <c r="A10" s="174"/>
      <c r="B10" s="177"/>
    </row>
    <row r="11" spans="1:2" ht="11.25" customHeight="1">
      <c r="A11" s="17" t="s">
        <v>990</v>
      </c>
      <c r="B11" s="177"/>
    </row>
    <row r="12" ht="9.75" customHeight="1">
      <c r="A12" s="174"/>
    </row>
    <row r="13" spans="1:2" ht="11.25" customHeight="1">
      <c r="A13" s="106" t="s">
        <v>1250</v>
      </c>
      <c r="B13" s="176">
        <v>9</v>
      </c>
    </row>
    <row r="14" spans="1:2" ht="4.5" customHeight="1">
      <c r="A14" s="174"/>
      <c r="B14" s="177"/>
    </row>
    <row r="15" spans="1:2" ht="11.25" customHeight="1">
      <c r="A15" s="106" t="s">
        <v>1251</v>
      </c>
      <c r="B15" s="176">
        <v>9</v>
      </c>
    </row>
    <row r="16" spans="1:2" ht="4.5" customHeight="1">
      <c r="A16" s="174"/>
      <c r="B16" s="177"/>
    </row>
    <row r="17" spans="1:2" ht="11.25" customHeight="1">
      <c r="A17" s="106" t="s">
        <v>1256</v>
      </c>
      <c r="B17" s="177"/>
    </row>
    <row r="18" spans="1:2" ht="11.25" customHeight="1">
      <c r="A18" s="106" t="s">
        <v>991</v>
      </c>
      <c r="B18" s="176">
        <v>10</v>
      </c>
    </row>
    <row r="19" spans="1:2" ht="4.5" customHeight="1">
      <c r="A19" s="174"/>
      <c r="B19" s="177"/>
    </row>
    <row r="20" spans="1:2" ht="11.25" customHeight="1">
      <c r="A20" s="106" t="s">
        <v>1257</v>
      </c>
      <c r="B20" s="177"/>
    </row>
    <row r="21" spans="1:2" ht="11.25" customHeight="1">
      <c r="A21" s="178" t="s">
        <v>991</v>
      </c>
      <c r="B21" s="176">
        <v>10</v>
      </c>
    </row>
    <row r="22" spans="1:2" ht="4.5" customHeight="1">
      <c r="A22" s="174"/>
      <c r="B22" s="177"/>
    </row>
    <row r="23" spans="1:2" ht="11.25" customHeight="1">
      <c r="A23" s="106" t="s">
        <v>1258</v>
      </c>
      <c r="B23" s="177"/>
    </row>
    <row r="24" spans="1:2" ht="11.25" customHeight="1">
      <c r="A24" s="106" t="s">
        <v>991</v>
      </c>
      <c r="B24" s="176">
        <v>11</v>
      </c>
    </row>
    <row r="25" spans="1:2" ht="4.5" customHeight="1">
      <c r="A25" s="174"/>
      <c r="B25" s="177"/>
    </row>
    <row r="26" spans="1:2" ht="11.25" customHeight="1">
      <c r="A26" s="106" t="s">
        <v>1259</v>
      </c>
      <c r="B26" s="177"/>
    </row>
    <row r="27" spans="1:2" ht="11.25" customHeight="1">
      <c r="A27" s="106" t="s">
        <v>992</v>
      </c>
      <c r="B27" s="176">
        <v>11</v>
      </c>
    </row>
    <row r="28" spans="1:2" ht="4.5" customHeight="1">
      <c r="A28" s="174"/>
      <c r="B28" s="177"/>
    </row>
    <row r="29" spans="1:2" ht="11.25" customHeight="1">
      <c r="A29" s="106" t="s">
        <v>1291</v>
      </c>
      <c r="B29" s="176">
        <v>12</v>
      </c>
    </row>
    <row r="30" spans="1:2" ht="4.5" customHeight="1">
      <c r="A30" s="174"/>
      <c r="B30" s="177"/>
    </row>
    <row r="31" spans="1:2" ht="11.25" customHeight="1">
      <c r="A31" s="174"/>
      <c r="B31" s="177"/>
    </row>
    <row r="32" spans="1:2" ht="11.25" customHeight="1">
      <c r="A32" s="17" t="s">
        <v>993</v>
      </c>
      <c r="B32" s="177"/>
    </row>
    <row r="33" ht="9.75" customHeight="1">
      <c r="A33" s="174"/>
    </row>
    <row r="34" spans="1:2" ht="11.25" customHeight="1">
      <c r="A34" s="106" t="s">
        <v>1260</v>
      </c>
      <c r="B34" s="176">
        <v>13</v>
      </c>
    </row>
    <row r="35" spans="1:2" ht="4.5" customHeight="1">
      <c r="A35" s="174"/>
      <c r="B35" s="177"/>
    </row>
    <row r="36" spans="1:2" ht="11.25" customHeight="1">
      <c r="A36" s="106" t="s">
        <v>1261</v>
      </c>
      <c r="B36" s="177"/>
    </row>
    <row r="37" spans="1:2" ht="11.25" customHeight="1">
      <c r="A37" s="106" t="s">
        <v>994</v>
      </c>
      <c r="B37" s="176">
        <v>14</v>
      </c>
    </row>
    <row r="38" spans="1:2" ht="4.5" customHeight="1">
      <c r="A38" s="174"/>
      <c r="B38" s="177"/>
    </row>
    <row r="39" spans="1:2" ht="11.25" customHeight="1">
      <c r="A39" s="106" t="s">
        <v>1262</v>
      </c>
      <c r="B39" s="177"/>
    </row>
    <row r="40" spans="1:2" ht="11.25" customHeight="1">
      <c r="A40" s="106" t="s">
        <v>995</v>
      </c>
      <c r="B40" s="176">
        <v>14</v>
      </c>
    </row>
    <row r="41" spans="1:2" ht="4.5" customHeight="1">
      <c r="A41" s="174"/>
      <c r="B41" s="177"/>
    </row>
    <row r="42" spans="1:2" ht="11.25" customHeight="1">
      <c r="A42" s="106" t="s">
        <v>1263</v>
      </c>
      <c r="B42" s="177"/>
    </row>
    <row r="43" spans="1:2" ht="11.25" customHeight="1">
      <c r="A43" s="106" t="s">
        <v>521</v>
      </c>
      <c r="B43" s="176">
        <v>16</v>
      </c>
    </row>
    <row r="44" spans="1:2" ht="4.5" customHeight="1">
      <c r="A44" s="174"/>
      <c r="B44" s="177"/>
    </row>
    <row r="45" spans="1:2" ht="11.25" customHeight="1">
      <c r="A45" s="106" t="s">
        <v>1264</v>
      </c>
      <c r="B45" s="177"/>
    </row>
    <row r="46" spans="1:2" ht="11.25" customHeight="1">
      <c r="A46" s="106" t="s">
        <v>522</v>
      </c>
      <c r="B46" s="176">
        <v>16</v>
      </c>
    </row>
    <row r="47" spans="1:2" ht="4.5" customHeight="1">
      <c r="A47" s="174"/>
      <c r="B47" s="177"/>
    </row>
    <row r="48" spans="1:2" ht="11.25" customHeight="1">
      <c r="A48" s="106" t="s">
        <v>1265</v>
      </c>
      <c r="B48" s="177"/>
    </row>
    <row r="49" spans="1:2" ht="11.25" customHeight="1">
      <c r="A49" s="106" t="s">
        <v>996</v>
      </c>
      <c r="B49" s="176">
        <v>18</v>
      </c>
    </row>
    <row r="50" spans="1:2" ht="4.5" customHeight="1">
      <c r="A50" s="174"/>
      <c r="B50" s="177"/>
    </row>
    <row r="51" spans="1:2" ht="11.25" customHeight="1">
      <c r="A51" s="106" t="s">
        <v>1266</v>
      </c>
      <c r="B51" s="177"/>
    </row>
    <row r="52" spans="1:2" ht="11.25" customHeight="1">
      <c r="A52" s="106" t="s">
        <v>997</v>
      </c>
      <c r="B52" s="176">
        <v>18</v>
      </c>
    </row>
    <row r="53" spans="1:2" ht="4.5" customHeight="1">
      <c r="A53" s="174"/>
      <c r="B53" s="177"/>
    </row>
    <row r="54" spans="1:2" ht="11.25" customHeight="1">
      <c r="A54" s="106" t="s">
        <v>1267</v>
      </c>
      <c r="B54" s="177"/>
    </row>
    <row r="55" spans="1:2" ht="11.25" customHeight="1">
      <c r="A55" s="106" t="s">
        <v>996</v>
      </c>
      <c r="B55" s="176">
        <v>19</v>
      </c>
    </row>
    <row r="56" spans="1:2" ht="4.5" customHeight="1">
      <c r="A56" s="174"/>
      <c r="B56" s="177"/>
    </row>
    <row r="57" spans="1:2" ht="11.25" customHeight="1">
      <c r="A57" s="106" t="s">
        <v>1268</v>
      </c>
      <c r="B57" s="177"/>
    </row>
    <row r="58" spans="1:2" ht="11.25" customHeight="1">
      <c r="A58" s="106" t="s">
        <v>997</v>
      </c>
      <c r="B58" s="176">
        <v>19</v>
      </c>
    </row>
    <row r="59" spans="1:2" ht="4.5" customHeight="1">
      <c r="A59" s="174"/>
      <c r="B59" s="177"/>
    </row>
    <row r="60" spans="1:2" ht="11.25" customHeight="1">
      <c r="A60" s="106" t="s">
        <v>523</v>
      </c>
      <c r="B60" s="176">
        <v>20</v>
      </c>
    </row>
    <row r="61" spans="1:2" ht="4.5" customHeight="1">
      <c r="A61" s="174"/>
      <c r="B61" s="177"/>
    </row>
    <row r="62" spans="1:2" ht="11.25" customHeight="1">
      <c r="A62" s="106" t="s">
        <v>524</v>
      </c>
      <c r="B62" s="176">
        <v>20</v>
      </c>
    </row>
    <row r="63" spans="1:2" ht="4.5" customHeight="1">
      <c r="A63" s="174"/>
      <c r="B63" s="177"/>
    </row>
    <row r="64" spans="1:2" ht="11.25" customHeight="1">
      <c r="A64" s="106" t="s">
        <v>1269</v>
      </c>
      <c r="B64" s="469" t="s">
        <v>1293</v>
      </c>
    </row>
    <row r="65" spans="1:2" ht="4.5" customHeight="1">
      <c r="A65" s="174"/>
      <c r="B65" s="177"/>
    </row>
    <row r="66" spans="1:2" ht="11.25" customHeight="1">
      <c r="A66" s="106" t="s">
        <v>1270</v>
      </c>
      <c r="B66" s="176">
        <v>21</v>
      </c>
    </row>
    <row r="67" spans="1:2" ht="4.5" customHeight="1">
      <c r="A67" s="174"/>
      <c r="B67" s="177"/>
    </row>
    <row r="68" spans="1:2" ht="11.25" customHeight="1">
      <c r="A68" s="106" t="s">
        <v>1271</v>
      </c>
      <c r="B68" s="176">
        <v>21</v>
      </c>
    </row>
    <row r="69" spans="1:2" ht="4.5" customHeight="1">
      <c r="A69" s="174"/>
      <c r="B69" s="177"/>
    </row>
    <row r="70" spans="1:2" ht="11.25" customHeight="1">
      <c r="A70" s="106" t="s">
        <v>1272</v>
      </c>
      <c r="B70" s="176">
        <v>21</v>
      </c>
    </row>
    <row r="71" spans="1:2" ht="4.5" customHeight="1">
      <c r="A71" s="174"/>
      <c r="B71" s="177"/>
    </row>
    <row r="72" spans="1:2" ht="11.25" customHeight="1">
      <c r="A72" s="106" t="s">
        <v>525</v>
      </c>
      <c r="B72" s="176">
        <v>22</v>
      </c>
    </row>
    <row r="73" spans="1:2" ht="4.5" customHeight="1">
      <c r="A73" s="174"/>
      <c r="B73" s="177"/>
    </row>
    <row r="74" spans="1:2" ht="11.25" customHeight="1">
      <c r="A74" s="106" t="s">
        <v>526</v>
      </c>
      <c r="B74" s="176">
        <v>26</v>
      </c>
    </row>
    <row r="75" spans="1:2" ht="4.5" customHeight="1">
      <c r="A75" s="174"/>
      <c r="B75" s="177"/>
    </row>
    <row r="76" spans="1:2" ht="11.25" customHeight="1">
      <c r="A76" s="106" t="s">
        <v>919</v>
      </c>
      <c r="B76" s="176">
        <v>30</v>
      </c>
    </row>
    <row r="77" spans="1:2" ht="4.5" customHeight="1">
      <c r="A77" s="174"/>
      <c r="B77" s="177"/>
    </row>
    <row r="78" spans="1:2" ht="11.25" customHeight="1">
      <c r="A78" s="106" t="s">
        <v>527</v>
      </c>
      <c r="B78" s="176">
        <v>34</v>
      </c>
    </row>
    <row r="79" spans="1:2" ht="4.5" customHeight="1">
      <c r="A79" s="174"/>
      <c r="B79" s="177"/>
    </row>
    <row r="80" spans="1:2" ht="11.25" customHeight="1">
      <c r="A80" s="106" t="s">
        <v>1252</v>
      </c>
      <c r="B80" s="176">
        <v>38</v>
      </c>
    </row>
    <row r="81" spans="1:2" ht="4.5" customHeight="1">
      <c r="A81" s="174"/>
      <c r="B81" s="177"/>
    </row>
    <row r="82" spans="1:2" ht="11.25" customHeight="1">
      <c r="A82" s="106" t="s">
        <v>1253</v>
      </c>
      <c r="B82" s="176">
        <v>39</v>
      </c>
    </row>
    <row r="83" spans="1:2" ht="4.5" customHeight="1">
      <c r="A83" s="174"/>
      <c r="B83" s="177"/>
    </row>
    <row r="84" spans="1:2" ht="11.25" customHeight="1">
      <c r="A84" s="106" t="s">
        <v>1254</v>
      </c>
      <c r="B84" s="176">
        <v>40</v>
      </c>
    </row>
    <row r="85" spans="1:2" ht="4.5" customHeight="1">
      <c r="A85" s="174"/>
      <c r="B85" s="177"/>
    </row>
    <row r="86" spans="1:2" ht="11.25" customHeight="1">
      <c r="A86" s="106" t="s">
        <v>1255</v>
      </c>
      <c r="B86" s="176">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Q417"/>
  <sheetViews>
    <sheetView zoomScalePageLayoutView="0" workbookViewId="0" topLeftCell="A1">
      <selection activeCell="A1" sqref="A1:P1"/>
    </sheetView>
  </sheetViews>
  <sheetFormatPr defaultColWidth="11.421875" defaultRowHeight="12.75"/>
  <cols>
    <col min="1" max="2" width="3.421875" style="204" customWidth="1"/>
    <col min="3" max="3" width="4.421875" style="204" customWidth="1"/>
    <col min="4" max="4" width="19.8515625" style="204" customWidth="1"/>
    <col min="5" max="5" width="11.28125" style="204" customWidth="1"/>
    <col min="6" max="6" width="3.421875" style="204" customWidth="1"/>
    <col min="7" max="7" width="4.421875" style="204" customWidth="1"/>
    <col min="8" max="8" width="12.57421875" style="204" customWidth="1"/>
    <col min="9" max="9" width="14.57421875" style="204" customWidth="1"/>
    <col min="10" max="10" width="8.140625" style="204" customWidth="1"/>
    <col min="11" max="11" width="11.421875" style="204" customWidth="1"/>
    <col min="12" max="16" width="12.57421875" style="204" customWidth="1"/>
    <col min="17" max="16384" width="11.421875" style="204" customWidth="1"/>
  </cols>
  <sheetData>
    <row r="1" spans="1:16" ht="16.5">
      <c r="A1" s="477" t="s">
        <v>987</v>
      </c>
      <c r="B1" s="477"/>
      <c r="C1" s="477"/>
      <c r="D1" s="477"/>
      <c r="E1" s="477"/>
      <c r="F1" s="477"/>
      <c r="G1" s="477"/>
      <c r="H1" s="477"/>
      <c r="I1" s="477"/>
      <c r="J1" s="477"/>
      <c r="K1" s="477"/>
      <c r="L1" s="477"/>
      <c r="M1" s="477"/>
      <c r="N1" s="477"/>
      <c r="O1" s="477"/>
      <c r="P1" s="477"/>
    </row>
    <row r="2" ht="34.5" customHeight="1">
      <c r="A2" s="204" t="s">
        <v>7</v>
      </c>
    </row>
    <row r="3" spans="1:16" ht="15" customHeight="1">
      <c r="A3" s="478" t="s">
        <v>998</v>
      </c>
      <c r="B3" s="478"/>
      <c r="C3" s="478"/>
      <c r="D3" s="478"/>
      <c r="E3" s="478"/>
      <c r="F3" s="478"/>
      <c r="G3" s="478"/>
      <c r="H3" s="478"/>
      <c r="I3" s="478"/>
      <c r="J3" s="478"/>
      <c r="K3" s="478"/>
      <c r="L3" s="478"/>
      <c r="M3" s="478"/>
      <c r="N3" s="478"/>
      <c r="O3" s="478"/>
      <c r="P3" s="478"/>
    </row>
    <row r="4" spans="1:3" ht="13.5" customHeight="1">
      <c r="A4" s="253" t="s">
        <v>8</v>
      </c>
      <c r="B4" s="253"/>
      <c r="C4" s="253"/>
    </row>
    <row r="5" spans="1:15" s="259" customFormat="1" ht="12.75" customHeight="1">
      <c r="A5" s="476" t="s">
        <v>999</v>
      </c>
      <c r="B5" s="476"/>
      <c r="C5" s="476"/>
      <c r="D5" s="476"/>
      <c r="E5" s="476"/>
      <c r="F5" s="476"/>
      <c r="G5" s="476"/>
      <c r="H5" s="476"/>
      <c r="I5" s="476"/>
      <c r="J5" s="476"/>
      <c r="L5" s="258"/>
      <c r="M5" s="258"/>
      <c r="N5" s="258"/>
      <c r="O5" s="258"/>
    </row>
    <row r="6" spans="1:15" s="259" customFormat="1" ht="12.75" customHeight="1">
      <c r="A6" s="476"/>
      <c r="B6" s="476"/>
      <c r="C6" s="476"/>
      <c r="D6" s="476"/>
      <c r="E6" s="476"/>
      <c r="F6" s="476"/>
      <c r="G6" s="476"/>
      <c r="H6" s="476"/>
      <c r="I6" s="476"/>
      <c r="J6" s="476"/>
      <c r="L6" s="258"/>
      <c r="M6" s="258"/>
      <c r="N6" s="258"/>
      <c r="O6" s="258"/>
    </row>
    <row r="7" spans="1:15" s="259" customFormat="1" ht="12.75" customHeight="1">
      <c r="A7" s="476"/>
      <c r="B7" s="476"/>
      <c r="C7" s="476"/>
      <c r="D7" s="476"/>
      <c r="E7" s="476"/>
      <c r="F7" s="476"/>
      <c r="G7" s="476"/>
      <c r="H7" s="476"/>
      <c r="I7" s="476"/>
      <c r="J7" s="476"/>
      <c r="L7" s="258"/>
      <c r="M7" s="258"/>
      <c r="N7" s="258"/>
      <c r="O7" s="258"/>
    </row>
    <row r="8" ht="25.5" customHeight="1"/>
    <row r="9" spans="1:16" ht="15">
      <c r="A9" s="479" t="s">
        <v>1000</v>
      </c>
      <c r="B9" s="479"/>
      <c r="C9" s="479"/>
      <c r="D9" s="479"/>
      <c r="E9" s="479"/>
      <c r="F9" s="479"/>
      <c r="G9" s="479"/>
      <c r="H9" s="479"/>
      <c r="I9" s="479"/>
      <c r="J9" s="479"/>
      <c r="K9" s="479"/>
      <c r="L9" s="479"/>
      <c r="M9" s="479"/>
      <c r="N9" s="479"/>
      <c r="O9" s="479"/>
      <c r="P9" s="479"/>
    </row>
    <row r="10" spans="1:3" ht="15.75" customHeight="1">
      <c r="A10" s="253"/>
      <c r="B10" s="253"/>
      <c r="C10" s="253"/>
    </row>
    <row r="11" spans="1:15" s="259" customFormat="1" ht="12.75" customHeight="1">
      <c r="A11" s="257" t="s">
        <v>1001</v>
      </c>
      <c r="B11" s="476" t="s">
        <v>1100</v>
      </c>
      <c r="C11" s="476"/>
      <c r="D11" s="476"/>
      <c r="E11" s="476"/>
      <c r="F11" s="476"/>
      <c r="G11" s="476"/>
      <c r="H11" s="476"/>
      <c r="I11" s="476"/>
      <c r="J11" s="476"/>
      <c r="L11" s="258"/>
      <c r="M11" s="258"/>
      <c r="N11" s="258"/>
      <c r="O11" s="258"/>
    </row>
    <row r="12" spans="1:15" s="259" customFormat="1" ht="12.75" customHeight="1">
      <c r="A12" s="257"/>
      <c r="B12" s="476"/>
      <c r="C12" s="476"/>
      <c r="D12" s="476"/>
      <c r="E12" s="476"/>
      <c r="F12" s="476"/>
      <c r="G12" s="476"/>
      <c r="H12" s="476"/>
      <c r="I12" s="476"/>
      <c r="J12" s="476"/>
      <c r="L12" s="258"/>
      <c r="M12" s="258"/>
      <c r="N12" s="258"/>
      <c r="O12" s="258"/>
    </row>
    <row r="13" spans="1:15" s="259" customFormat="1" ht="12.75" customHeight="1">
      <c r="A13" s="257"/>
      <c r="B13" s="476"/>
      <c r="C13" s="476"/>
      <c r="D13" s="476"/>
      <c r="E13" s="476"/>
      <c r="F13" s="476"/>
      <c r="G13" s="476"/>
      <c r="H13" s="476"/>
      <c r="I13" s="476"/>
      <c r="J13" s="476"/>
      <c r="L13" s="258"/>
      <c r="M13" s="258"/>
      <c r="N13" s="258"/>
      <c r="O13" s="258"/>
    </row>
    <row r="14" spans="1:15" s="259" customFormat="1" ht="12.75" customHeight="1">
      <c r="A14" s="257"/>
      <c r="B14" s="476"/>
      <c r="C14" s="476"/>
      <c r="D14" s="476"/>
      <c r="E14" s="476"/>
      <c r="F14" s="476"/>
      <c r="G14" s="476"/>
      <c r="H14" s="476"/>
      <c r="I14" s="476"/>
      <c r="J14" s="476"/>
      <c r="L14" s="258"/>
      <c r="M14" s="258"/>
      <c r="N14" s="258"/>
      <c r="O14" s="258"/>
    </row>
    <row r="15" spans="1:15" s="259" customFormat="1" ht="12.75" customHeight="1">
      <c r="A15" s="257" t="s">
        <v>1001</v>
      </c>
      <c r="B15" s="476" t="s">
        <v>1101</v>
      </c>
      <c r="C15" s="476"/>
      <c r="D15" s="476"/>
      <c r="E15" s="476"/>
      <c r="F15" s="476"/>
      <c r="G15" s="476"/>
      <c r="H15" s="476"/>
      <c r="I15" s="476"/>
      <c r="J15" s="476"/>
      <c r="L15" s="258"/>
      <c r="M15" s="258"/>
      <c r="N15" s="258"/>
      <c r="O15" s="258"/>
    </row>
    <row r="16" spans="1:15" s="259" customFormat="1" ht="12.75" customHeight="1">
      <c r="A16" s="257"/>
      <c r="B16" s="476"/>
      <c r="C16" s="476"/>
      <c r="D16" s="476"/>
      <c r="E16" s="476"/>
      <c r="F16" s="476"/>
      <c r="G16" s="476"/>
      <c r="H16" s="476"/>
      <c r="I16" s="476"/>
      <c r="J16" s="476"/>
      <c r="L16" s="258"/>
      <c r="M16" s="258"/>
      <c r="N16" s="258"/>
      <c r="O16" s="258"/>
    </row>
    <row r="17" spans="1:15" s="259" customFormat="1" ht="12.75" customHeight="1">
      <c r="A17" s="257"/>
      <c r="B17" s="476"/>
      <c r="C17" s="476"/>
      <c r="D17" s="476"/>
      <c r="E17" s="476"/>
      <c r="F17" s="476"/>
      <c r="G17" s="476"/>
      <c r="H17" s="476"/>
      <c r="I17" s="476"/>
      <c r="J17" s="476"/>
      <c r="L17" s="258"/>
      <c r="M17" s="258"/>
      <c r="N17" s="258"/>
      <c r="O17" s="258"/>
    </row>
    <row r="18" spans="1:15" s="259" customFormat="1" ht="12.75" customHeight="1">
      <c r="A18" s="257"/>
      <c r="B18" s="476"/>
      <c r="C18" s="476"/>
      <c r="D18" s="476"/>
      <c r="E18" s="476"/>
      <c r="F18" s="476"/>
      <c r="G18" s="476"/>
      <c r="H18" s="476"/>
      <c r="I18" s="476"/>
      <c r="J18" s="476"/>
      <c r="L18" s="258"/>
      <c r="M18" s="258"/>
      <c r="N18" s="258"/>
      <c r="O18" s="258"/>
    </row>
    <row r="19" spans="1:16" s="259" customFormat="1" ht="12.75" customHeight="1">
      <c r="A19" s="257"/>
      <c r="B19" s="476"/>
      <c r="C19" s="476"/>
      <c r="D19" s="476"/>
      <c r="E19" s="476"/>
      <c r="F19" s="476"/>
      <c r="G19" s="476"/>
      <c r="H19" s="476"/>
      <c r="I19" s="476"/>
      <c r="J19" s="476"/>
      <c r="L19" s="258"/>
      <c r="M19" s="258"/>
      <c r="N19" s="258"/>
      <c r="O19" s="258"/>
      <c r="P19" s="258"/>
    </row>
    <row r="20" spans="1:15" s="259" customFormat="1" ht="12.75" customHeight="1">
      <c r="A20" s="257" t="s">
        <v>1001</v>
      </c>
      <c r="B20" s="476" t="s">
        <v>1148</v>
      </c>
      <c r="C20" s="476"/>
      <c r="D20" s="476"/>
      <c r="E20" s="476"/>
      <c r="F20" s="476"/>
      <c r="G20" s="476"/>
      <c r="H20" s="476"/>
      <c r="I20" s="476"/>
      <c r="J20" s="476"/>
      <c r="L20" s="258"/>
      <c r="M20" s="258"/>
      <c r="N20" s="258"/>
      <c r="O20" s="258"/>
    </row>
    <row r="21" spans="1:15" s="259" customFormat="1" ht="12.75" customHeight="1">
      <c r="A21" s="257"/>
      <c r="B21" s="476"/>
      <c r="C21" s="476"/>
      <c r="D21" s="476"/>
      <c r="E21" s="476"/>
      <c r="F21" s="476"/>
      <c r="G21" s="476"/>
      <c r="H21" s="476"/>
      <c r="I21" s="476"/>
      <c r="J21" s="476"/>
      <c r="L21" s="258"/>
      <c r="M21" s="258"/>
      <c r="N21" s="258"/>
      <c r="O21" s="258"/>
    </row>
    <row r="22" spans="1:15" s="259" customFormat="1" ht="12.75" customHeight="1">
      <c r="A22" s="257"/>
      <c r="B22" s="476"/>
      <c r="C22" s="476"/>
      <c r="D22" s="476"/>
      <c r="E22" s="476"/>
      <c r="F22" s="476"/>
      <c r="G22" s="476"/>
      <c r="H22" s="476"/>
      <c r="I22" s="476"/>
      <c r="J22" s="476"/>
      <c r="L22" s="258"/>
      <c r="M22" s="258"/>
      <c r="N22" s="258"/>
      <c r="O22" s="258"/>
    </row>
    <row r="23" spans="1:15" s="259" customFormat="1" ht="12.75" customHeight="1">
      <c r="A23" s="257"/>
      <c r="B23" s="476"/>
      <c r="C23" s="476"/>
      <c r="D23" s="476"/>
      <c r="E23" s="476"/>
      <c r="F23" s="476"/>
      <c r="G23" s="476"/>
      <c r="H23" s="476"/>
      <c r="I23" s="476"/>
      <c r="J23" s="476"/>
      <c r="L23" s="258"/>
      <c r="M23" s="258"/>
      <c r="N23" s="258"/>
      <c r="O23" s="258"/>
    </row>
    <row r="24" spans="1:16" s="259" customFormat="1" ht="12.75" customHeight="1">
      <c r="A24" s="257"/>
      <c r="B24" s="476"/>
      <c r="C24" s="476"/>
      <c r="D24" s="476"/>
      <c r="E24" s="476"/>
      <c r="F24" s="476"/>
      <c r="G24" s="476"/>
      <c r="H24" s="476"/>
      <c r="I24" s="476"/>
      <c r="J24" s="476"/>
      <c r="L24" s="258"/>
      <c r="M24" s="258"/>
      <c r="N24" s="258"/>
      <c r="O24" s="258"/>
      <c r="P24" s="258"/>
    </row>
    <row r="25" spans="1:16" s="259" customFormat="1" ht="12.75" customHeight="1">
      <c r="A25" s="257" t="s">
        <v>1001</v>
      </c>
      <c r="B25" s="476" t="s">
        <v>1004</v>
      </c>
      <c r="C25" s="476"/>
      <c r="D25" s="476"/>
      <c r="E25" s="476"/>
      <c r="F25" s="476"/>
      <c r="G25" s="476"/>
      <c r="H25" s="476"/>
      <c r="I25" s="476"/>
      <c r="J25" s="476"/>
      <c r="L25" s="325"/>
      <c r="M25" s="325"/>
      <c r="N25" s="325"/>
      <c r="O25" s="325"/>
      <c r="P25" s="258"/>
    </row>
    <row r="26" spans="1:16" s="259" customFormat="1" ht="12.75" customHeight="1">
      <c r="A26" s="257"/>
      <c r="B26" s="476"/>
      <c r="C26" s="476"/>
      <c r="D26" s="476"/>
      <c r="E26" s="476"/>
      <c r="F26" s="476"/>
      <c r="G26" s="476"/>
      <c r="H26" s="476"/>
      <c r="I26" s="476"/>
      <c r="J26" s="476"/>
      <c r="L26" s="325"/>
      <c r="M26" s="325"/>
      <c r="N26" s="325"/>
      <c r="O26" s="325"/>
      <c r="P26" s="258"/>
    </row>
    <row r="27" spans="1:16" s="259" customFormat="1" ht="12.75" customHeight="1">
      <c r="A27" s="257"/>
      <c r="B27" s="476"/>
      <c r="C27" s="476"/>
      <c r="D27" s="476"/>
      <c r="E27" s="476"/>
      <c r="F27" s="476"/>
      <c r="G27" s="476"/>
      <c r="H27" s="476"/>
      <c r="I27" s="476"/>
      <c r="J27" s="476"/>
      <c r="L27" s="325"/>
      <c r="M27" s="325"/>
      <c r="N27" s="325"/>
      <c r="O27" s="325"/>
      <c r="P27" s="258"/>
    </row>
    <row r="28" spans="1:16" s="259" customFormat="1" ht="12.75" customHeight="1">
      <c r="A28" s="257"/>
      <c r="B28" s="476"/>
      <c r="C28" s="476"/>
      <c r="D28" s="476"/>
      <c r="E28" s="476"/>
      <c r="F28" s="476"/>
      <c r="G28" s="476"/>
      <c r="H28" s="476"/>
      <c r="I28" s="476"/>
      <c r="J28" s="476"/>
      <c r="L28" s="325"/>
      <c r="M28" s="325"/>
      <c r="N28" s="325"/>
      <c r="O28" s="325"/>
      <c r="P28" s="258"/>
    </row>
    <row r="29" spans="1:16" s="259" customFormat="1" ht="12.75" customHeight="1">
      <c r="A29" s="257"/>
      <c r="B29" s="476"/>
      <c r="C29" s="476"/>
      <c r="D29" s="476"/>
      <c r="E29" s="476"/>
      <c r="F29" s="476"/>
      <c r="G29" s="476"/>
      <c r="H29" s="476"/>
      <c r="I29" s="476"/>
      <c r="J29" s="476"/>
      <c r="L29" s="325"/>
      <c r="M29" s="325"/>
      <c r="N29" s="325"/>
      <c r="O29" s="325"/>
      <c r="P29" s="258"/>
    </row>
    <row r="30" spans="1:16" s="259" customFormat="1" ht="12.75" customHeight="1">
      <c r="A30" s="257"/>
      <c r="B30" s="476"/>
      <c r="C30" s="476"/>
      <c r="D30" s="476"/>
      <c r="E30" s="476"/>
      <c r="F30" s="476"/>
      <c r="G30" s="476"/>
      <c r="H30" s="476"/>
      <c r="I30" s="476"/>
      <c r="J30" s="476"/>
      <c r="L30" s="325"/>
      <c r="M30" s="325"/>
      <c r="N30" s="325"/>
      <c r="O30" s="325"/>
      <c r="P30" s="258"/>
    </row>
    <row r="31" spans="1:16" s="259" customFormat="1" ht="12.75" customHeight="1">
      <c r="A31" s="257" t="s">
        <v>1001</v>
      </c>
      <c r="B31" s="476" t="s">
        <v>361</v>
      </c>
      <c r="C31" s="476"/>
      <c r="D31" s="476"/>
      <c r="E31" s="476"/>
      <c r="F31" s="476"/>
      <c r="G31" s="476"/>
      <c r="H31" s="476"/>
      <c r="I31" s="476"/>
      <c r="J31" s="476"/>
      <c r="L31" s="258"/>
      <c r="M31" s="258"/>
      <c r="N31" s="258"/>
      <c r="O31" s="258"/>
      <c r="P31" s="258"/>
    </row>
    <row r="32" spans="1:16" s="259" customFormat="1" ht="12.75" customHeight="1">
      <c r="A32" s="257"/>
      <c r="B32" s="476"/>
      <c r="C32" s="476"/>
      <c r="D32" s="476"/>
      <c r="E32" s="476"/>
      <c r="F32" s="476"/>
      <c r="G32" s="476"/>
      <c r="H32" s="476"/>
      <c r="I32" s="476"/>
      <c r="J32" s="476"/>
      <c r="L32" s="258"/>
      <c r="M32" s="258"/>
      <c r="N32" s="258"/>
      <c r="O32" s="258"/>
      <c r="P32" s="258"/>
    </row>
    <row r="33" spans="1:16" s="259" customFormat="1" ht="12.75" customHeight="1">
      <c r="A33" s="257"/>
      <c r="B33" s="476"/>
      <c r="C33" s="476"/>
      <c r="D33" s="476"/>
      <c r="E33" s="476"/>
      <c r="F33" s="476"/>
      <c r="G33" s="476"/>
      <c r="H33" s="476"/>
      <c r="I33" s="476"/>
      <c r="J33" s="476"/>
      <c r="L33" s="258"/>
      <c r="M33" s="258"/>
      <c r="N33" s="258"/>
      <c r="O33" s="258"/>
      <c r="P33" s="258"/>
    </row>
    <row r="34" spans="1:16" s="259" customFormat="1" ht="12.75" customHeight="1">
      <c r="A34" s="257"/>
      <c r="B34" s="476"/>
      <c r="C34" s="476"/>
      <c r="D34" s="476"/>
      <c r="E34" s="476"/>
      <c r="F34" s="476"/>
      <c r="G34" s="476"/>
      <c r="H34" s="476"/>
      <c r="I34" s="476"/>
      <c r="J34" s="476"/>
      <c r="L34" s="258"/>
      <c r="M34" s="258"/>
      <c r="N34" s="258"/>
      <c r="O34" s="258"/>
      <c r="P34" s="258"/>
    </row>
    <row r="35" spans="1:16" s="259" customFormat="1" ht="12.75" customHeight="1">
      <c r="A35" s="257"/>
      <c r="B35" s="476"/>
      <c r="C35" s="476"/>
      <c r="D35" s="476"/>
      <c r="E35" s="476"/>
      <c r="F35" s="476"/>
      <c r="G35" s="476"/>
      <c r="H35" s="476"/>
      <c r="I35" s="476"/>
      <c r="J35" s="476"/>
      <c r="L35" s="258"/>
      <c r="M35" s="258"/>
      <c r="N35" s="258"/>
      <c r="O35" s="258"/>
      <c r="P35" s="258"/>
    </row>
    <row r="36" spans="1:16" s="259" customFormat="1" ht="12.75" customHeight="1">
      <c r="A36" s="257"/>
      <c r="B36" s="476"/>
      <c r="C36" s="476"/>
      <c r="D36" s="476"/>
      <c r="E36" s="476"/>
      <c r="F36" s="476"/>
      <c r="G36" s="476"/>
      <c r="H36" s="476"/>
      <c r="I36" s="476"/>
      <c r="J36" s="476"/>
      <c r="L36" s="258"/>
      <c r="M36" s="258"/>
      <c r="N36" s="258"/>
      <c r="O36" s="258"/>
      <c r="P36" s="258"/>
    </row>
    <row r="37" spans="1:16" s="259" customFormat="1" ht="12.75" customHeight="1">
      <c r="A37" s="257"/>
      <c r="B37" s="476"/>
      <c r="C37" s="476"/>
      <c r="D37" s="476"/>
      <c r="E37" s="476"/>
      <c r="F37" s="476"/>
      <c r="G37" s="476"/>
      <c r="H37" s="476"/>
      <c r="I37" s="476"/>
      <c r="J37" s="476"/>
      <c r="L37" s="258"/>
      <c r="M37" s="258"/>
      <c r="N37" s="258"/>
      <c r="O37" s="258"/>
      <c r="P37" s="258"/>
    </row>
    <row r="38" spans="1:15" s="259" customFormat="1" ht="12.75" customHeight="1">
      <c r="A38" s="257" t="s">
        <v>1001</v>
      </c>
      <c r="B38" s="476" t="s">
        <v>1149</v>
      </c>
      <c r="C38" s="476"/>
      <c r="D38" s="476"/>
      <c r="E38" s="476"/>
      <c r="F38" s="476"/>
      <c r="G38" s="476"/>
      <c r="H38" s="476"/>
      <c r="I38" s="476"/>
      <c r="J38" s="476"/>
      <c r="L38" s="258"/>
      <c r="M38" s="258"/>
      <c r="N38" s="258"/>
      <c r="O38" s="258"/>
    </row>
    <row r="39" spans="1:15" s="259" customFormat="1" ht="12.75" customHeight="1">
      <c r="A39" s="257"/>
      <c r="B39" s="476"/>
      <c r="C39" s="476"/>
      <c r="D39" s="476"/>
      <c r="E39" s="476"/>
      <c r="F39" s="476"/>
      <c r="G39" s="476"/>
      <c r="H39" s="476"/>
      <c r="I39" s="476"/>
      <c r="J39" s="476"/>
      <c r="L39" s="258"/>
      <c r="M39" s="258"/>
      <c r="N39" s="258"/>
      <c r="O39" s="258"/>
    </row>
    <row r="40" spans="1:15" s="259" customFormat="1" ht="12.75" customHeight="1">
      <c r="A40" s="257"/>
      <c r="B40" s="476"/>
      <c r="C40" s="476"/>
      <c r="D40" s="476"/>
      <c r="E40" s="476"/>
      <c r="F40" s="476"/>
      <c r="G40" s="476"/>
      <c r="H40" s="476"/>
      <c r="I40" s="476"/>
      <c r="J40" s="476"/>
      <c r="L40" s="258"/>
      <c r="M40" s="258"/>
      <c r="N40" s="258"/>
      <c r="O40" s="258"/>
    </row>
    <row r="41" spans="1:15" s="259" customFormat="1" ht="12.75" customHeight="1">
      <c r="A41" s="257"/>
      <c r="B41" s="476"/>
      <c r="C41" s="476"/>
      <c r="D41" s="476"/>
      <c r="E41" s="476"/>
      <c r="F41" s="476"/>
      <c r="G41" s="476"/>
      <c r="H41" s="476"/>
      <c r="I41" s="476"/>
      <c r="J41" s="476"/>
      <c r="L41" s="258"/>
      <c r="M41" s="258"/>
      <c r="N41" s="258"/>
      <c r="O41" s="258"/>
    </row>
    <row r="42" spans="1:15" s="259" customFormat="1" ht="12.75" customHeight="1">
      <c r="A42" s="257" t="s">
        <v>1001</v>
      </c>
      <c r="B42" s="476" t="s">
        <v>362</v>
      </c>
      <c r="C42" s="476"/>
      <c r="D42" s="476"/>
      <c r="E42" s="476"/>
      <c r="F42" s="476"/>
      <c r="G42" s="476"/>
      <c r="H42" s="476"/>
      <c r="I42" s="476"/>
      <c r="J42" s="476"/>
      <c r="L42" s="258"/>
      <c r="M42" s="258"/>
      <c r="N42" s="258"/>
      <c r="O42" s="258"/>
    </row>
    <row r="43" spans="1:15" s="259" customFormat="1" ht="12.75" customHeight="1">
      <c r="A43" s="257"/>
      <c r="B43" s="476"/>
      <c r="C43" s="476"/>
      <c r="D43" s="476"/>
      <c r="E43" s="476"/>
      <c r="F43" s="476"/>
      <c r="G43" s="476"/>
      <c r="H43" s="476"/>
      <c r="I43" s="476"/>
      <c r="J43" s="476"/>
      <c r="L43" s="258"/>
      <c r="M43" s="258"/>
      <c r="N43" s="258"/>
      <c r="O43" s="258"/>
    </row>
    <row r="44" spans="1:15" s="259" customFormat="1" ht="12.75" customHeight="1">
      <c r="A44" s="257"/>
      <c r="B44" s="476"/>
      <c r="C44" s="476"/>
      <c r="D44" s="476"/>
      <c r="E44" s="476"/>
      <c r="F44" s="476"/>
      <c r="G44" s="476"/>
      <c r="H44" s="476"/>
      <c r="I44" s="476"/>
      <c r="J44" s="476"/>
      <c r="L44" s="258"/>
      <c r="M44" s="258"/>
      <c r="N44" s="258"/>
      <c r="O44" s="258"/>
    </row>
    <row r="45" spans="1:15" s="259" customFormat="1" ht="12.75" customHeight="1">
      <c r="A45" s="257"/>
      <c r="B45" s="476"/>
      <c r="C45" s="476"/>
      <c r="D45" s="476"/>
      <c r="E45" s="476"/>
      <c r="F45" s="476"/>
      <c r="G45" s="476"/>
      <c r="H45" s="476"/>
      <c r="I45" s="476"/>
      <c r="J45" s="476"/>
      <c r="L45" s="258"/>
      <c r="M45" s="258"/>
      <c r="N45" s="258"/>
      <c r="O45" s="258"/>
    </row>
    <row r="46" spans="1:16" s="259" customFormat="1" ht="12.75" customHeight="1">
      <c r="A46" s="257"/>
      <c r="B46" s="476"/>
      <c r="C46" s="476"/>
      <c r="D46" s="476"/>
      <c r="E46" s="476"/>
      <c r="F46" s="476"/>
      <c r="G46" s="476"/>
      <c r="H46" s="476"/>
      <c r="I46" s="476"/>
      <c r="J46" s="476"/>
      <c r="L46" s="258"/>
      <c r="M46" s="258"/>
      <c r="N46" s="258"/>
      <c r="O46" s="258"/>
      <c r="P46" s="258"/>
    </row>
    <row r="47" spans="1:16" s="259" customFormat="1" ht="12.75" customHeight="1">
      <c r="A47" s="257" t="s">
        <v>1001</v>
      </c>
      <c r="B47" s="476" t="s">
        <v>1191</v>
      </c>
      <c r="C47" s="476"/>
      <c r="D47" s="476"/>
      <c r="E47" s="476"/>
      <c r="F47" s="476"/>
      <c r="G47" s="476"/>
      <c r="H47" s="476"/>
      <c r="I47" s="476"/>
      <c r="J47" s="476"/>
      <c r="L47" s="325"/>
      <c r="M47" s="325"/>
      <c r="N47" s="325"/>
      <c r="O47" s="325"/>
      <c r="P47" s="258"/>
    </row>
    <row r="48" spans="1:16" s="259" customFormat="1" ht="12.75" customHeight="1">
      <c r="A48" s="257"/>
      <c r="B48" s="476"/>
      <c r="C48" s="476"/>
      <c r="D48" s="476"/>
      <c r="E48" s="476"/>
      <c r="F48" s="476"/>
      <c r="G48" s="476"/>
      <c r="H48" s="476"/>
      <c r="I48" s="476"/>
      <c r="J48" s="476"/>
      <c r="L48" s="325"/>
      <c r="M48" s="325"/>
      <c r="N48" s="325"/>
      <c r="O48" s="325"/>
      <c r="P48" s="258"/>
    </row>
    <row r="49" spans="1:16" s="259" customFormat="1" ht="12.75" customHeight="1">
      <c r="A49" s="257"/>
      <c r="B49" s="476"/>
      <c r="C49" s="476"/>
      <c r="D49" s="476"/>
      <c r="E49" s="476"/>
      <c r="F49" s="476"/>
      <c r="G49" s="476"/>
      <c r="H49" s="476"/>
      <c r="I49" s="476"/>
      <c r="J49" s="476"/>
      <c r="L49" s="325"/>
      <c r="M49" s="325"/>
      <c r="N49" s="325"/>
      <c r="O49" s="325"/>
      <c r="P49" s="258"/>
    </row>
    <row r="50" spans="1:16" s="259" customFormat="1" ht="12.75" customHeight="1">
      <c r="A50" s="257"/>
      <c r="B50" s="476"/>
      <c r="C50" s="476"/>
      <c r="D50" s="476"/>
      <c r="E50" s="476"/>
      <c r="F50" s="476"/>
      <c r="G50" s="476"/>
      <c r="H50" s="476"/>
      <c r="I50" s="476"/>
      <c r="J50" s="476"/>
      <c r="L50" s="325"/>
      <c r="M50" s="325"/>
      <c r="N50" s="325"/>
      <c r="O50" s="325"/>
      <c r="P50" s="258"/>
    </row>
    <row r="51" spans="1:16" s="259" customFormat="1" ht="12.75" customHeight="1">
      <c r="A51" s="257"/>
      <c r="B51" s="476"/>
      <c r="C51" s="476"/>
      <c r="D51" s="476"/>
      <c r="E51" s="476"/>
      <c r="F51" s="476"/>
      <c r="G51" s="476"/>
      <c r="H51" s="476"/>
      <c r="I51" s="476"/>
      <c r="J51" s="476"/>
      <c r="L51" s="325"/>
      <c r="M51" s="325"/>
      <c r="N51" s="325"/>
      <c r="O51" s="325"/>
      <c r="P51" s="258"/>
    </row>
    <row r="52" spans="1:16" s="259" customFormat="1" ht="12.75" customHeight="1">
      <c r="A52" s="257"/>
      <c r="B52" s="476"/>
      <c r="C52" s="476"/>
      <c r="D52" s="476"/>
      <c r="E52" s="476"/>
      <c r="F52" s="476"/>
      <c r="G52" s="476"/>
      <c r="H52" s="476"/>
      <c r="I52" s="476"/>
      <c r="J52" s="476"/>
      <c r="L52" s="325"/>
      <c r="M52" s="325"/>
      <c r="N52" s="325"/>
      <c r="O52" s="325"/>
      <c r="P52" s="258"/>
    </row>
    <row r="53" spans="1:16" s="259" customFormat="1" ht="12.75" customHeight="1">
      <c r="A53" s="257"/>
      <c r="B53" s="476"/>
      <c r="C53" s="476"/>
      <c r="D53" s="476"/>
      <c r="E53" s="476"/>
      <c r="F53" s="476"/>
      <c r="G53" s="476"/>
      <c r="H53" s="476"/>
      <c r="I53" s="476"/>
      <c r="J53" s="476"/>
      <c r="L53" s="325"/>
      <c r="M53" s="325"/>
      <c r="N53" s="325"/>
      <c r="O53" s="325"/>
      <c r="P53" s="258"/>
    </row>
    <row r="54" ht="25.5" customHeight="1"/>
    <row r="55" spans="1:16" s="259" customFormat="1" ht="12.75" customHeight="1">
      <c r="A55" s="257" t="s">
        <v>1001</v>
      </c>
      <c r="B55" s="476" t="s">
        <v>1192</v>
      </c>
      <c r="C55" s="476"/>
      <c r="D55" s="476"/>
      <c r="E55" s="476"/>
      <c r="F55" s="476"/>
      <c r="G55" s="476"/>
      <c r="H55" s="476"/>
      <c r="I55" s="476"/>
      <c r="J55" s="476"/>
      <c r="L55" s="258"/>
      <c r="M55" s="258"/>
      <c r="N55" s="258"/>
      <c r="O55" s="258"/>
      <c r="P55" s="258"/>
    </row>
    <row r="56" spans="1:16" s="259" customFormat="1" ht="12.75" customHeight="1">
      <c r="A56" s="257"/>
      <c r="B56" s="476"/>
      <c r="C56" s="476"/>
      <c r="D56" s="476"/>
      <c r="E56" s="476"/>
      <c r="F56" s="476"/>
      <c r="G56" s="476"/>
      <c r="H56" s="476"/>
      <c r="I56" s="476"/>
      <c r="J56" s="476"/>
      <c r="L56" s="258"/>
      <c r="M56" s="258"/>
      <c r="N56" s="258"/>
      <c r="O56" s="258"/>
      <c r="P56" s="258"/>
    </row>
    <row r="57" spans="1:16" s="259" customFormat="1" ht="12.75" customHeight="1">
      <c r="A57" s="257"/>
      <c r="B57" s="476"/>
      <c r="C57" s="476"/>
      <c r="D57" s="476"/>
      <c r="E57" s="476"/>
      <c r="F57" s="476"/>
      <c r="G57" s="476"/>
      <c r="H57" s="476"/>
      <c r="I57" s="476"/>
      <c r="J57" s="476"/>
      <c r="L57" s="258"/>
      <c r="M57" s="258"/>
      <c r="N57" s="258"/>
      <c r="O57" s="258"/>
      <c r="P57" s="258"/>
    </row>
    <row r="58" spans="1:16" s="259" customFormat="1" ht="12.75" customHeight="1">
      <c r="A58" s="257"/>
      <c r="B58" s="476"/>
      <c r="C58" s="476"/>
      <c r="D58" s="476"/>
      <c r="E58" s="476"/>
      <c r="F58" s="476"/>
      <c r="G58" s="476"/>
      <c r="H58" s="476"/>
      <c r="I58" s="476"/>
      <c r="J58" s="476"/>
      <c r="L58" s="258"/>
      <c r="M58" s="258"/>
      <c r="N58" s="258"/>
      <c r="O58" s="258"/>
      <c r="P58" s="258"/>
    </row>
    <row r="59" spans="1:16" s="259" customFormat="1" ht="12.75" customHeight="1">
      <c r="A59" s="257"/>
      <c r="B59" s="476"/>
      <c r="C59" s="476"/>
      <c r="D59" s="476"/>
      <c r="E59" s="476"/>
      <c r="F59" s="476"/>
      <c r="G59" s="476"/>
      <c r="H59" s="476"/>
      <c r="I59" s="476"/>
      <c r="J59" s="476"/>
      <c r="L59" s="258"/>
      <c r="M59" s="258"/>
      <c r="N59" s="258"/>
      <c r="O59" s="258"/>
      <c r="P59" s="258"/>
    </row>
    <row r="60" spans="1:16" s="259" customFormat="1" ht="12.75" customHeight="1">
      <c r="A60" s="257"/>
      <c r="B60" s="476"/>
      <c r="C60" s="476"/>
      <c r="D60" s="476"/>
      <c r="E60" s="476"/>
      <c r="F60" s="476"/>
      <c r="G60" s="476"/>
      <c r="H60" s="476"/>
      <c r="I60" s="476"/>
      <c r="J60" s="476"/>
      <c r="L60" s="258"/>
      <c r="M60" s="258"/>
      <c r="N60" s="258"/>
      <c r="O60" s="258"/>
      <c r="P60" s="258"/>
    </row>
    <row r="61" spans="1:16" s="259" customFormat="1" ht="12.75" customHeight="1">
      <c r="A61" s="257"/>
      <c r="B61" s="476"/>
      <c r="C61" s="476"/>
      <c r="D61" s="476"/>
      <c r="E61" s="476"/>
      <c r="F61" s="476"/>
      <c r="G61" s="476"/>
      <c r="H61" s="476"/>
      <c r="I61" s="476"/>
      <c r="J61" s="476"/>
      <c r="L61" s="258"/>
      <c r="M61" s="258"/>
      <c r="N61" s="258"/>
      <c r="O61" s="258"/>
      <c r="P61" s="258"/>
    </row>
    <row r="62" ht="25.5" customHeight="1"/>
    <row r="63" spans="1:16" ht="15" customHeight="1">
      <c r="A63" s="478" t="s">
        <v>1002</v>
      </c>
      <c r="B63" s="478"/>
      <c r="C63" s="478"/>
      <c r="D63" s="478"/>
      <c r="E63" s="478"/>
      <c r="F63" s="478"/>
      <c r="G63" s="478"/>
      <c r="H63" s="478"/>
      <c r="I63" s="478"/>
      <c r="J63" s="478"/>
      <c r="K63" s="478"/>
      <c r="L63" s="478"/>
      <c r="M63" s="478"/>
      <c r="N63" s="478"/>
      <c r="O63" s="478"/>
      <c r="P63" s="478"/>
    </row>
    <row r="64" ht="25.5" customHeight="1"/>
    <row r="65" spans="1:16" ht="15">
      <c r="A65" s="479" t="s">
        <v>1003</v>
      </c>
      <c r="B65" s="479"/>
      <c r="C65" s="479"/>
      <c r="D65" s="479"/>
      <c r="E65" s="479"/>
      <c r="F65" s="479"/>
      <c r="G65" s="479"/>
      <c r="H65" s="479"/>
      <c r="I65" s="479"/>
      <c r="J65" s="479"/>
      <c r="K65" s="479"/>
      <c r="L65" s="479"/>
      <c r="M65" s="479"/>
      <c r="N65" s="479"/>
      <c r="O65" s="479"/>
      <c r="P65" s="479"/>
    </row>
    <row r="66" spans="1:3" ht="15.75" customHeight="1">
      <c r="A66" s="253"/>
      <c r="B66" s="253"/>
      <c r="C66" s="253"/>
    </row>
    <row r="67" spans="1:16" s="256" customFormat="1" ht="12.75" customHeight="1">
      <c r="A67" s="480" t="s">
        <v>1102</v>
      </c>
      <c r="B67" s="480"/>
      <c r="C67" s="480"/>
      <c r="D67" s="480"/>
      <c r="E67" s="480"/>
      <c r="F67" s="480"/>
      <c r="G67" s="480"/>
      <c r="H67" s="480"/>
      <c r="I67" s="480"/>
      <c r="J67" s="480"/>
      <c r="L67" s="254"/>
      <c r="M67" s="254"/>
      <c r="N67" s="254"/>
      <c r="O67" s="254"/>
      <c r="P67" s="254"/>
    </row>
    <row r="68" spans="1:16" s="256" customFormat="1" ht="12.75" customHeight="1">
      <c r="A68" s="480"/>
      <c r="B68" s="480"/>
      <c r="C68" s="480"/>
      <c r="D68" s="480"/>
      <c r="E68" s="480"/>
      <c r="F68" s="480"/>
      <c r="G68" s="480"/>
      <c r="H68" s="480"/>
      <c r="I68" s="480"/>
      <c r="J68" s="480"/>
      <c r="L68" s="254"/>
      <c r="M68" s="254"/>
      <c r="N68" s="254"/>
      <c r="O68" s="254"/>
      <c r="P68" s="254"/>
    </row>
    <row r="69" spans="1:16" s="256" customFormat="1" ht="12.75" customHeight="1">
      <c r="A69" s="480"/>
      <c r="B69" s="480"/>
      <c r="C69" s="480"/>
      <c r="D69" s="480"/>
      <c r="E69" s="480"/>
      <c r="F69" s="480"/>
      <c r="G69" s="480"/>
      <c r="H69" s="480"/>
      <c r="I69" s="480"/>
      <c r="J69" s="480"/>
      <c r="L69" s="254"/>
      <c r="M69" s="254"/>
      <c r="N69" s="254"/>
      <c r="O69" s="254"/>
      <c r="P69" s="254"/>
    </row>
    <row r="70" spans="1:16" s="256" customFormat="1" ht="12.75" customHeight="1">
      <c r="A70" s="480"/>
      <c r="B70" s="480"/>
      <c r="C70" s="480"/>
      <c r="D70" s="480"/>
      <c r="E70" s="480"/>
      <c r="F70" s="480"/>
      <c r="G70" s="480"/>
      <c r="H70" s="480"/>
      <c r="I70" s="480"/>
      <c r="J70" s="480"/>
      <c r="L70" s="254"/>
      <c r="M70" s="254"/>
      <c r="N70" s="254"/>
      <c r="O70" s="254"/>
      <c r="P70" s="254"/>
    </row>
    <row r="71" spans="1:16" s="256" customFormat="1" ht="12.75" customHeight="1">
      <c r="A71" s="480" t="s">
        <v>1103</v>
      </c>
      <c r="B71" s="480"/>
      <c r="C71" s="480"/>
      <c r="D71" s="480"/>
      <c r="E71" s="480"/>
      <c r="F71" s="480"/>
      <c r="G71" s="480"/>
      <c r="H71" s="480"/>
      <c r="I71" s="480"/>
      <c r="J71" s="480"/>
      <c r="L71" s="254"/>
      <c r="M71" s="254"/>
      <c r="N71" s="254"/>
      <c r="O71" s="254"/>
      <c r="P71" s="254"/>
    </row>
    <row r="72" spans="1:16" s="256" customFormat="1" ht="12.75" customHeight="1">
      <c r="A72" s="480"/>
      <c r="B72" s="480"/>
      <c r="C72" s="480"/>
      <c r="D72" s="480"/>
      <c r="E72" s="480"/>
      <c r="F72" s="480"/>
      <c r="G72" s="480"/>
      <c r="H72" s="480"/>
      <c r="I72" s="480"/>
      <c r="J72" s="480"/>
      <c r="L72" s="254"/>
      <c r="M72" s="254"/>
      <c r="N72" s="254"/>
      <c r="O72" s="254"/>
      <c r="P72" s="254"/>
    </row>
    <row r="73" spans="1:16" s="256" customFormat="1" ht="12.75" customHeight="1">
      <c r="A73" s="480"/>
      <c r="B73" s="480"/>
      <c r="C73" s="480"/>
      <c r="D73" s="480"/>
      <c r="E73" s="480"/>
      <c r="F73" s="480"/>
      <c r="G73" s="480"/>
      <c r="H73" s="480"/>
      <c r="I73" s="480"/>
      <c r="J73" s="480"/>
      <c r="L73" s="254"/>
      <c r="M73" s="255"/>
      <c r="N73" s="254"/>
      <c r="O73" s="254"/>
      <c r="P73" s="254"/>
    </row>
    <row r="74" spans="1:16" s="256" customFormat="1" ht="12.75" customHeight="1">
      <c r="A74" s="480"/>
      <c r="B74" s="480"/>
      <c r="C74" s="480"/>
      <c r="D74" s="480"/>
      <c r="E74" s="480"/>
      <c r="F74" s="480"/>
      <c r="G74" s="480"/>
      <c r="H74" s="480"/>
      <c r="I74" s="480"/>
      <c r="J74" s="480"/>
      <c r="L74" s="254"/>
      <c r="M74" s="254"/>
      <c r="N74" s="254"/>
      <c r="O74" s="254"/>
      <c r="P74" s="254"/>
    </row>
    <row r="75" spans="1:16" s="256" customFormat="1" ht="12.75" customHeight="1">
      <c r="A75" s="480"/>
      <c r="B75" s="480"/>
      <c r="C75" s="480"/>
      <c r="D75" s="480"/>
      <c r="E75" s="480"/>
      <c r="F75" s="480"/>
      <c r="G75" s="480"/>
      <c r="H75" s="480"/>
      <c r="I75" s="480"/>
      <c r="J75" s="480"/>
      <c r="L75" s="254"/>
      <c r="M75" s="254"/>
      <c r="N75" s="254"/>
      <c r="O75" s="254"/>
      <c r="P75" s="254"/>
    </row>
    <row r="76" spans="1:16" s="256" customFormat="1" ht="12.75" customHeight="1">
      <c r="A76" s="480"/>
      <c r="B76" s="480"/>
      <c r="C76" s="480"/>
      <c r="D76" s="480"/>
      <c r="E76" s="480"/>
      <c r="F76" s="480"/>
      <c r="G76" s="480"/>
      <c r="H76" s="480"/>
      <c r="I76" s="480"/>
      <c r="J76" s="480"/>
      <c r="L76" s="254"/>
      <c r="M76" s="254"/>
      <c r="N76" s="254"/>
      <c r="O76" s="254"/>
      <c r="P76" s="254"/>
    </row>
    <row r="77" spans="1:16" s="256" customFormat="1" ht="12.75" customHeight="1">
      <c r="A77" s="480" t="s">
        <v>1104</v>
      </c>
      <c r="B77" s="480"/>
      <c r="C77" s="480"/>
      <c r="D77" s="480"/>
      <c r="E77" s="480"/>
      <c r="F77" s="480"/>
      <c r="G77" s="480"/>
      <c r="H77" s="480"/>
      <c r="I77" s="480"/>
      <c r="J77" s="480"/>
      <c r="L77" s="254"/>
      <c r="M77" s="254"/>
      <c r="N77" s="254"/>
      <c r="O77" s="254"/>
      <c r="P77" s="254"/>
    </row>
    <row r="78" spans="1:16" s="256" customFormat="1" ht="12.75" customHeight="1">
      <c r="A78" s="480"/>
      <c r="B78" s="480"/>
      <c r="C78" s="480"/>
      <c r="D78" s="480"/>
      <c r="E78" s="480"/>
      <c r="F78" s="480"/>
      <c r="G78" s="480"/>
      <c r="H78" s="480"/>
      <c r="I78" s="480"/>
      <c r="J78" s="480"/>
      <c r="L78" s="254"/>
      <c r="M78" s="254"/>
      <c r="N78" s="254"/>
      <c r="O78" s="254"/>
      <c r="P78" s="254"/>
    </row>
    <row r="79" spans="1:16" s="256" customFormat="1" ht="12.75" customHeight="1">
      <c r="A79" s="480"/>
      <c r="B79" s="480"/>
      <c r="C79" s="480"/>
      <c r="D79" s="480"/>
      <c r="E79" s="480"/>
      <c r="F79" s="480"/>
      <c r="G79" s="480"/>
      <c r="H79" s="480"/>
      <c r="I79" s="480"/>
      <c r="J79" s="480"/>
      <c r="L79" s="254"/>
      <c r="M79" s="254"/>
      <c r="N79" s="254"/>
      <c r="O79" s="254"/>
      <c r="P79" s="254"/>
    </row>
    <row r="80" spans="1:16" s="256" customFormat="1" ht="12.75" customHeight="1">
      <c r="A80" s="480"/>
      <c r="B80" s="480"/>
      <c r="C80" s="480"/>
      <c r="D80" s="480"/>
      <c r="E80" s="480"/>
      <c r="F80" s="480"/>
      <c r="G80" s="480"/>
      <c r="H80" s="480"/>
      <c r="I80" s="480"/>
      <c r="J80" s="480"/>
      <c r="L80" s="254"/>
      <c r="M80" s="254"/>
      <c r="N80" s="254"/>
      <c r="O80" s="254"/>
      <c r="P80" s="254"/>
    </row>
    <row r="81" spans="1:16" s="256" customFormat="1" ht="12.75" customHeight="1">
      <c r="A81" s="480"/>
      <c r="B81" s="480"/>
      <c r="C81" s="480"/>
      <c r="D81" s="480"/>
      <c r="E81" s="480"/>
      <c r="F81" s="480"/>
      <c r="G81" s="480"/>
      <c r="H81" s="480"/>
      <c r="I81" s="480"/>
      <c r="J81" s="480"/>
      <c r="L81" s="254"/>
      <c r="M81" s="254"/>
      <c r="N81" s="254"/>
      <c r="O81" s="254"/>
      <c r="P81" s="254"/>
    </row>
    <row r="82" spans="1:16" s="256" customFormat="1" ht="12.75" customHeight="1">
      <c r="A82" s="480" t="s">
        <v>2</v>
      </c>
      <c r="B82" s="480"/>
      <c r="C82" s="480"/>
      <c r="D82" s="480"/>
      <c r="E82" s="480"/>
      <c r="F82" s="480"/>
      <c r="G82" s="480"/>
      <c r="H82" s="480"/>
      <c r="I82" s="480"/>
      <c r="J82" s="480"/>
      <c r="L82" s="254"/>
      <c r="M82" s="254"/>
      <c r="N82" s="254"/>
      <c r="O82" s="254"/>
      <c r="P82" s="254"/>
    </row>
    <row r="83" spans="1:16" s="256" customFormat="1" ht="12.75" customHeight="1">
      <c r="A83" s="480"/>
      <c r="B83" s="480"/>
      <c r="C83" s="480"/>
      <c r="D83" s="480"/>
      <c r="E83" s="480"/>
      <c r="F83" s="480"/>
      <c r="G83" s="480"/>
      <c r="H83" s="480"/>
      <c r="I83" s="480"/>
      <c r="J83" s="480"/>
      <c r="L83" s="254"/>
      <c r="M83" s="254"/>
      <c r="N83" s="254"/>
      <c r="O83" s="254"/>
      <c r="P83" s="254"/>
    </row>
    <row r="84" spans="1:16" s="256" customFormat="1" ht="12.75" customHeight="1">
      <c r="A84" s="480"/>
      <c r="B84" s="480"/>
      <c r="C84" s="480"/>
      <c r="D84" s="480"/>
      <c r="E84" s="480"/>
      <c r="F84" s="480"/>
      <c r="G84" s="480"/>
      <c r="H84" s="480"/>
      <c r="I84" s="480"/>
      <c r="J84" s="480"/>
      <c r="L84" s="254"/>
      <c r="M84" s="254"/>
      <c r="N84" s="254"/>
      <c r="O84" s="254"/>
      <c r="P84" s="254"/>
    </row>
    <row r="85" spans="1:16" s="256" customFormat="1" ht="12.75" customHeight="1">
      <c r="A85" s="480"/>
      <c r="B85" s="480"/>
      <c r="C85" s="480"/>
      <c r="D85" s="480"/>
      <c r="E85" s="480"/>
      <c r="F85" s="480"/>
      <c r="G85" s="480"/>
      <c r="H85" s="480"/>
      <c r="I85" s="480"/>
      <c r="J85" s="480"/>
      <c r="L85" s="254"/>
      <c r="M85" s="254"/>
      <c r="N85" s="254"/>
      <c r="O85" s="254"/>
      <c r="P85" s="254"/>
    </row>
    <row r="86" spans="1:16" s="256" customFormat="1" ht="12.75" customHeight="1">
      <c r="A86" s="480"/>
      <c r="B86" s="480"/>
      <c r="C86" s="480"/>
      <c r="D86" s="480"/>
      <c r="E86" s="480"/>
      <c r="F86" s="480"/>
      <c r="G86" s="480"/>
      <c r="H86" s="480"/>
      <c r="I86" s="480"/>
      <c r="J86" s="480"/>
      <c r="L86" s="254"/>
      <c r="M86" s="254"/>
      <c r="N86" s="254"/>
      <c r="O86" s="254"/>
      <c r="P86" s="254"/>
    </row>
    <row r="87" spans="1:16" ht="17.25" customHeight="1">
      <c r="A87" s="480" t="s">
        <v>3</v>
      </c>
      <c r="B87" s="480"/>
      <c r="C87" s="480"/>
      <c r="D87" s="480"/>
      <c r="E87" s="480"/>
      <c r="F87" s="480"/>
      <c r="G87" s="480"/>
      <c r="H87" s="480"/>
      <c r="I87" s="480"/>
      <c r="J87" s="480"/>
      <c r="L87" s="254"/>
      <c r="M87" s="254"/>
      <c r="N87" s="254"/>
      <c r="O87" s="254"/>
      <c r="P87" s="260"/>
    </row>
    <row r="88" spans="1:16" s="256" customFormat="1" ht="12.75" customHeight="1">
      <c r="A88" s="480" t="s">
        <v>899</v>
      </c>
      <c r="B88" s="480"/>
      <c r="C88" s="480"/>
      <c r="D88" s="480"/>
      <c r="E88" s="480"/>
      <c r="F88" s="480"/>
      <c r="G88" s="480"/>
      <c r="H88" s="480"/>
      <c r="I88" s="480"/>
      <c r="J88" s="480"/>
      <c r="L88" s="254"/>
      <c r="M88" s="254"/>
      <c r="N88" s="254"/>
      <c r="O88" s="254"/>
      <c r="P88" s="254"/>
    </row>
    <row r="89" spans="1:16" s="256" customFormat="1" ht="12.75" customHeight="1">
      <c r="A89" s="480"/>
      <c r="B89" s="480"/>
      <c r="C89" s="480"/>
      <c r="D89" s="480"/>
      <c r="E89" s="480"/>
      <c r="F89" s="480"/>
      <c r="G89" s="480"/>
      <c r="H89" s="480"/>
      <c r="I89" s="480"/>
      <c r="J89" s="480"/>
      <c r="L89" s="254"/>
      <c r="M89" s="254"/>
      <c r="N89" s="254"/>
      <c r="O89" s="254"/>
      <c r="P89" s="254"/>
    </row>
    <row r="90" spans="1:16" s="256" customFormat="1" ht="12.75" customHeight="1">
      <c r="A90" s="480"/>
      <c r="B90" s="480"/>
      <c r="C90" s="480"/>
      <c r="D90" s="480"/>
      <c r="E90" s="480"/>
      <c r="F90" s="480"/>
      <c r="G90" s="480"/>
      <c r="H90" s="480"/>
      <c r="I90" s="480"/>
      <c r="J90" s="480"/>
      <c r="L90" s="254"/>
      <c r="M90" s="254"/>
      <c r="N90" s="254"/>
      <c r="O90" s="254"/>
      <c r="P90" s="254"/>
    </row>
    <row r="91" spans="1:16" s="256" customFormat="1" ht="12.75" customHeight="1">
      <c r="A91" s="254"/>
      <c r="B91" s="254"/>
      <c r="C91" s="254"/>
      <c r="D91" s="254"/>
      <c r="E91" s="254"/>
      <c r="F91" s="254"/>
      <c r="G91" s="254"/>
      <c r="H91" s="254"/>
      <c r="I91" s="254"/>
      <c r="J91" s="254"/>
      <c r="L91" s="254"/>
      <c r="M91" s="254"/>
      <c r="N91" s="254"/>
      <c r="O91" s="254"/>
      <c r="P91" s="254"/>
    </row>
    <row r="92" spans="1:16" ht="15">
      <c r="A92" s="479" t="s">
        <v>1105</v>
      </c>
      <c r="B92" s="479"/>
      <c r="C92" s="479"/>
      <c r="D92" s="479"/>
      <c r="E92" s="479"/>
      <c r="F92" s="479"/>
      <c r="G92" s="479"/>
      <c r="H92" s="479"/>
      <c r="I92" s="479"/>
      <c r="J92" s="479"/>
      <c r="K92" s="479"/>
      <c r="L92" s="479"/>
      <c r="M92" s="479"/>
      <c r="N92" s="479"/>
      <c r="O92" s="479"/>
      <c r="P92" s="479"/>
    </row>
    <row r="93" spans="1:3" ht="15.75" customHeight="1">
      <c r="A93" s="253"/>
      <c r="B93" s="253"/>
      <c r="C93" s="253"/>
    </row>
    <row r="94" spans="1:16" s="256" customFormat="1" ht="12.75" customHeight="1">
      <c r="A94" s="480" t="s">
        <v>1193</v>
      </c>
      <c r="B94" s="480"/>
      <c r="C94" s="480"/>
      <c r="D94" s="480"/>
      <c r="E94" s="480"/>
      <c r="F94" s="480"/>
      <c r="G94" s="480"/>
      <c r="H94" s="480"/>
      <c r="I94" s="480"/>
      <c r="J94" s="480"/>
      <c r="L94" s="254"/>
      <c r="M94" s="254"/>
      <c r="N94" s="254"/>
      <c r="O94" s="254"/>
      <c r="P94" s="254"/>
    </row>
    <row r="95" spans="1:16" s="256" customFormat="1" ht="12.75" customHeight="1">
      <c r="A95" s="480"/>
      <c r="B95" s="480"/>
      <c r="C95" s="480"/>
      <c r="D95" s="480"/>
      <c r="E95" s="480"/>
      <c r="F95" s="480"/>
      <c r="G95" s="480"/>
      <c r="H95" s="480"/>
      <c r="I95" s="480"/>
      <c r="J95" s="480"/>
      <c r="L95" s="254"/>
      <c r="M95" s="254"/>
      <c r="N95" s="254"/>
      <c r="O95" s="254"/>
      <c r="P95" s="254"/>
    </row>
    <row r="96" spans="1:16" s="256" customFormat="1" ht="12.75" customHeight="1">
      <c r="A96" s="480"/>
      <c r="B96" s="480"/>
      <c r="C96" s="480"/>
      <c r="D96" s="480"/>
      <c r="E96" s="480"/>
      <c r="F96" s="480"/>
      <c r="G96" s="480"/>
      <c r="H96" s="480"/>
      <c r="I96" s="480"/>
      <c r="J96" s="480"/>
      <c r="L96" s="254"/>
      <c r="M96" s="254"/>
      <c r="N96" s="254"/>
      <c r="O96" s="254"/>
      <c r="P96" s="254"/>
    </row>
    <row r="97" spans="1:16" s="256" customFormat="1" ht="12.75" customHeight="1">
      <c r="A97" s="480"/>
      <c r="B97" s="480"/>
      <c r="C97" s="480"/>
      <c r="D97" s="480"/>
      <c r="E97" s="480"/>
      <c r="F97" s="480"/>
      <c r="G97" s="480"/>
      <c r="H97" s="480"/>
      <c r="I97" s="480"/>
      <c r="J97" s="480"/>
      <c r="L97" s="254"/>
      <c r="M97" s="254"/>
      <c r="N97" s="254"/>
      <c r="O97" s="254"/>
      <c r="P97" s="254"/>
    </row>
    <row r="98" spans="1:16" s="256" customFormat="1" ht="12.75" customHeight="1">
      <c r="A98" s="480"/>
      <c r="B98" s="480"/>
      <c r="C98" s="480"/>
      <c r="D98" s="480"/>
      <c r="E98" s="480"/>
      <c r="F98" s="480"/>
      <c r="G98" s="480"/>
      <c r="H98" s="480"/>
      <c r="I98" s="480"/>
      <c r="J98" s="480"/>
      <c r="L98" s="254"/>
      <c r="M98" s="254"/>
      <c r="N98" s="254"/>
      <c r="O98" s="254"/>
      <c r="P98" s="254"/>
    </row>
    <row r="99" spans="1:16" s="256" customFormat="1" ht="12.75" customHeight="1">
      <c r="A99" s="480" t="s">
        <v>1106</v>
      </c>
      <c r="B99" s="480"/>
      <c r="C99" s="480"/>
      <c r="D99" s="480"/>
      <c r="E99" s="480"/>
      <c r="F99" s="480"/>
      <c r="G99" s="480"/>
      <c r="H99" s="480"/>
      <c r="I99" s="480"/>
      <c r="J99" s="480"/>
      <c r="L99" s="254"/>
      <c r="M99" s="254"/>
      <c r="N99" s="254"/>
      <c r="O99" s="254"/>
      <c r="P99" s="254"/>
    </row>
    <row r="100" spans="1:16" s="256" customFormat="1" ht="12.75" customHeight="1">
      <c r="A100" s="480"/>
      <c r="B100" s="480"/>
      <c r="C100" s="480"/>
      <c r="D100" s="480"/>
      <c r="E100" s="480"/>
      <c r="F100" s="480"/>
      <c r="G100" s="480"/>
      <c r="H100" s="480"/>
      <c r="I100" s="480"/>
      <c r="J100" s="480"/>
      <c r="L100" s="254"/>
      <c r="M100" s="254"/>
      <c r="N100" s="254"/>
      <c r="O100" s="254"/>
      <c r="P100" s="254"/>
    </row>
    <row r="101" spans="1:16" s="256" customFormat="1" ht="12.75" customHeight="1">
      <c r="A101" s="480"/>
      <c r="B101" s="480"/>
      <c r="C101" s="480"/>
      <c r="D101" s="480"/>
      <c r="E101" s="480"/>
      <c r="F101" s="480"/>
      <c r="G101" s="480"/>
      <c r="H101" s="480"/>
      <c r="I101" s="480"/>
      <c r="J101" s="480"/>
      <c r="L101" s="254"/>
      <c r="M101" s="254"/>
      <c r="N101" s="254"/>
      <c r="O101" s="254"/>
      <c r="P101" s="254"/>
    </row>
    <row r="102" spans="1:16" s="256" customFormat="1" ht="12.75" customHeight="1">
      <c r="A102" s="480"/>
      <c r="B102" s="480"/>
      <c r="C102" s="480"/>
      <c r="D102" s="480"/>
      <c r="E102" s="480"/>
      <c r="F102" s="480"/>
      <c r="G102" s="480"/>
      <c r="H102" s="480"/>
      <c r="I102" s="480"/>
      <c r="J102" s="480"/>
      <c r="L102" s="254"/>
      <c r="M102" s="254"/>
      <c r="N102" s="254"/>
      <c r="O102" s="254"/>
      <c r="P102" s="254"/>
    </row>
    <row r="103" spans="1:16" s="256" customFormat="1" ht="12.75" customHeight="1">
      <c r="A103" s="480"/>
      <c r="B103" s="480"/>
      <c r="C103" s="480"/>
      <c r="D103" s="480"/>
      <c r="E103" s="480"/>
      <c r="F103" s="480"/>
      <c r="G103" s="480"/>
      <c r="H103" s="480"/>
      <c r="I103" s="480"/>
      <c r="J103" s="480"/>
      <c r="L103" s="254"/>
      <c r="M103" s="254"/>
      <c r="N103" s="254"/>
      <c r="O103" s="254"/>
      <c r="P103" s="254"/>
    </row>
    <row r="104" spans="1:16" s="256" customFormat="1" ht="12.75" customHeight="1">
      <c r="A104" s="480" t="s">
        <v>1107</v>
      </c>
      <c r="B104" s="480"/>
      <c r="C104" s="480"/>
      <c r="D104" s="480"/>
      <c r="E104" s="480"/>
      <c r="F104" s="480"/>
      <c r="G104" s="480"/>
      <c r="H104" s="480"/>
      <c r="I104" s="480"/>
      <c r="J104" s="480"/>
      <c r="L104" s="254"/>
      <c r="M104" s="254"/>
      <c r="N104" s="254"/>
      <c r="O104" s="254"/>
      <c r="P104" s="254"/>
    </row>
    <row r="105" spans="1:16" s="256" customFormat="1" ht="12.75" customHeight="1">
      <c r="A105" s="480"/>
      <c r="B105" s="480"/>
      <c r="C105" s="480"/>
      <c r="D105" s="480"/>
      <c r="E105" s="480"/>
      <c r="F105" s="480"/>
      <c r="G105" s="480"/>
      <c r="H105" s="480"/>
      <c r="I105" s="480"/>
      <c r="J105" s="480"/>
      <c r="L105" s="254"/>
      <c r="M105" s="254"/>
      <c r="N105" s="254"/>
      <c r="O105" s="254"/>
      <c r="P105" s="254"/>
    </row>
    <row r="106" spans="1:16" s="256" customFormat="1" ht="12.75" customHeight="1">
      <c r="A106" s="480"/>
      <c r="B106" s="480"/>
      <c r="C106" s="480"/>
      <c r="D106" s="480"/>
      <c r="E106" s="480"/>
      <c r="F106" s="480"/>
      <c r="G106" s="480"/>
      <c r="H106" s="480"/>
      <c r="I106" s="480"/>
      <c r="J106" s="480"/>
      <c r="L106" s="254"/>
      <c r="M106" s="254"/>
      <c r="N106" s="254"/>
      <c r="O106" s="254"/>
      <c r="P106" s="254"/>
    </row>
    <row r="107" spans="1:16" s="256" customFormat="1" ht="12.75" customHeight="1">
      <c r="A107" s="480"/>
      <c r="B107" s="480"/>
      <c r="C107" s="480"/>
      <c r="D107" s="480"/>
      <c r="E107" s="480"/>
      <c r="F107" s="480"/>
      <c r="G107" s="480"/>
      <c r="H107" s="480"/>
      <c r="I107" s="480"/>
      <c r="J107" s="480"/>
      <c r="L107" s="254"/>
      <c r="M107" s="254"/>
      <c r="N107" s="254"/>
      <c r="O107" s="254"/>
      <c r="P107" s="254"/>
    </row>
    <row r="108" ht="25.5" customHeight="1"/>
    <row r="109" spans="1:16" ht="15">
      <c r="A109" s="479" t="s">
        <v>1108</v>
      </c>
      <c r="B109" s="479"/>
      <c r="C109" s="479"/>
      <c r="D109" s="479"/>
      <c r="E109" s="479"/>
      <c r="F109" s="479"/>
      <c r="G109" s="479"/>
      <c r="H109" s="479"/>
      <c r="I109" s="479"/>
      <c r="J109" s="479"/>
      <c r="K109" s="479"/>
      <c r="L109" s="479"/>
      <c r="M109" s="479"/>
      <c r="N109" s="479"/>
      <c r="O109" s="479"/>
      <c r="P109" s="479"/>
    </row>
    <row r="110" spans="1:3" ht="15.75" customHeight="1">
      <c r="A110" s="253"/>
      <c r="B110" s="253"/>
      <c r="C110" s="253"/>
    </row>
    <row r="111" spans="1:16" s="261" customFormat="1" ht="12.75" customHeight="1">
      <c r="A111" s="480" t="s">
        <v>1194</v>
      </c>
      <c r="B111" s="480"/>
      <c r="C111" s="480"/>
      <c r="D111" s="480"/>
      <c r="E111" s="480"/>
      <c r="F111" s="480"/>
      <c r="G111" s="480"/>
      <c r="H111" s="480"/>
      <c r="I111" s="480"/>
      <c r="J111" s="480"/>
      <c r="L111" s="254"/>
      <c r="M111" s="254"/>
      <c r="N111" s="254"/>
      <c r="O111" s="254"/>
      <c r="P111" s="254"/>
    </row>
    <row r="112" spans="1:16" s="261" customFormat="1" ht="12.75" customHeight="1">
      <c r="A112" s="480"/>
      <c r="B112" s="480"/>
      <c r="C112" s="480"/>
      <c r="D112" s="480"/>
      <c r="E112" s="480"/>
      <c r="F112" s="480"/>
      <c r="G112" s="480"/>
      <c r="H112" s="480"/>
      <c r="I112" s="480"/>
      <c r="J112" s="480"/>
      <c r="L112" s="254"/>
      <c r="M112" s="254"/>
      <c r="N112" s="254"/>
      <c r="O112" s="254"/>
      <c r="P112" s="254"/>
    </row>
    <row r="113" spans="1:16" s="261" customFormat="1" ht="12.75" customHeight="1">
      <c r="A113" s="480"/>
      <c r="B113" s="480"/>
      <c r="C113" s="480"/>
      <c r="D113" s="480"/>
      <c r="E113" s="480"/>
      <c r="F113" s="480"/>
      <c r="G113" s="480"/>
      <c r="H113" s="480"/>
      <c r="I113" s="480"/>
      <c r="J113" s="480"/>
      <c r="L113" s="254"/>
      <c r="M113" s="254"/>
      <c r="N113" s="254"/>
      <c r="O113" s="254"/>
      <c r="P113" s="254"/>
    </row>
    <row r="114" spans="1:16" s="261" customFormat="1" ht="12.75" customHeight="1">
      <c r="A114" s="480"/>
      <c r="B114" s="480"/>
      <c r="C114" s="480"/>
      <c r="D114" s="480"/>
      <c r="E114" s="480"/>
      <c r="F114" s="480"/>
      <c r="G114" s="480"/>
      <c r="H114" s="480"/>
      <c r="I114" s="480"/>
      <c r="J114" s="480"/>
      <c r="L114" s="254"/>
      <c r="M114" s="254"/>
      <c r="N114" s="254"/>
      <c r="O114" s="254"/>
      <c r="P114" s="254"/>
    </row>
    <row r="115" spans="1:16" s="261" customFormat="1" ht="12.75" customHeight="1">
      <c r="A115" s="480" t="s">
        <v>1109</v>
      </c>
      <c r="B115" s="480"/>
      <c r="C115" s="480"/>
      <c r="D115" s="480"/>
      <c r="E115" s="480"/>
      <c r="F115" s="480"/>
      <c r="G115" s="480"/>
      <c r="H115" s="480"/>
      <c r="I115" s="480"/>
      <c r="J115" s="480"/>
      <c r="L115" s="254"/>
      <c r="M115" s="254"/>
      <c r="N115" s="254"/>
      <c r="O115" s="254"/>
      <c r="P115" s="254"/>
    </row>
    <row r="116" spans="1:16" s="261" customFormat="1" ht="12.75" customHeight="1">
      <c r="A116" s="480"/>
      <c r="B116" s="480"/>
      <c r="C116" s="480"/>
      <c r="D116" s="480"/>
      <c r="E116" s="480"/>
      <c r="F116" s="480"/>
      <c r="G116" s="480"/>
      <c r="H116" s="480"/>
      <c r="I116" s="480"/>
      <c r="J116" s="480"/>
      <c r="L116" s="254"/>
      <c r="M116" s="254"/>
      <c r="N116" s="254"/>
      <c r="O116" s="254"/>
      <c r="P116" s="254"/>
    </row>
    <row r="117" spans="1:15" s="255" customFormat="1" ht="12.75" customHeight="1">
      <c r="A117" s="480" t="s">
        <v>1110</v>
      </c>
      <c r="B117" s="480"/>
      <c r="C117" s="480"/>
      <c r="D117" s="480"/>
      <c r="E117" s="480"/>
      <c r="F117" s="480"/>
      <c r="G117" s="480"/>
      <c r="H117" s="480"/>
      <c r="I117" s="480"/>
      <c r="J117" s="480"/>
      <c r="L117" s="254"/>
      <c r="M117" s="254"/>
      <c r="N117" s="254"/>
      <c r="O117" s="254"/>
    </row>
    <row r="118" spans="1:15" s="255" customFormat="1" ht="12.75" customHeight="1">
      <c r="A118" s="480"/>
      <c r="B118" s="480"/>
      <c r="C118" s="480"/>
      <c r="D118" s="480"/>
      <c r="E118" s="480"/>
      <c r="F118" s="480"/>
      <c r="G118" s="480"/>
      <c r="H118" s="480"/>
      <c r="I118" s="480"/>
      <c r="J118" s="480"/>
      <c r="L118" s="254"/>
      <c r="M118" s="254"/>
      <c r="N118" s="254"/>
      <c r="O118" s="254"/>
    </row>
    <row r="119" spans="1:15" s="255" customFormat="1" ht="12.75" customHeight="1">
      <c r="A119" s="480"/>
      <c r="B119" s="480"/>
      <c r="C119" s="480"/>
      <c r="D119" s="480"/>
      <c r="E119" s="480"/>
      <c r="F119" s="480"/>
      <c r="G119" s="480"/>
      <c r="H119" s="480"/>
      <c r="I119" s="480"/>
      <c r="J119" s="480"/>
      <c r="L119" s="254"/>
      <c r="M119" s="254"/>
      <c r="N119" s="254"/>
      <c r="O119" s="254"/>
    </row>
    <row r="120" spans="1:16" s="255" customFormat="1" ht="12.75" customHeight="1">
      <c r="A120" s="480" t="s">
        <v>1195</v>
      </c>
      <c r="B120" s="480"/>
      <c r="C120" s="480"/>
      <c r="D120" s="480"/>
      <c r="E120" s="480"/>
      <c r="F120" s="480"/>
      <c r="G120" s="480"/>
      <c r="H120" s="480"/>
      <c r="I120" s="480"/>
      <c r="J120" s="480"/>
      <c r="L120" s="254"/>
      <c r="M120" s="254"/>
      <c r="N120" s="254"/>
      <c r="O120" s="254"/>
      <c r="P120" s="254"/>
    </row>
    <row r="121" spans="1:16" s="255" customFormat="1" ht="12.75" customHeight="1">
      <c r="A121" s="480"/>
      <c r="B121" s="480"/>
      <c r="C121" s="480"/>
      <c r="D121" s="480"/>
      <c r="E121" s="480"/>
      <c r="F121" s="480"/>
      <c r="G121" s="480"/>
      <c r="H121" s="480"/>
      <c r="I121" s="480"/>
      <c r="J121" s="480"/>
      <c r="L121" s="254"/>
      <c r="M121" s="254"/>
      <c r="N121" s="254"/>
      <c r="O121" s="254"/>
      <c r="P121" s="254"/>
    </row>
    <row r="122" spans="1:16" s="255" customFormat="1" ht="12.75" customHeight="1">
      <c r="A122" s="480"/>
      <c r="B122" s="480"/>
      <c r="C122" s="480"/>
      <c r="D122" s="480"/>
      <c r="E122" s="480"/>
      <c r="F122" s="480"/>
      <c r="G122" s="480"/>
      <c r="H122" s="480"/>
      <c r="I122" s="480"/>
      <c r="J122" s="480"/>
      <c r="L122" s="254"/>
      <c r="M122" s="254"/>
      <c r="N122" s="254"/>
      <c r="O122" s="254"/>
      <c r="P122" s="254"/>
    </row>
    <row r="123" spans="1:16" s="255" customFormat="1" ht="12.75" customHeight="1">
      <c r="A123" s="254"/>
      <c r="B123" s="254"/>
      <c r="C123" s="254"/>
      <c r="D123" s="254"/>
      <c r="E123" s="254"/>
      <c r="F123" s="254"/>
      <c r="G123" s="254"/>
      <c r="H123" s="254"/>
      <c r="I123" s="254"/>
      <c r="J123" s="254"/>
      <c r="L123" s="254"/>
      <c r="M123" s="254"/>
      <c r="N123" s="254"/>
      <c r="O123" s="254"/>
      <c r="P123" s="254"/>
    </row>
    <row r="124" spans="1:16" s="261" customFormat="1" ht="12.75" customHeight="1">
      <c r="A124" s="480" t="s">
        <v>1196</v>
      </c>
      <c r="B124" s="480"/>
      <c r="C124" s="480"/>
      <c r="D124" s="480"/>
      <c r="E124" s="480"/>
      <c r="F124" s="480"/>
      <c r="G124" s="480"/>
      <c r="H124" s="480"/>
      <c r="I124" s="480"/>
      <c r="J124" s="480"/>
      <c r="L124" s="254"/>
      <c r="M124" s="254"/>
      <c r="N124" s="254"/>
      <c r="O124" s="254"/>
      <c r="P124" s="262"/>
    </row>
    <row r="125" spans="1:16" s="261" customFormat="1" ht="12.75" customHeight="1">
      <c r="A125" s="480"/>
      <c r="B125" s="480"/>
      <c r="C125" s="480"/>
      <c r="D125" s="480"/>
      <c r="E125" s="480"/>
      <c r="F125" s="480"/>
      <c r="G125" s="480"/>
      <c r="H125" s="480"/>
      <c r="I125" s="480"/>
      <c r="J125" s="480"/>
      <c r="L125" s="254"/>
      <c r="M125" s="254"/>
      <c r="N125" s="254"/>
      <c r="O125" s="254"/>
      <c r="P125" s="262"/>
    </row>
    <row r="126" spans="1:16" s="261" customFormat="1" ht="12.75" customHeight="1">
      <c r="A126" s="480"/>
      <c r="B126" s="480"/>
      <c r="C126" s="480"/>
      <c r="D126" s="480"/>
      <c r="E126" s="480"/>
      <c r="F126" s="480"/>
      <c r="G126" s="480"/>
      <c r="H126" s="480"/>
      <c r="I126" s="480"/>
      <c r="J126" s="480"/>
      <c r="L126" s="254"/>
      <c r="M126" s="254"/>
      <c r="N126" s="254"/>
      <c r="O126" s="254"/>
      <c r="P126" s="262"/>
    </row>
    <row r="127" spans="1:16" s="261" customFormat="1" ht="12.75" customHeight="1">
      <c r="A127" s="480"/>
      <c r="B127" s="480"/>
      <c r="C127" s="480"/>
      <c r="D127" s="480"/>
      <c r="E127" s="480"/>
      <c r="F127" s="480"/>
      <c r="G127" s="480"/>
      <c r="H127" s="480"/>
      <c r="I127" s="480"/>
      <c r="J127" s="480"/>
      <c r="L127" s="254"/>
      <c r="M127" s="254"/>
      <c r="N127" s="254"/>
      <c r="O127" s="254"/>
      <c r="P127" s="262"/>
    </row>
    <row r="128" spans="1:16" s="261" customFormat="1" ht="12.75" customHeight="1">
      <c r="A128" s="254"/>
      <c r="B128" s="254"/>
      <c r="C128" s="254"/>
      <c r="D128" s="254"/>
      <c r="E128" s="254"/>
      <c r="F128" s="254"/>
      <c r="G128" s="254"/>
      <c r="H128" s="254"/>
      <c r="I128" s="254"/>
      <c r="J128" s="254"/>
      <c r="L128" s="254"/>
      <c r="M128" s="254"/>
      <c r="N128" s="254"/>
      <c r="O128" s="254"/>
      <c r="P128" s="262"/>
    </row>
    <row r="129" spans="1:16" s="261" customFormat="1" ht="12.75" customHeight="1">
      <c r="A129" s="480" t="s">
        <v>1111</v>
      </c>
      <c r="B129" s="480"/>
      <c r="C129" s="480"/>
      <c r="D129" s="480"/>
      <c r="E129" s="480"/>
      <c r="F129" s="480"/>
      <c r="G129" s="480"/>
      <c r="H129" s="480"/>
      <c r="I129" s="480"/>
      <c r="J129" s="480"/>
      <c r="L129" s="254"/>
      <c r="M129" s="254"/>
      <c r="N129" s="254"/>
      <c r="O129" s="254"/>
      <c r="P129" s="254"/>
    </row>
    <row r="130" spans="1:16" s="261" customFormat="1" ht="12.75" customHeight="1">
      <c r="A130" s="480"/>
      <c r="B130" s="480"/>
      <c r="C130" s="480"/>
      <c r="D130" s="480"/>
      <c r="E130" s="480"/>
      <c r="F130" s="480"/>
      <c r="G130" s="480"/>
      <c r="H130" s="480"/>
      <c r="I130" s="480"/>
      <c r="J130" s="480"/>
      <c r="L130" s="254"/>
      <c r="M130" s="254"/>
      <c r="N130" s="254"/>
      <c r="O130" s="254"/>
      <c r="P130" s="254"/>
    </row>
    <row r="131" ht="35.25" customHeight="1"/>
    <row r="132" spans="1:16" ht="15">
      <c r="A132" s="479" t="s">
        <v>1112</v>
      </c>
      <c r="B132" s="479"/>
      <c r="C132" s="479"/>
      <c r="D132" s="479"/>
      <c r="E132" s="479"/>
      <c r="F132" s="479"/>
      <c r="G132" s="479"/>
      <c r="H132" s="479"/>
      <c r="I132" s="479"/>
      <c r="J132" s="479"/>
      <c r="K132" s="479"/>
      <c r="L132" s="479"/>
      <c r="M132" s="479"/>
      <c r="N132" s="479"/>
      <c r="O132" s="479"/>
      <c r="P132" s="479"/>
    </row>
    <row r="133" spans="1:3" ht="15.75" customHeight="1">
      <c r="A133" s="253"/>
      <c r="B133" s="253"/>
      <c r="C133" s="253"/>
    </row>
    <row r="134" spans="1:16" s="263" customFormat="1" ht="12.75" customHeight="1">
      <c r="A134" s="480" t="s">
        <v>1113</v>
      </c>
      <c r="B134" s="480"/>
      <c r="C134" s="480"/>
      <c r="D134" s="480"/>
      <c r="E134" s="480"/>
      <c r="F134" s="480"/>
      <c r="G134" s="480"/>
      <c r="H134" s="480"/>
      <c r="I134" s="480"/>
      <c r="J134" s="480"/>
      <c r="L134" s="254"/>
      <c r="M134" s="254"/>
      <c r="N134" s="254"/>
      <c r="O134" s="254"/>
      <c r="P134" s="254"/>
    </row>
    <row r="135" spans="1:16" s="263" customFormat="1" ht="12.75" customHeight="1">
      <c r="A135" s="480"/>
      <c r="B135" s="480"/>
      <c r="C135" s="480"/>
      <c r="D135" s="480"/>
      <c r="E135" s="480"/>
      <c r="F135" s="480"/>
      <c r="G135" s="480"/>
      <c r="H135" s="480"/>
      <c r="I135" s="480"/>
      <c r="J135" s="480"/>
      <c r="L135" s="254"/>
      <c r="M135" s="254"/>
      <c r="N135" s="254"/>
      <c r="O135" s="254"/>
      <c r="P135" s="254"/>
    </row>
    <row r="136" spans="1:16" s="263" customFormat="1" ht="12.75" customHeight="1">
      <c r="A136" s="480"/>
      <c r="B136" s="480"/>
      <c r="C136" s="480"/>
      <c r="D136" s="480"/>
      <c r="E136" s="480"/>
      <c r="F136" s="480"/>
      <c r="G136" s="480"/>
      <c r="H136" s="480"/>
      <c r="I136" s="480"/>
      <c r="J136" s="480"/>
      <c r="L136" s="254"/>
      <c r="M136" s="254"/>
      <c r="N136" s="254"/>
      <c r="O136" s="254"/>
      <c r="P136" s="254"/>
    </row>
    <row r="137" spans="1:16" s="263" customFormat="1" ht="12.75" customHeight="1">
      <c r="A137" s="480"/>
      <c r="B137" s="480"/>
      <c r="C137" s="480"/>
      <c r="D137" s="480"/>
      <c r="E137" s="480"/>
      <c r="F137" s="480"/>
      <c r="G137" s="480"/>
      <c r="H137" s="480"/>
      <c r="I137" s="480"/>
      <c r="J137" s="480"/>
      <c r="L137" s="254"/>
      <c r="M137" s="254"/>
      <c r="N137" s="254"/>
      <c r="O137" s="254"/>
      <c r="P137" s="254"/>
    </row>
    <row r="138" spans="1:16" s="263" customFormat="1" ht="12.75" customHeight="1">
      <c r="A138" s="480"/>
      <c r="B138" s="480"/>
      <c r="C138" s="480"/>
      <c r="D138" s="480"/>
      <c r="E138" s="480"/>
      <c r="F138" s="480"/>
      <c r="G138" s="480"/>
      <c r="H138" s="480"/>
      <c r="I138" s="480"/>
      <c r="J138" s="480"/>
      <c r="L138" s="254"/>
      <c r="M138" s="254"/>
      <c r="N138" s="254"/>
      <c r="O138" s="254"/>
      <c r="P138" s="254"/>
    </row>
    <row r="139" spans="1:16" s="263" customFormat="1" ht="12.75" customHeight="1">
      <c r="A139" s="480"/>
      <c r="B139" s="480"/>
      <c r="C139" s="480"/>
      <c r="D139" s="480"/>
      <c r="E139" s="480"/>
      <c r="F139" s="480"/>
      <c r="G139" s="480"/>
      <c r="H139" s="480"/>
      <c r="I139" s="480"/>
      <c r="J139" s="480"/>
      <c r="L139" s="254"/>
      <c r="M139" s="254"/>
      <c r="N139" s="254"/>
      <c r="O139" s="254"/>
      <c r="P139" s="254"/>
    </row>
    <row r="140" spans="1:16" s="263" customFormat="1" ht="12.75" customHeight="1">
      <c r="A140" s="480"/>
      <c r="B140" s="480"/>
      <c r="C140" s="480"/>
      <c r="D140" s="480"/>
      <c r="E140" s="480"/>
      <c r="F140" s="480"/>
      <c r="G140" s="480"/>
      <c r="H140" s="480"/>
      <c r="I140" s="480"/>
      <c r="J140" s="480"/>
      <c r="L140" s="254"/>
      <c r="M140" s="254"/>
      <c r="N140" s="254"/>
      <c r="O140" s="254"/>
      <c r="P140" s="254"/>
    </row>
    <row r="141" spans="1:16" s="263" customFormat="1" ht="12.75" customHeight="1">
      <c r="A141" s="480"/>
      <c r="B141" s="480"/>
      <c r="C141" s="480"/>
      <c r="D141" s="480"/>
      <c r="E141" s="480"/>
      <c r="F141" s="480"/>
      <c r="G141" s="480"/>
      <c r="H141" s="480"/>
      <c r="I141" s="480"/>
      <c r="J141" s="480"/>
      <c r="L141" s="254"/>
      <c r="M141" s="254"/>
      <c r="N141" s="254"/>
      <c r="O141" s="254"/>
      <c r="P141" s="254"/>
    </row>
    <row r="142" spans="1:16" s="263" customFormat="1" ht="12.75" customHeight="1">
      <c r="A142" s="480"/>
      <c r="B142" s="480"/>
      <c r="C142" s="480"/>
      <c r="D142" s="480"/>
      <c r="E142" s="480"/>
      <c r="F142" s="480"/>
      <c r="G142" s="480"/>
      <c r="H142" s="480"/>
      <c r="I142" s="480"/>
      <c r="J142" s="480"/>
      <c r="L142" s="254"/>
      <c r="M142" s="254"/>
      <c r="N142" s="254"/>
      <c r="O142" s="254"/>
      <c r="P142" s="254"/>
    </row>
    <row r="143" spans="1:16" s="263" customFormat="1" ht="12.75" customHeight="1">
      <c r="A143" s="480"/>
      <c r="B143" s="480"/>
      <c r="C143" s="480"/>
      <c r="D143" s="480"/>
      <c r="E143" s="480"/>
      <c r="F143" s="480"/>
      <c r="G143" s="480"/>
      <c r="H143" s="480"/>
      <c r="I143" s="480"/>
      <c r="J143" s="480"/>
      <c r="L143" s="254"/>
      <c r="M143" s="254"/>
      <c r="N143" s="254"/>
      <c r="O143" s="254"/>
      <c r="P143" s="254"/>
    </row>
    <row r="144" spans="1:16" s="263" customFormat="1" ht="12.75" customHeight="1">
      <c r="A144" s="480" t="s">
        <v>1273</v>
      </c>
      <c r="B144" s="480"/>
      <c r="C144" s="480"/>
      <c r="D144" s="480"/>
      <c r="E144" s="480"/>
      <c r="F144" s="480"/>
      <c r="G144" s="480"/>
      <c r="H144" s="480"/>
      <c r="I144" s="480"/>
      <c r="J144" s="480"/>
      <c r="L144" s="254"/>
      <c r="M144" s="254"/>
      <c r="N144" s="254"/>
      <c r="O144" s="254"/>
      <c r="P144" s="254"/>
    </row>
    <row r="145" spans="1:16" s="263" customFormat="1" ht="12.75" customHeight="1">
      <c r="A145" s="480"/>
      <c r="B145" s="480"/>
      <c r="C145" s="480"/>
      <c r="D145" s="480"/>
      <c r="E145" s="480"/>
      <c r="F145" s="480"/>
      <c r="G145" s="480"/>
      <c r="H145" s="480"/>
      <c r="I145" s="480"/>
      <c r="J145" s="480"/>
      <c r="L145" s="254"/>
      <c r="M145" s="254"/>
      <c r="N145" s="254"/>
      <c r="O145" s="254"/>
      <c r="P145" s="254"/>
    </row>
    <row r="146" spans="1:16" s="263" customFormat="1" ht="12.75" customHeight="1">
      <c r="A146" s="480"/>
      <c r="B146" s="480"/>
      <c r="C146" s="480"/>
      <c r="D146" s="480"/>
      <c r="E146" s="480"/>
      <c r="F146" s="480"/>
      <c r="G146" s="480"/>
      <c r="H146" s="480"/>
      <c r="I146" s="480"/>
      <c r="J146" s="480"/>
      <c r="L146" s="254"/>
      <c r="M146" s="254"/>
      <c r="N146" s="254"/>
      <c r="O146" s="254"/>
      <c r="P146" s="254"/>
    </row>
    <row r="147" spans="1:16" s="263" customFormat="1" ht="12.75" customHeight="1">
      <c r="A147" s="480"/>
      <c r="B147" s="480"/>
      <c r="C147" s="480"/>
      <c r="D147" s="480"/>
      <c r="E147" s="480"/>
      <c r="F147" s="480"/>
      <c r="G147" s="480"/>
      <c r="H147" s="480"/>
      <c r="I147" s="480"/>
      <c r="J147" s="480"/>
      <c r="L147" s="254"/>
      <c r="M147" s="254"/>
      <c r="N147" s="254"/>
      <c r="O147" s="254"/>
      <c r="P147" s="254"/>
    </row>
    <row r="148" ht="35.25" customHeight="1"/>
    <row r="149" spans="1:16" ht="15">
      <c r="A149" s="479" t="s">
        <v>13</v>
      </c>
      <c r="B149" s="479"/>
      <c r="C149" s="479"/>
      <c r="D149" s="479"/>
      <c r="E149" s="479"/>
      <c r="F149" s="479"/>
      <c r="G149" s="479"/>
      <c r="H149" s="479"/>
      <c r="I149" s="479"/>
      <c r="J149" s="479"/>
      <c r="K149" s="479"/>
      <c r="L149" s="479"/>
      <c r="M149" s="479"/>
      <c r="N149" s="479"/>
      <c r="O149" s="479"/>
      <c r="P149" s="479"/>
    </row>
    <row r="150" spans="1:3" ht="15.75" customHeight="1">
      <c r="A150" s="253"/>
      <c r="B150" s="253"/>
      <c r="C150" s="253"/>
    </row>
    <row r="151" spans="1:16" s="261" customFormat="1" ht="12.75" customHeight="1">
      <c r="A151" s="480" t="s">
        <v>1114</v>
      </c>
      <c r="B151" s="480"/>
      <c r="C151" s="480"/>
      <c r="D151" s="480"/>
      <c r="E151" s="480"/>
      <c r="F151" s="480"/>
      <c r="G151" s="480"/>
      <c r="H151" s="480"/>
      <c r="I151" s="480"/>
      <c r="J151" s="480"/>
      <c r="L151" s="254"/>
      <c r="M151" s="254"/>
      <c r="N151" s="254"/>
      <c r="O151" s="254"/>
      <c r="P151" s="254"/>
    </row>
    <row r="152" spans="1:10" ht="12.75">
      <c r="A152" s="480"/>
      <c r="B152" s="480"/>
      <c r="C152" s="480"/>
      <c r="D152" s="480"/>
      <c r="E152" s="480"/>
      <c r="F152" s="480"/>
      <c r="G152" s="480"/>
      <c r="H152" s="480"/>
      <c r="I152" s="480"/>
      <c r="J152" s="480"/>
    </row>
    <row r="153" ht="25.5" customHeight="1"/>
    <row r="154" spans="1:16" ht="15">
      <c r="A154" s="479" t="s">
        <v>1115</v>
      </c>
      <c r="B154" s="479"/>
      <c r="C154" s="479"/>
      <c r="D154" s="479"/>
      <c r="E154" s="479"/>
      <c r="F154" s="479"/>
      <c r="G154" s="479"/>
      <c r="H154" s="479"/>
      <c r="I154" s="479"/>
      <c r="J154" s="479"/>
      <c r="K154" s="479"/>
      <c r="L154" s="479"/>
      <c r="M154" s="479"/>
      <c r="N154" s="479"/>
      <c r="O154" s="479"/>
      <c r="P154" s="479"/>
    </row>
    <row r="155" spans="1:3" ht="15.75" customHeight="1">
      <c r="A155" s="253"/>
      <c r="B155" s="253"/>
      <c r="C155" s="253"/>
    </row>
    <row r="156" spans="1:16" s="256" customFormat="1" ht="12.75" customHeight="1">
      <c r="A156" s="480" t="s">
        <v>9</v>
      </c>
      <c r="B156" s="480"/>
      <c r="C156" s="480"/>
      <c r="D156" s="480"/>
      <c r="E156" s="480"/>
      <c r="F156" s="480"/>
      <c r="G156" s="480"/>
      <c r="H156" s="480"/>
      <c r="I156" s="480"/>
      <c r="J156" s="480"/>
      <c r="L156" s="254"/>
      <c r="M156" s="254"/>
      <c r="N156" s="254"/>
      <c r="O156" s="254"/>
      <c r="P156" s="254"/>
    </row>
    <row r="157" spans="1:16" s="256" customFormat="1" ht="12.75" customHeight="1">
      <c r="A157" s="480"/>
      <c r="B157" s="480"/>
      <c r="C157" s="480"/>
      <c r="D157" s="480"/>
      <c r="E157" s="480"/>
      <c r="F157" s="480"/>
      <c r="G157" s="480"/>
      <c r="H157" s="480"/>
      <c r="I157" s="480"/>
      <c r="J157" s="480"/>
      <c r="L157" s="254"/>
      <c r="M157" s="254"/>
      <c r="N157" s="254"/>
      <c r="O157" s="254"/>
      <c r="P157" s="254"/>
    </row>
    <row r="158" spans="1:16" s="256" customFormat="1" ht="12.75" customHeight="1">
      <c r="A158" s="480"/>
      <c r="B158" s="480"/>
      <c r="C158" s="480"/>
      <c r="D158" s="480"/>
      <c r="E158" s="480"/>
      <c r="F158" s="480"/>
      <c r="G158" s="480"/>
      <c r="H158" s="480"/>
      <c r="I158" s="480"/>
      <c r="J158" s="480"/>
      <c r="L158" s="254"/>
      <c r="M158" s="254"/>
      <c r="N158" s="254"/>
      <c r="O158" s="254"/>
      <c r="P158" s="254"/>
    </row>
    <row r="159" spans="1:16" s="256" customFormat="1" ht="12.75" customHeight="1">
      <c r="A159" s="254"/>
      <c r="B159" s="254"/>
      <c r="C159" s="254"/>
      <c r="D159" s="254"/>
      <c r="E159" s="254"/>
      <c r="F159" s="254"/>
      <c r="G159" s="254"/>
      <c r="H159" s="254"/>
      <c r="I159" s="254"/>
      <c r="J159" s="254"/>
      <c r="L159" s="254"/>
      <c r="M159" s="254"/>
      <c r="N159" s="254"/>
      <c r="O159" s="254"/>
      <c r="P159" s="254"/>
    </row>
    <row r="160" spans="1:16" s="256" customFormat="1" ht="12.75" customHeight="1">
      <c r="A160" s="480" t="s">
        <v>1116</v>
      </c>
      <c r="B160" s="480"/>
      <c r="C160" s="480"/>
      <c r="D160" s="480"/>
      <c r="E160" s="480"/>
      <c r="F160" s="480"/>
      <c r="G160" s="480"/>
      <c r="H160" s="480"/>
      <c r="I160" s="480"/>
      <c r="J160" s="480"/>
      <c r="L160" s="254"/>
      <c r="M160" s="254"/>
      <c r="N160" s="254"/>
      <c r="O160" s="254"/>
      <c r="P160" s="254"/>
    </row>
    <row r="161" spans="1:16" s="256" customFormat="1" ht="12.75" customHeight="1">
      <c r="A161" s="480"/>
      <c r="B161" s="480"/>
      <c r="C161" s="480"/>
      <c r="D161" s="480"/>
      <c r="E161" s="480"/>
      <c r="F161" s="480"/>
      <c r="G161" s="480"/>
      <c r="H161" s="480"/>
      <c r="I161" s="480"/>
      <c r="J161" s="480"/>
      <c r="L161" s="254"/>
      <c r="M161" s="254"/>
      <c r="N161" s="254"/>
      <c r="O161" s="254"/>
      <c r="P161" s="254"/>
    </row>
    <row r="162" spans="1:16" s="256" customFormat="1" ht="12.75" customHeight="1">
      <c r="A162" s="480"/>
      <c r="B162" s="480"/>
      <c r="C162" s="480"/>
      <c r="D162" s="480"/>
      <c r="E162" s="480"/>
      <c r="F162" s="480"/>
      <c r="G162" s="480"/>
      <c r="H162" s="480"/>
      <c r="I162" s="480"/>
      <c r="J162" s="480"/>
      <c r="L162" s="254"/>
      <c r="M162" s="254"/>
      <c r="N162" s="254"/>
      <c r="O162" s="254"/>
      <c r="P162" s="254"/>
    </row>
    <row r="163" spans="1:16" ht="12.75" customHeight="1">
      <c r="A163" s="254"/>
      <c r="B163" s="254"/>
      <c r="C163" s="254"/>
      <c r="D163" s="254"/>
      <c r="E163" s="254"/>
      <c r="F163" s="254"/>
      <c r="G163" s="254"/>
      <c r="H163" s="254"/>
      <c r="I163" s="254"/>
      <c r="J163" s="254"/>
      <c r="L163" s="254"/>
      <c r="M163" s="254"/>
      <c r="N163" s="254"/>
      <c r="O163" s="254"/>
      <c r="P163" s="260"/>
    </row>
    <row r="164" spans="1:16" s="256" customFormat="1" ht="12.75" customHeight="1">
      <c r="A164" s="480" t="s">
        <v>10</v>
      </c>
      <c r="B164" s="480"/>
      <c r="C164" s="480"/>
      <c r="D164" s="480"/>
      <c r="E164" s="480"/>
      <c r="F164" s="480"/>
      <c r="G164" s="480"/>
      <c r="H164" s="480"/>
      <c r="I164" s="480"/>
      <c r="J164" s="480"/>
      <c r="L164" s="254"/>
      <c r="M164" s="254"/>
      <c r="N164" s="254"/>
      <c r="O164" s="254"/>
      <c r="P164" s="254"/>
    </row>
    <row r="165" spans="1:16" s="256" customFormat="1" ht="12.75" customHeight="1">
      <c r="A165" s="480"/>
      <c r="B165" s="480"/>
      <c r="C165" s="480"/>
      <c r="D165" s="480"/>
      <c r="E165" s="480"/>
      <c r="F165" s="480"/>
      <c r="G165" s="480"/>
      <c r="H165" s="480"/>
      <c r="I165" s="480"/>
      <c r="J165" s="480"/>
      <c r="L165" s="254"/>
      <c r="M165" s="254"/>
      <c r="N165" s="254"/>
      <c r="O165" s="254"/>
      <c r="P165" s="254"/>
    </row>
    <row r="166" spans="1:16" s="256" customFormat="1" ht="12.75" customHeight="1">
      <c r="A166" s="254"/>
      <c r="B166" s="254"/>
      <c r="C166" s="254"/>
      <c r="D166" s="254"/>
      <c r="E166" s="254"/>
      <c r="F166" s="254"/>
      <c r="G166" s="254"/>
      <c r="H166" s="254"/>
      <c r="I166" s="254"/>
      <c r="J166" s="254"/>
      <c r="L166" s="254"/>
      <c r="M166" s="254"/>
      <c r="N166" s="254"/>
      <c r="O166" s="254"/>
      <c r="P166" s="254"/>
    </row>
    <row r="167" spans="1:16" s="256" customFormat="1" ht="12.75" customHeight="1">
      <c r="A167" s="480" t="s">
        <v>1005</v>
      </c>
      <c r="B167" s="480"/>
      <c r="C167" s="480"/>
      <c r="D167" s="480"/>
      <c r="E167" s="480"/>
      <c r="F167" s="480"/>
      <c r="G167" s="480"/>
      <c r="H167" s="480"/>
      <c r="I167" s="480"/>
      <c r="J167" s="480"/>
      <c r="L167" s="254"/>
      <c r="M167" s="254"/>
      <c r="N167" s="254"/>
      <c r="O167" s="254"/>
      <c r="P167" s="254"/>
    </row>
    <row r="168" spans="1:16" s="256" customFormat="1" ht="12.75" customHeight="1">
      <c r="A168" s="480"/>
      <c r="B168" s="480"/>
      <c r="C168" s="480"/>
      <c r="D168" s="480"/>
      <c r="E168" s="480"/>
      <c r="F168" s="480"/>
      <c r="G168" s="480"/>
      <c r="H168" s="480"/>
      <c r="I168" s="480"/>
      <c r="J168" s="480"/>
      <c r="L168" s="254"/>
      <c r="M168" s="254"/>
      <c r="N168" s="254"/>
      <c r="O168" s="254"/>
      <c r="P168" s="254"/>
    </row>
    <row r="169" spans="1:16" s="256" customFormat="1" ht="12.75" customHeight="1">
      <c r="A169" s="254"/>
      <c r="B169" s="254"/>
      <c r="C169" s="254"/>
      <c r="D169" s="254"/>
      <c r="E169" s="254"/>
      <c r="F169" s="254"/>
      <c r="G169" s="254"/>
      <c r="H169" s="254"/>
      <c r="I169" s="254"/>
      <c r="J169" s="254"/>
      <c r="L169" s="254"/>
      <c r="M169" s="254"/>
      <c r="N169" s="254"/>
      <c r="O169" s="254"/>
      <c r="P169" s="254"/>
    </row>
    <row r="170" spans="1:16" ht="12.75" customHeight="1">
      <c r="A170" s="480" t="s">
        <v>11</v>
      </c>
      <c r="B170" s="480"/>
      <c r="C170" s="480"/>
      <c r="D170" s="480"/>
      <c r="E170" s="480"/>
      <c r="F170" s="480"/>
      <c r="G170" s="480"/>
      <c r="H170" s="480"/>
      <c r="I170" s="480"/>
      <c r="J170" s="480"/>
      <c r="L170" s="254"/>
      <c r="M170" s="254"/>
      <c r="N170" s="254"/>
      <c r="O170" s="254"/>
      <c r="P170" s="260"/>
    </row>
    <row r="171" spans="1:16" ht="12.75" customHeight="1">
      <c r="A171" s="254"/>
      <c r="B171" s="254"/>
      <c r="C171" s="254"/>
      <c r="D171" s="254"/>
      <c r="E171" s="254"/>
      <c r="F171" s="254"/>
      <c r="G171" s="254"/>
      <c r="H171" s="254"/>
      <c r="I171" s="254"/>
      <c r="J171" s="254"/>
      <c r="L171" s="254"/>
      <c r="M171" s="254"/>
      <c r="N171" s="254"/>
      <c r="O171" s="254"/>
      <c r="P171" s="260"/>
    </row>
    <row r="172" spans="1:16" s="256" customFormat="1" ht="12.75" customHeight="1">
      <c r="A172" s="480" t="s">
        <v>12</v>
      </c>
      <c r="B172" s="480"/>
      <c r="C172" s="480"/>
      <c r="D172" s="480"/>
      <c r="E172" s="480"/>
      <c r="F172" s="480"/>
      <c r="G172" s="480"/>
      <c r="H172" s="480"/>
      <c r="I172" s="480"/>
      <c r="J172" s="480"/>
      <c r="L172" s="254"/>
      <c r="M172" s="254"/>
      <c r="N172" s="254"/>
      <c r="O172" s="254"/>
      <c r="P172" s="254"/>
    </row>
    <row r="173" spans="1:16" s="256" customFormat="1" ht="12.75" customHeight="1">
      <c r="A173" s="254"/>
      <c r="B173" s="254"/>
      <c r="C173" s="254"/>
      <c r="D173" s="254"/>
      <c r="E173" s="254"/>
      <c r="F173" s="254"/>
      <c r="G173" s="254"/>
      <c r="H173" s="254"/>
      <c r="I173" s="254"/>
      <c r="J173" s="254"/>
      <c r="L173" s="254"/>
      <c r="M173" s="254"/>
      <c r="N173" s="254"/>
      <c r="O173" s="254"/>
      <c r="P173" s="254"/>
    </row>
    <row r="174" spans="1:16" s="256" customFormat="1" ht="12.75" customHeight="1">
      <c r="A174" s="480" t="s">
        <v>1117</v>
      </c>
      <c r="B174" s="480"/>
      <c r="C174" s="480"/>
      <c r="D174" s="480"/>
      <c r="E174" s="480"/>
      <c r="F174" s="480"/>
      <c r="G174" s="480"/>
      <c r="H174" s="480"/>
      <c r="I174" s="480"/>
      <c r="J174" s="480"/>
      <c r="L174" s="254"/>
      <c r="M174" s="254"/>
      <c r="N174" s="254"/>
      <c r="O174" s="254"/>
      <c r="P174" s="254"/>
    </row>
    <row r="175" spans="1:16" s="256" customFormat="1" ht="12.75" customHeight="1">
      <c r="A175" s="480"/>
      <c r="B175" s="480"/>
      <c r="C175" s="480"/>
      <c r="D175" s="480"/>
      <c r="E175" s="480"/>
      <c r="F175" s="480"/>
      <c r="G175" s="480"/>
      <c r="H175" s="480"/>
      <c r="I175" s="480"/>
      <c r="J175" s="480"/>
      <c r="L175" s="254"/>
      <c r="M175" s="254"/>
      <c r="N175" s="254"/>
      <c r="O175" s="254"/>
      <c r="P175" s="254"/>
    </row>
    <row r="176" spans="1:16" s="256" customFormat="1" ht="12.75" customHeight="1">
      <c r="A176" s="480"/>
      <c r="B176" s="480"/>
      <c r="C176" s="480"/>
      <c r="D176" s="480"/>
      <c r="E176" s="480"/>
      <c r="F176" s="480"/>
      <c r="G176" s="480"/>
      <c r="H176" s="480"/>
      <c r="I176" s="480"/>
      <c r="J176" s="480"/>
      <c r="L176" s="254"/>
      <c r="M176" s="254"/>
      <c r="N176" s="254"/>
      <c r="O176" s="254"/>
      <c r="P176" s="254"/>
    </row>
    <row r="177" spans="1:3" ht="12.75" customHeight="1">
      <c r="A177" s="253"/>
      <c r="B177" s="253"/>
      <c r="C177" s="253"/>
    </row>
    <row r="178" spans="1:16" s="256" customFormat="1" ht="12.75" customHeight="1">
      <c r="A178" s="480" t="s">
        <v>1197</v>
      </c>
      <c r="B178" s="480"/>
      <c r="C178" s="480"/>
      <c r="D178" s="480"/>
      <c r="E178" s="480"/>
      <c r="F178" s="480"/>
      <c r="G178" s="480"/>
      <c r="H178" s="480"/>
      <c r="I178" s="480"/>
      <c r="J178" s="480"/>
      <c r="L178" s="254"/>
      <c r="M178" s="254"/>
      <c r="N178" s="254"/>
      <c r="O178" s="254"/>
      <c r="P178" s="254"/>
    </row>
    <row r="179" spans="1:16" s="256" customFormat="1" ht="12.75" customHeight="1">
      <c r="A179" s="480"/>
      <c r="B179" s="480"/>
      <c r="C179" s="480"/>
      <c r="D179" s="480"/>
      <c r="E179" s="480"/>
      <c r="F179" s="480"/>
      <c r="G179" s="480"/>
      <c r="H179" s="480"/>
      <c r="I179" s="480"/>
      <c r="J179" s="480"/>
      <c r="L179" s="254"/>
      <c r="M179" s="254"/>
      <c r="N179" s="254"/>
      <c r="O179" s="254"/>
      <c r="P179" s="254"/>
    </row>
    <row r="180" spans="1:16" s="256" customFormat="1" ht="12.75" customHeight="1">
      <c r="A180" s="480"/>
      <c r="B180" s="480"/>
      <c r="C180" s="480"/>
      <c r="D180" s="480"/>
      <c r="E180" s="480"/>
      <c r="F180" s="480"/>
      <c r="G180" s="480"/>
      <c r="H180" s="480"/>
      <c r="I180" s="480"/>
      <c r="J180" s="480"/>
      <c r="L180" s="254"/>
      <c r="M180" s="254"/>
      <c r="N180" s="254"/>
      <c r="O180" s="254"/>
      <c r="P180" s="254"/>
    </row>
    <row r="181" spans="1:15" ht="18.75" customHeight="1">
      <c r="A181" s="253"/>
      <c r="B181" s="253"/>
      <c r="C181" s="253"/>
      <c r="D181" s="263"/>
      <c r="E181" s="263"/>
      <c r="F181" s="263"/>
      <c r="G181" s="263"/>
      <c r="H181" s="263"/>
      <c r="I181" s="263"/>
      <c r="J181" s="263"/>
      <c r="L181" s="263"/>
      <c r="M181" s="263"/>
      <c r="N181" s="263"/>
      <c r="O181" s="263"/>
    </row>
    <row r="182" spans="1:16" ht="12.75">
      <c r="A182" s="204"/>
      <c r="B182" s="481" t="s">
        <v>1198</v>
      </c>
      <c r="C182" s="481"/>
      <c r="D182" s="481"/>
      <c r="E182" s="263"/>
      <c r="F182" s="263"/>
      <c r="G182" s="481" t="s">
        <v>1199</v>
      </c>
      <c r="H182" s="481"/>
      <c r="J182" s="263"/>
      <c r="L182" s="263"/>
      <c r="M182" s="263"/>
      <c r="N182" s="263"/>
      <c r="O182" s="263"/>
      <c r="P182" s="106"/>
    </row>
    <row r="183" spans="4:16" ht="3" customHeight="1">
      <c r="D183" s="327"/>
      <c r="E183" s="263"/>
      <c r="F183" s="263"/>
      <c r="G183" s="326"/>
      <c r="H183" s="326"/>
      <c r="J183" s="263"/>
      <c r="L183" s="263"/>
      <c r="M183" s="263"/>
      <c r="N183" s="263"/>
      <c r="O183" s="263"/>
      <c r="P183" s="106"/>
    </row>
    <row r="184" spans="1:8" ht="12.75">
      <c r="A184" s="204"/>
      <c r="B184" s="328" t="s">
        <v>763</v>
      </c>
      <c r="C184" s="328">
        <v>478</v>
      </c>
      <c r="D184" s="329" t="s">
        <v>951</v>
      </c>
      <c r="E184" s="329"/>
      <c r="F184" s="329" t="s">
        <v>1165</v>
      </c>
      <c r="G184" s="330">
        <v>206</v>
      </c>
      <c r="H184" s="328" t="s">
        <v>1200</v>
      </c>
    </row>
    <row r="185" spans="4:16" ht="3" customHeight="1">
      <c r="D185" s="160"/>
      <c r="E185" s="329"/>
      <c r="F185" s="329"/>
      <c r="G185" s="331"/>
      <c r="H185" s="329"/>
      <c r="P185" s="106"/>
    </row>
    <row r="186" spans="1:8" ht="12.75">
      <c r="A186" s="263"/>
      <c r="B186" s="263"/>
      <c r="C186" s="263"/>
      <c r="D186" s="160"/>
      <c r="E186" s="263"/>
      <c r="F186" s="17" t="s">
        <v>1168</v>
      </c>
      <c r="G186" s="330">
        <v>225</v>
      </c>
      <c r="H186" s="328" t="s">
        <v>1169</v>
      </c>
    </row>
    <row r="187" spans="1:16" ht="3" customHeight="1">
      <c r="A187" s="263"/>
      <c r="B187" s="263"/>
      <c r="C187" s="263"/>
      <c r="D187" s="160"/>
      <c r="E187" s="263"/>
      <c r="F187" s="17"/>
      <c r="G187" s="331"/>
      <c r="H187" s="329"/>
      <c r="P187" s="106"/>
    </row>
    <row r="188" spans="1:8" ht="12.75" customHeight="1">
      <c r="A188" s="253"/>
      <c r="B188" s="253"/>
      <c r="C188" s="253"/>
      <c r="D188" s="160"/>
      <c r="E188" s="263"/>
      <c r="F188" s="17" t="s">
        <v>1172</v>
      </c>
      <c r="G188" s="331">
        <v>475</v>
      </c>
      <c r="H188" s="329" t="s">
        <v>1173</v>
      </c>
    </row>
    <row r="189" spans="1:16" ht="3" customHeight="1">
      <c r="A189" s="253"/>
      <c r="B189" s="253"/>
      <c r="C189" s="253"/>
      <c r="D189" s="160"/>
      <c r="E189" s="263"/>
      <c r="F189" s="17"/>
      <c r="G189" s="332"/>
      <c r="H189" s="333"/>
      <c r="P189" s="106"/>
    </row>
    <row r="190" spans="6:8" ht="12.75">
      <c r="F190" s="328" t="s">
        <v>1174</v>
      </c>
      <c r="G190" s="331">
        <v>477</v>
      </c>
      <c r="H190" s="329" t="s">
        <v>1175</v>
      </c>
    </row>
    <row r="191" spans="6:8" ht="3" customHeight="1">
      <c r="F191" s="328"/>
      <c r="G191" s="330"/>
      <c r="H191" s="328"/>
    </row>
    <row r="192" spans="6:8" ht="12.75">
      <c r="F192" s="328" t="s">
        <v>1176</v>
      </c>
      <c r="G192" s="332">
        <v>479</v>
      </c>
      <c r="H192" s="333" t="s">
        <v>1177</v>
      </c>
    </row>
    <row r="193" spans="6:8" ht="3" customHeight="1">
      <c r="F193" s="328"/>
      <c r="G193" s="330"/>
      <c r="H193" s="328"/>
    </row>
    <row r="194" spans="6:8" ht="12.75">
      <c r="F194" s="328" t="s">
        <v>1178</v>
      </c>
      <c r="G194" s="330">
        <v>481</v>
      </c>
      <c r="H194" s="328" t="s">
        <v>1201</v>
      </c>
    </row>
    <row r="195" spans="6:8" ht="3" customHeight="1">
      <c r="F195" s="328"/>
      <c r="G195" s="330"/>
      <c r="H195" s="328"/>
    </row>
    <row r="196" spans="6:8" ht="12.75">
      <c r="F196" s="328" t="s">
        <v>1186</v>
      </c>
      <c r="G196" s="330">
        <v>953</v>
      </c>
      <c r="H196" s="328" t="s">
        <v>1187</v>
      </c>
    </row>
    <row r="198" ht="12.75">
      <c r="A198" s="204" t="s">
        <v>1202</v>
      </c>
    </row>
    <row r="200" spans="2:8" ht="28.5" customHeight="1">
      <c r="B200" s="334" t="s">
        <v>604</v>
      </c>
      <c r="C200" s="335">
        <v>216</v>
      </c>
      <c r="D200" s="482" t="s">
        <v>1203</v>
      </c>
      <c r="E200" s="482"/>
      <c r="F200" s="336" t="s">
        <v>604</v>
      </c>
      <c r="G200" s="335">
        <v>216</v>
      </c>
      <c r="H200" s="337" t="s">
        <v>1167</v>
      </c>
    </row>
    <row r="201" spans="2:8" ht="3" customHeight="1">
      <c r="B201" s="338"/>
      <c r="C201" s="339"/>
      <c r="D201" s="328"/>
      <c r="E201" s="328"/>
      <c r="F201" s="340"/>
      <c r="G201" s="330"/>
      <c r="H201" s="328"/>
    </row>
    <row r="202" spans="2:15" ht="25.5" customHeight="1">
      <c r="B202" s="334" t="s">
        <v>1204</v>
      </c>
      <c r="C202" s="335">
        <v>329</v>
      </c>
      <c r="D202" s="337" t="s">
        <v>424</v>
      </c>
      <c r="E202" s="328"/>
      <c r="F202" s="337" t="s">
        <v>633</v>
      </c>
      <c r="G202" s="335">
        <v>329</v>
      </c>
      <c r="H202" s="483" t="s">
        <v>1205</v>
      </c>
      <c r="I202" s="483"/>
      <c r="J202" s="483"/>
      <c r="L202" s="341"/>
      <c r="M202" s="341"/>
      <c r="N202" s="341"/>
      <c r="O202" s="341"/>
    </row>
    <row r="203" spans="2:15" ht="3" customHeight="1">
      <c r="B203" s="334"/>
      <c r="C203" s="335"/>
      <c r="D203" s="337"/>
      <c r="E203" s="328"/>
      <c r="F203" s="340"/>
      <c r="G203" s="335"/>
      <c r="H203" s="341"/>
      <c r="I203" s="341"/>
      <c r="J203" s="341"/>
      <c r="L203" s="341"/>
      <c r="M203" s="341"/>
      <c r="N203" s="341"/>
      <c r="O203" s="341"/>
    </row>
    <row r="204" spans="2:8" ht="12.75">
      <c r="B204" s="342" t="s">
        <v>765</v>
      </c>
      <c r="C204" s="330">
        <v>484</v>
      </c>
      <c r="D204" s="328" t="s">
        <v>120</v>
      </c>
      <c r="E204" s="328"/>
      <c r="F204" s="340" t="s">
        <v>765</v>
      </c>
      <c r="G204" s="330">
        <v>484</v>
      </c>
      <c r="H204" s="328" t="s">
        <v>1180</v>
      </c>
    </row>
    <row r="205" spans="2:15" ht="3" customHeight="1">
      <c r="B205" s="342"/>
      <c r="C205" s="330"/>
      <c r="D205" s="337"/>
      <c r="E205" s="328"/>
      <c r="F205" s="340"/>
      <c r="G205" s="335"/>
      <c r="H205" s="341"/>
      <c r="I205" s="341"/>
      <c r="J205" s="341"/>
      <c r="L205" s="341"/>
      <c r="M205" s="341"/>
      <c r="N205" s="341"/>
      <c r="O205" s="341"/>
    </row>
    <row r="206" spans="2:8" s="343" customFormat="1" ht="12.75" customHeight="1">
      <c r="B206" s="342" t="s">
        <v>772</v>
      </c>
      <c r="C206" s="330">
        <v>516</v>
      </c>
      <c r="D206" s="340" t="s">
        <v>127</v>
      </c>
      <c r="E206" s="340"/>
      <c r="F206" s="340" t="s">
        <v>772</v>
      </c>
      <c r="G206" s="330">
        <v>516</v>
      </c>
      <c r="H206" s="340" t="s">
        <v>1181</v>
      </c>
    </row>
    <row r="207" spans="2:15" ht="3" customHeight="1">
      <c r="B207" s="342"/>
      <c r="C207" s="330"/>
      <c r="D207" s="337"/>
      <c r="E207" s="328"/>
      <c r="F207" s="340"/>
      <c r="G207" s="335"/>
      <c r="H207" s="341"/>
      <c r="I207" s="341"/>
      <c r="J207" s="341"/>
      <c r="L207" s="341"/>
      <c r="M207" s="341"/>
      <c r="N207" s="341"/>
      <c r="O207" s="341"/>
    </row>
    <row r="208" spans="2:8" ht="12.75">
      <c r="B208" s="342" t="s">
        <v>827</v>
      </c>
      <c r="C208" s="330">
        <v>813</v>
      </c>
      <c r="D208" s="328" t="s">
        <v>942</v>
      </c>
      <c r="E208" s="328"/>
      <c r="F208" s="340" t="s">
        <v>827</v>
      </c>
      <c r="G208" s="330">
        <v>813</v>
      </c>
      <c r="H208" s="328" t="s">
        <v>181</v>
      </c>
    </row>
    <row r="209" spans="2:8" ht="3" customHeight="1">
      <c r="B209" s="342"/>
      <c r="C209" s="330"/>
      <c r="D209" s="328"/>
      <c r="E209" s="328"/>
      <c r="F209" s="340"/>
      <c r="G209" s="330"/>
      <c r="H209" s="328"/>
    </row>
    <row r="210" spans="2:8" ht="12.75" customHeight="1">
      <c r="B210" s="342" t="s">
        <v>850</v>
      </c>
      <c r="C210" s="330">
        <v>894</v>
      </c>
      <c r="D210" s="328" t="s">
        <v>956</v>
      </c>
      <c r="E210" s="328"/>
      <c r="F210" s="340" t="s">
        <v>850</v>
      </c>
      <c r="G210" s="330">
        <v>894</v>
      </c>
      <c r="H210" s="328" t="s">
        <v>1206</v>
      </c>
    </row>
    <row r="211" ht="27.75" customHeight="1"/>
    <row r="225" ht="12.75">
      <c r="G225" s="344"/>
    </row>
    <row r="417" ht="12.75">
      <c r="Q417" s="264"/>
    </row>
  </sheetData>
  <sheetProtection/>
  <mergeCells count="50">
    <mergeCell ref="A178:J180"/>
    <mergeCell ref="B182:D182"/>
    <mergeCell ref="G182:H182"/>
    <mergeCell ref="D200:E200"/>
    <mergeCell ref="H202:J202"/>
    <mergeCell ref="A160:J162"/>
    <mergeCell ref="A164:J165"/>
    <mergeCell ref="A167:J168"/>
    <mergeCell ref="A170:J170"/>
    <mergeCell ref="A172:J172"/>
    <mergeCell ref="A174:J176"/>
    <mergeCell ref="A134:J143"/>
    <mergeCell ref="A144:J147"/>
    <mergeCell ref="A149:P149"/>
    <mergeCell ref="A151:J152"/>
    <mergeCell ref="A154:P154"/>
    <mergeCell ref="A156:J158"/>
    <mergeCell ref="A115:J116"/>
    <mergeCell ref="A117:J119"/>
    <mergeCell ref="A120:J122"/>
    <mergeCell ref="A124:J127"/>
    <mergeCell ref="A129:J130"/>
    <mergeCell ref="A132:P132"/>
    <mergeCell ref="A92:P92"/>
    <mergeCell ref="A94:J98"/>
    <mergeCell ref="A99:J103"/>
    <mergeCell ref="A104:J107"/>
    <mergeCell ref="A109:P109"/>
    <mergeCell ref="A111:J114"/>
    <mergeCell ref="A67:J70"/>
    <mergeCell ref="A71:J76"/>
    <mergeCell ref="A77:J81"/>
    <mergeCell ref="A82:J86"/>
    <mergeCell ref="A87:J87"/>
    <mergeCell ref="A88:J90"/>
    <mergeCell ref="B38:J41"/>
    <mergeCell ref="B42:J46"/>
    <mergeCell ref="B47:J53"/>
    <mergeCell ref="B55:J61"/>
    <mergeCell ref="A63:P63"/>
    <mergeCell ref="A65:P65"/>
    <mergeCell ref="B20:J24"/>
    <mergeCell ref="B25:J30"/>
    <mergeCell ref="B31:J37"/>
    <mergeCell ref="A1:P1"/>
    <mergeCell ref="A3:P3"/>
    <mergeCell ref="A5:J7"/>
    <mergeCell ref="A9:P9"/>
    <mergeCell ref="B11:J14"/>
    <mergeCell ref="B15:J19"/>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2" manualBreakCount="2">
    <brk id="53" max="9" man="1"/>
    <brk id="152" max="9"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29"/>
    </row>
    <row r="2" ht="12.75">
      <c r="A2" s="129" t="s">
        <v>14</v>
      </c>
    </row>
    <row r="3" ht="11.25" customHeight="1">
      <c r="A3" s="129"/>
    </row>
    <row r="4" spans="1:2" ht="11.25" customHeight="1">
      <c r="A4" s="106" t="s">
        <v>15</v>
      </c>
      <c r="B4" s="106" t="s">
        <v>16</v>
      </c>
    </row>
    <row r="5" spans="1:2" ht="11.25" customHeight="1">
      <c r="A5" s="106" t="s">
        <v>17</v>
      </c>
      <c r="B5" s="106" t="s">
        <v>18</v>
      </c>
    </row>
    <row r="6" spans="1:2" ht="11.25" customHeight="1">
      <c r="A6" s="106" t="s">
        <v>19</v>
      </c>
      <c r="B6" s="106" t="s">
        <v>20</v>
      </c>
    </row>
    <row r="7" spans="1:2" ht="11.25" customHeight="1">
      <c r="A7" s="106" t="s">
        <v>21</v>
      </c>
      <c r="B7" s="106" t="s">
        <v>22</v>
      </c>
    </row>
    <row r="8" spans="1:2" ht="11.25" customHeight="1">
      <c r="A8" s="106" t="s">
        <v>23</v>
      </c>
      <c r="B8" s="106" t="s">
        <v>24</v>
      </c>
    </row>
    <row r="9" spans="1:2" ht="11.25" customHeight="1">
      <c r="A9" s="106" t="s">
        <v>25</v>
      </c>
      <c r="B9" s="106" t="s">
        <v>26</v>
      </c>
    </row>
    <row r="10" spans="1:2" ht="11.25" customHeight="1">
      <c r="A10" s="106" t="s">
        <v>27</v>
      </c>
      <c r="B10" s="106" t="s">
        <v>28</v>
      </c>
    </row>
    <row r="11" spans="1:2" ht="11.25" customHeight="1">
      <c r="A11" s="106" t="s">
        <v>29</v>
      </c>
      <c r="B11" s="106" t="s">
        <v>30</v>
      </c>
    </row>
    <row r="12" spans="1:2" ht="11.25" customHeight="1">
      <c r="A12" s="106" t="s">
        <v>31</v>
      </c>
      <c r="B12" s="106" t="s">
        <v>32</v>
      </c>
    </row>
    <row r="13" spans="1:2" ht="11.25" customHeight="1">
      <c r="A13" s="106" t="s">
        <v>33</v>
      </c>
      <c r="B13" s="106" t="s">
        <v>34</v>
      </c>
    </row>
    <row r="14" spans="1:2" ht="11.25" customHeight="1">
      <c r="A14" s="106" t="s">
        <v>35</v>
      </c>
      <c r="B14" s="106" t="s">
        <v>36</v>
      </c>
    </row>
    <row r="15" spans="1:2" ht="11.25" customHeight="1">
      <c r="A15" s="106" t="s">
        <v>37</v>
      </c>
      <c r="B15" s="106" t="s">
        <v>38</v>
      </c>
    </row>
    <row r="16" spans="1:2" ht="11.25" customHeight="1">
      <c r="A16" s="106" t="s">
        <v>39</v>
      </c>
      <c r="B16" s="106" t="s">
        <v>40</v>
      </c>
    </row>
    <row r="17" spans="1:2" ht="11.25" customHeight="1">
      <c r="A17" s="106" t="s">
        <v>41</v>
      </c>
      <c r="B17" s="106" t="s">
        <v>42</v>
      </c>
    </row>
    <row r="18" spans="1:2" ht="11.25" customHeight="1">
      <c r="A18" s="106" t="s">
        <v>43</v>
      </c>
      <c r="B18" s="106" t="s">
        <v>44</v>
      </c>
    </row>
    <row r="19" spans="1:2" ht="11.25" customHeight="1">
      <c r="A19" s="106" t="s">
        <v>45</v>
      </c>
      <c r="B19" s="106" t="s">
        <v>46</v>
      </c>
    </row>
    <row r="20" spans="1:2" ht="11.25" customHeight="1">
      <c r="A20" s="106" t="s">
        <v>47</v>
      </c>
      <c r="B20" s="106" t="s">
        <v>48</v>
      </c>
    </row>
    <row r="21" spans="1:2" ht="11.25" customHeight="1">
      <c r="A21" s="106" t="s">
        <v>49</v>
      </c>
      <c r="B21" s="106" t="s">
        <v>50</v>
      </c>
    </row>
    <row r="22" spans="1:2" ht="11.25" customHeight="1">
      <c r="A22" s="106" t="s">
        <v>0</v>
      </c>
      <c r="B22" s="106" t="s">
        <v>1</v>
      </c>
    </row>
    <row r="23" spans="1:2" ht="11.25" customHeight="1">
      <c r="A23" s="106" t="s">
        <v>51</v>
      </c>
      <c r="B23" s="106" t="s">
        <v>52</v>
      </c>
    </row>
    <row r="24" spans="1:2" ht="11.25" customHeight="1">
      <c r="A24" s="106" t="s">
        <v>53</v>
      </c>
      <c r="B24" s="106" t="s">
        <v>54</v>
      </c>
    </row>
    <row r="25" spans="1:2" ht="11.25" customHeight="1">
      <c r="A25" s="106" t="s">
        <v>55</v>
      </c>
      <c r="B25" s="106" t="s">
        <v>56</v>
      </c>
    </row>
    <row r="26" spans="1:2" ht="11.25" customHeight="1">
      <c r="A26" s="106" t="s">
        <v>57</v>
      </c>
      <c r="B26" s="106" t="s">
        <v>58</v>
      </c>
    </row>
    <row r="27" spans="1:2" ht="11.25" customHeight="1">
      <c r="A27" s="106" t="s">
        <v>59</v>
      </c>
      <c r="B27" s="106" t="s">
        <v>60</v>
      </c>
    </row>
    <row r="28" spans="1:2" ht="11.25" customHeight="1">
      <c r="A28" s="106" t="s">
        <v>61</v>
      </c>
      <c r="B28" s="106" t="s">
        <v>62</v>
      </c>
    </row>
    <row r="29" spans="1:2" ht="11.25" customHeight="1">
      <c r="A29" s="106" t="s">
        <v>63</v>
      </c>
      <c r="B29" s="106" t="s">
        <v>64</v>
      </c>
    </row>
    <row r="30" spans="1:2" ht="11.25" customHeight="1">
      <c r="A30" s="106" t="s">
        <v>69</v>
      </c>
      <c r="B30" s="106" t="s">
        <v>70</v>
      </c>
    </row>
    <row r="31" spans="1:2" ht="11.25" customHeight="1">
      <c r="A31" s="106" t="s">
        <v>71</v>
      </c>
      <c r="B31" s="106" t="s">
        <v>72</v>
      </c>
    </row>
    <row r="32" spans="1:2" ht="11.25" customHeight="1">
      <c r="A32" s="106" t="s">
        <v>856</v>
      </c>
      <c r="B32" s="106" t="s">
        <v>73</v>
      </c>
    </row>
    <row r="33" spans="1:2" ht="11.25" customHeight="1">
      <c r="A33" s="106" t="s">
        <v>74</v>
      </c>
      <c r="B33" s="106" t="s">
        <v>75</v>
      </c>
    </row>
    <row r="34" spans="1:2" ht="11.25" customHeight="1">
      <c r="A34" s="106" t="s">
        <v>76</v>
      </c>
      <c r="B34" s="106" t="s">
        <v>77</v>
      </c>
    </row>
    <row r="35" spans="1:2" ht="11.25" customHeight="1">
      <c r="A35" s="106" t="s">
        <v>78</v>
      </c>
      <c r="B35" s="106" t="s">
        <v>79</v>
      </c>
    </row>
    <row r="36" spans="1:2" ht="11.25" customHeight="1">
      <c r="A36" s="106" t="s">
        <v>80</v>
      </c>
      <c r="B36" s="106" t="s">
        <v>81</v>
      </c>
    </row>
    <row r="37" spans="1:2" ht="11.25" customHeight="1">
      <c r="A37" s="106" t="s">
        <v>82</v>
      </c>
      <c r="B37" s="106" t="s">
        <v>83</v>
      </c>
    </row>
    <row r="38" spans="1:2" ht="11.25" customHeight="1">
      <c r="A38" s="106" t="s">
        <v>84</v>
      </c>
      <c r="B38" s="106" t="s">
        <v>85</v>
      </c>
    </row>
    <row r="39" spans="1:2" ht="11.25" customHeight="1">
      <c r="A39" s="106" t="s">
        <v>86</v>
      </c>
      <c r="B39" s="106" t="s">
        <v>87</v>
      </c>
    </row>
    <row r="40" spans="1:2" ht="11.25" customHeight="1">
      <c r="A40" s="106" t="s">
        <v>855</v>
      </c>
      <c r="B40" s="106" t="s">
        <v>88</v>
      </c>
    </row>
    <row r="41" spans="1:2" ht="11.25" customHeight="1">
      <c r="A41" s="106" t="s">
        <v>89</v>
      </c>
      <c r="B41" s="106" t="s">
        <v>90</v>
      </c>
    </row>
    <row r="42" spans="1:2" ht="11.25" customHeight="1">
      <c r="A42" s="106" t="s">
        <v>91</v>
      </c>
      <c r="B42" s="106" t="s">
        <v>92</v>
      </c>
    </row>
    <row r="43" spans="1:2" ht="11.25" customHeight="1">
      <c r="A43" s="106" t="s">
        <v>93</v>
      </c>
      <c r="B43" s="106" t="s">
        <v>94</v>
      </c>
    </row>
    <row r="44" spans="1:2" ht="11.25" customHeight="1">
      <c r="A44" s="106" t="s">
        <v>95</v>
      </c>
      <c r="B44" s="106" t="s">
        <v>96</v>
      </c>
    </row>
    <row r="45" spans="1:2" ht="11.25" customHeight="1">
      <c r="A45" s="106" t="s">
        <v>97</v>
      </c>
      <c r="B45" s="106" t="s">
        <v>98</v>
      </c>
    </row>
    <row r="46" spans="1:2" ht="11.25" customHeight="1">
      <c r="A46" s="106" t="s">
        <v>1137</v>
      </c>
      <c r="B46" s="106" t="s">
        <v>1138</v>
      </c>
    </row>
    <row r="47" spans="1:2" ht="11.25" customHeight="1">
      <c r="A47" s="106" t="s">
        <v>99</v>
      </c>
      <c r="B47" s="106" t="s">
        <v>100</v>
      </c>
    </row>
    <row r="48" spans="1:2" ht="11.25" customHeight="1">
      <c r="A48" s="106" t="s">
        <v>101</v>
      </c>
      <c r="B48" s="106" t="s">
        <v>102</v>
      </c>
    </row>
    <row r="49" spans="1:2" ht="11.25" customHeight="1">
      <c r="A49" s="106" t="s">
        <v>103</v>
      </c>
      <c r="B49" s="106" t="s">
        <v>104</v>
      </c>
    </row>
    <row r="50" spans="1:2" ht="11.25" customHeight="1">
      <c r="A50" s="106" t="s">
        <v>105</v>
      </c>
      <c r="B50" s="106" t="s">
        <v>106</v>
      </c>
    </row>
    <row r="51" ht="11.25" customHeight="1">
      <c r="A51" s="106"/>
    </row>
    <row r="52" ht="12.75">
      <c r="A52" s="129"/>
    </row>
    <row r="53" ht="12.75">
      <c r="A53" s="128"/>
    </row>
    <row r="54" ht="11.25" customHeight="1">
      <c r="A54" s="127"/>
    </row>
    <row r="55" ht="11.25" customHeight="1">
      <c r="A55" s="130"/>
    </row>
    <row r="56" ht="11.25" customHeight="1">
      <c r="A56" s="130"/>
    </row>
    <row r="57" ht="12.75">
      <c r="A57" s="106"/>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zoomScalePageLayoutView="0" workbookViewId="0" topLeftCell="A1">
      <selection activeCell="A1" sqref="A1:L1"/>
    </sheetView>
  </sheetViews>
  <sheetFormatPr defaultColWidth="11.421875" defaultRowHeight="12.75"/>
  <cols>
    <col min="1" max="1" width="4.7109375" style="0" bestFit="1" customWidth="1"/>
    <col min="2" max="2" width="6.7109375" style="0" customWidth="1"/>
    <col min="3" max="3" width="1.7109375" style="0" customWidth="1"/>
    <col min="4" max="4" width="35.7109375" style="0" customWidth="1"/>
    <col min="5" max="6" width="6.7109375" style="0" customWidth="1"/>
    <col min="7" max="7" width="1.7109375" style="0" customWidth="1"/>
    <col min="8" max="8" width="37.710937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484" t="s">
        <v>1207</v>
      </c>
      <c r="B1" s="484"/>
      <c r="C1" s="484"/>
      <c r="D1" s="484"/>
      <c r="E1" s="484"/>
      <c r="F1" s="484"/>
      <c r="G1" s="484"/>
      <c r="H1" s="484"/>
      <c r="I1" s="484"/>
      <c r="J1" s="484"/>
      <c r="K1" s="484"/>
      <c r="L1" s="484"/>
    </row>
    <row r="2" spans="1:12" ht="16.5" customHeight="1">
      <c r="A2" s="89"/>
      <c r="B2" s="140"/>
      <c r="C2" s="89"/>
      <c r="D2" s="89"/>
      <c r="E2" s="89"/>
      <c r="F2" s="89"/>
      <c r="G2" s="89"/>
      <c r="H2" s="89"/>
      <c r="I2" s="89"/>
      <c r="J2" s="89"/>
      <c r="K2" s="89"/>
      <c r="L2" s="89"/>
    </row>
    <row r="3" spans="1:12" ht="15.75">
      <c r="A3" s="90" t="s">
        <v>548</v>
      </c>
      <c r="B3" s="91">
        <v>1</v>
      </c>
      <c r="C3" s="91"/>
      <c r="D3" s="92" t="s">
        <v>352</v>
      </c>
      <c r="E3" s="90" t="s">
        <v>628</v>
      </c>
      <c r="F3" s="91">
        <v>314</v>
      </c>
      <c r="G3" s="91"/>
      <c r="H3" s="92" t="s">
        <v>419</v>
      </c>
      <c r="I3" s="93" t="s">
        <v>782</v>
      </c>
      <c r="J3" s="91">
        <v>624</v>
      </c>
      <c r="K3" s="91"/>
      <c r="L3" s="94" t="s">
        <v>136</v>
      </c>
    </row>
    <row r="4" spans="1:12" s="56" customFormat="1" ht="14.25" customHeight="1">
      <c r="A4" s="90" t="s">
        <v>549</v>
      </c>
      <c r="B4" s="91">
        <v>3</v>
      </c>
      <c r="C4" s="91"/>
      <c r="D4" s="92" t="s">
        <v>353</v>
      </c>
      <c r="E4" s="90" t="s">
        <v>629</v>
      </c>
      <c r="F4" s="91">
        <v>318</v>
      </c>
      <c r="G4" s="91"/>
      <c r="H4" s="92" t="s">
        <v>925</v>
      </c>
      <c r="I4" s="93" t="s">
        <v>783</v>
      </c>
      <c r="J4" s="91">
        <v>625</v>
      </c>
      <c r="K4" s="91"/>
      <c r="L4" s="94" t="s">
        <v>926</v>
      </c>
    </row>
    <row r="5" spans="1:12" s="56" customFormat="1" ht="14.25" customHeight="1">
      <c r="A5" s="90" t="s">
        <v>928</v>
      </c>
      <c r="B5" s="91">
        <v>4</v>
      </c>
      <c r="C5" s="91"/>
      <c r="D5" s="92" t="s">
        <v>929</v>
      </c>
      <c r="E5" s="90" t="s">
        <v>630</v>
      </c>
      <c r="F5" s="91">
        <v>322</v>
      </c>
      <c r="G5" s="91"/>
      <c r="H5" s="92" t="s">
        <v>927</v>
      </c>
      <c r="I5" s="93"/>
      <c r="J5" s="91"/>
      <c r="K5" s="91"/>
      <c r="L5" s="94" t="s">
        <v>900</v>
      </c>
    </row>
    <row r="6" spans="1:12" s="56" customFormat="1" ht="14.25" customHeight="1">
      <c r="A6" s="90" t="s">
        <v>550</v>
      </c>
      <c r="B6" s="91">
        <v>5</v>
      </c>
      <c r="C6" s="91"/>
      <c r="D6" s="92" t="s">
        <v>354</v>
      </c>
      <c r="E6" s="90"/>
      <c r="F6" s="91"/>
      <c r="G6" s="91"/>
      <c r="H6" s="92" t="s">
        <v>930</v>
      </c>
      <c r="I6" s="93" t="s">
        <v>1006</v>
      </c>
      <c r="J6" s="91">
        <v>626</v>
      </c>
      <c r="K6" s="91"/>
      <c r="L6" s="94" t="s">
        <v>931</v>
      </c>
    </row>
    <row r="7" spans="1:12" s="56" customFormat="1" ht="14.25" customHeight="1">
      <c r="A7" s="90" t="s">
        <v>551</v>
      </c>
      <c r="B7" s="91">
        <v>6</v>
      </c>
      <c r="C7" s="91"/>
      <c r="D7" s="92" t="s">
        <v>865</v>
      </c>
      <c r="E7" s="90" t="s">
        <v>631</v>
      </c>
      <c r="F7" s="91">
        <v>324</v>
      </c>
      <c r="G7" s="91"/>
      <c r="H7" s="92" t="s">
        <v>422</v>
      </c>
      <c r="I7" s="93" t="s">
        <v>784</v>
      </c>
      <c r="J7" s="91">
        <v>628</v>
      </c>
      <c r="K7" s="91"/>
      <c r="L7" s="94" t="s">
        <v>138</v>
      </c>
    </row>
    <row r="8" spans="1:12" s="56" customFormat="1" ht="14.25" customHeight="1">
      <c r="A8" s="90" t="s">
        <v>552</v>
      </c>
      <c r="B8" s="91">
        <v>7</v>
      </c>
      <c r="C8" s="91"/>
      <c r="D8" s="92" t="s">
        <v>355</v>
      </c>
      <c r="E8" s="90" t="s">
        <v>632</v>
      </c>
      <c r="F8" s="91">
        <v>328</v>
      </c>
      <c r="G8" s="91"/>
      <c r="H8" s="92" t="s">
        <v>423</v>
      </c>
      <c r="I8" s="93" t="s">
        <v>785</v>
      </c>
      <c r="J8" s="91">
        <v>632</v>
      </c>
      <c r="K8" s="91"/>
      <c r="L8" s="94" t="s">
        <v>139</v>
      </c>
    </row>
    <row r="9" spans="1:12" s="56" customFormat="1" ht="14.25" customHeight="1">
      <c r="A9" s="90" t="s">
        <v>553</v>
      </c>
      <c r="B9" s="91">
        <v>8</v>
      </c>
      <c r="C9" s="91"/>
      <c r="D9" s="92" t="s">
        <v>932</v>
      </c>
      <c r="E9" s="90" t="s">
        <v>633</v>
      </c>
      <c r="F9" s="91">
        <v>329</v>
      </c>
      <c r="G9" s="91"/>
      <c r="H9" s="92" t="s">
        <v>1208</v>
      </c>
      <c r="I9" s="93" t="s">
        <v>786</v>
      </c>
      <c r="J9" s="91">
        <v>636</v>
      </c>
      <c r="K9" s="91"/>
      <c r="L9" s="94" t="s">
        <v>140</v>
      </c>
    </row>
    <row r="10" spans="1:12" s="56" customFormat="1" ht="14.25" customHeight="1">
      <c r="A10" s="90" t="s">
        <v>554</v>
      </c>
      <c r="B10" s="91">
        <v>9</v>
      </c>
      <c r="C10" s="91"/>
      <c r="D10" s="92" t="s">
        <v>356</v>
      </c>
      <c r="E10" s="90"/>
      <c r="F10" s="91"/>
      <c r="G10" s="91"/>
      <c r="H10" s="92" t="s">
        <v>1209</v>
      </c>
      <c r="I10" s="93" t="s">
        <v>787</v>
      </c>
      <c r="J10" s="91">
        <v>640</v>
      </c>
      <c r="K10" s="91"/>
      <c r="L10" s="94" t="s">
        <v>141</v>
      </c>
    </row>
    <row r="11" spans="1:12" s="56" customFormat="1" ht="14.25" customHeight="1">
      <c r="A11" s="90" t="s">
        <v>555</v>
      </c>
      <c r="B11" s="91">
        <v>10</v>
      </c>
      <c r="C11" s="91"/>
      <c r="D11" s="92" t="s">
        <v>357</v>
      </c>
      <c r="E11" s="90" t="s">
        <v>634</v>
      </c>
      <c r="F11" s="91">
        <v>330</v>
      </c>
      <c r="G11" s="91"/>
      <c r="H11" s="92" t="s">
        <v>425</v>
      </c>
      <c r="I11" s="93" t="s">
        <v>788</v>
      </c>
      <c r="J11" s="91">
        <v>644</v>
      </c>
      <c r="K11" s="91"/>
      <c r="L11" s="94" t="s">
        <v>142</v>
      </c>
    </row>
    <row r="12" spans="1:12" s="56" customFormat="1" ht="14.25" customHeight="1">
      <c r="A12" s="90" t="s">
        <v>556</v>
      </c>
      <c r="B12" s="91">
        <v>11</v>
      </c>
      <c r="C12" s="91"/>
      <c r="D12" s="92" t="s">
        <v>358</v>
      </c>
      <c r="E12" s="93" t="s">
        <v>635</v>
      </c>
      <c r="F12" s="91">
        <v>334</v>
      </c>
      <c r="G12" s="91"/>
      <c r="H12" s="92" t="s">
        <v>878</v>
      </c>
      <c r="I12" s="93" t="s">
        <v>789</v>
      </c>
      <c r="J12" s="91">
        <v>647</v>
      </c>
      <c r="K12" s="91"/>
      <c r="L12" s="94" t="s">
        <v>933</v>
      </c>
    </row>
    <row r="13" spans="1:12" s="56" customFormat="1" ht="14.25" customHeight="1">
      <c r="A13" s="90" t="s">
        <v>557</v>
      </c>
      <c r="B13" s="91">
        <v>13</v>
      </c>
      <c r="C13" s="91"/>
      <c r="D13" s="92" t="s">
        <v>359</v>
      </c>
      <c r="E13" s="93" t="s">
        <v>636</v>
      </c>
      <c r="F13" s="91">
        <v>336</v>
      </c>
      <c r="G13" s="91"/>
      <c r="H13" s="92" t="s">
        <v>426</v>
      </c>
      <c r="I13" s="93"/>
      <c r="J13" s="91"/>
      <c r="K13" s="91"/>
      <c r="L13" s="94" t="s">
        <v>901</v>
      </c>
    </row>
    <row r="14" spans="1:12" s="56" customFormat="1" ht="14.25" customHeight="1">
      <c r="A14" s="90" t="s">
        <v>558</v>
      </c>
      <c r="B14" s="91">
        <v>14</v>
      </c>
      <c r="C14" s="91"/>
      <c r="D14" s="92" t="s">
        <v>360</v>
      </c>
      <c r="E14" s="93" t="s">
        <v>637</v>
      </c>
      <c r="F14" s="91">
        <v>338</v>
      </c>
      <c r="G14" s="91"/>
      <c r="H14" s="92" t="s">
        <v>427</v>
      </c>
      <c r="I14" s="90" t="s">
        <v>790</v>
      </c>
      <c r="J14" s="91">
        <v>649</v>
      </c>
      <c r="K14" s="91"/>
      <c r="L14" s="94" t="s">
        <v>144</v>
      </c>
    </row>
    <row r="15" spans="1:12" s="56" customFormat="1" ht="14.25" customHeight="1">
      <c r="A15" s="90" t="s">
        <v>559</v>
      </c>
      <c r="B15" s="91">
        <v>15</v>
      </c>
      <c r="C15" s="91"/>
      <c r="D15" s="92" t="s">
        <v>485</v>
      </c>
      <c r="E15" s="93" t="s">
        <v>638</v>
      </c>
      <c r="F15" s="91">
        <v>342</v>
      </c>
      <c r="G15" s="91"/>
      <c r="H15" s="92" t="s">
        <v>428</v>
      </c>
      <c r="I15" s="90" t="s">
        <v>791</v>
      </c>
      <c r="J15" s="91">
        <v>653</v>
      </c>
      <c r="K15" s="91"/>
      <c r="L15" s="94" t="s">
        <v>145</v>
      </c>
    </row>
    <row r="16" spans="1:12" s="56" customFormat="1" ht="14.25" customHeight="1">
      <c r="A16" s="90" t="s">
        <v>560</v>
      </c>
      <c r="B16" s="91">
        <v>17</v>
      </c>
      <c r="C16" s="91"/>
      <c r="D16" s="92" t="s">
        <v>363</v>
      </c>
      <c r="E16" s="93" t="s">
        <v>639</v>
      </c>
      <c r="F16" s="91">
        <v>346</v>
      </c>
      <c r="G16" s="91"/>
      <c r="H16" s="92" t="s">
        <v>429</v>
      </c>
      <c r="I16" s="93" t="s">
        <v>792</v>
      </c>
      <c r="J16" s="91">
        <v>660</v>
      </c>
      <c r="K16" s="91"/>
      <c r="L16" s="94" t="s">
        <v>146</v>
      </c>
    </row>
    <row r="17" spans="1:12" s="56" customFormat="1" ht="14.25" customHeight="1">
      <c r="A17" s="90" t="s">
        <v>561</v>
      </c>
      <c r="B17" s="91">
        <v>18</v>
      </c>
      <c r="C17" s="91"/>
      <c r="D17" s="92" t="s">
        <v>364</v>
      </c>
      <c r="E17" s="93" t="s">
        <v>640</v>
      </c>
      <c r="F17" s="91">
        <v>350</v>
      </c>
      <c r="G17" s="91"/>
      <c r="H17" s="92" t="s">
        <v>430</v>
      </c>
      <c r="I17" s="93" t="s">
        <v>793</v>
      </c>
      <c r="J17" s="91">
        <v>662</v>
      </c>
      <c r="K17" s="91"/>
      <c r="L17" s="94" t="s">
        <v>147</v>
      </c>
    </row>
    <row r="18" spans="1:12" s="56" customFormat="1" ht="14.25" customHeight="1">
      <c r="A18" s="90" t="s">
        <v>562</v>
      </c>
      <c r="B18" s="91">
        <v>20</v>
      </c>
      <c r="C18" s="91"/>
      <c r="D18" s="92" t="s">
        <v>365</v>
      </c>
      <c r="E18" s="93" t="s">
        <v>641</v>
      </c>
      <c r="F18" s="91">
        <v>352</v>
      </c>
      <c r="G18" s="91"/>
      <c r="H18" s="92" t="s">
        <v>431</v>
      </c>
      <c r="I18" s="93" t="s">
        <v>794</v>
      </c>
      <c r="J18" s="91">
        <v>664</v>
      </c>
      <c r="K18" s="91"/>
      <c r="L18" s="94" t="s">
        <v>148</v>
      </c>
    </row>
    <row r="19" spans="1:12" s="56" customFormat="1" ht="14.25" customHeight="1">
      <c r="A19" s="90" t="s">
        <v>563</v>
      </c>
      <c r="B19" s="91">
        <v>23</v>
      </c>
      <c r="C19" s="91"/>
      <c r="D19" s="92" t="s">
        <v>366</v>
      </c>
      <c r="E19" s="93" t="s">
        <v>642</v>
      </c>
      <c r="F19" s="91">
        <v>355</v>
      </c>
      <c r="G19" s="91"/>
      <c r="H19" s="92" t="s">
        <v>934</v>
      </c>
      <c r="I19" s="93" t="s">
        <v>795</v>
      </c>
      <c r="J19" s="91">
        <v>666</v>
      </c>
      <c r="K19" s="91"/>
      <c r="L19" s="94" t="s">
        <v>149</v>
      </c>
    </row>
    <row r="20" spans="1:12" s="56" customFormat="1" ht="14.25" customHeight="1">
      <c r="A20" s="90" t="s">
        <v>564</v>
      </c>
      <c r="B20" s="91">
        <v>24</v>
      </c>
      <c r="C20" s="91"/>
      <c r="D20" s="92" t="s">
        <v>367</v>
      </c>
      <c r="E20" s="93" t="s">
        <v>643</v>
      </c>
      <c r="F20" s="91">
        <v>357</v>
      </c>
      <c r="G20" s="91"/>
      <c r="H20" s="92" t="s">
        <v>935</v>
      </c>
      <c r="I20" s="93" t="s">
        <v>796</v>
      </c>
      <c r="J20" s="91">
        <v>667</v>
      </c>
      <c r="K20" s="91"/>
      <c r="L20" s="94" t="s">
        <v>150</v>
      </c>
    </row>
    <row r="21" spans="1:12" s="56" customFormat="1" ht="14.25" customHeight="1">
      <c r="A21" s="90" t="s">
        <v>565</v>
      </c>
      <c r="B21" s="91">
        <v>28</v>
      </c>
      <c r="C21" s="91"/>
      <c r="D21" s="92" t="s">
        <v>368</v>
      </c>
      <c r="E21" s="93"/>
      <c r="F21" s="91"/>
      <c r="G21" s="91"/>
      <c r="H21" s="92" t="s">
        <v>974</v>
      </c>
      <c r="I21" s="93" t="s">
        <v>797</v>
      </c>
      <c r="J21" s="91">
        <v>669</v>
      </c>
      <c r="K21" s="91"/>
      <c r="L21" s="94" t="s">
        <v>151</v>
      </c>
    </row>
    <row r="22" spans="1:12" s="56" customFormat="1" ht="14.25" customHeight="1">
      <c r="A22" s="90" t="s">
        <v>566</v>
      </c>
      <c r="B22" s="91">
        <v>37</v>
      </c>
      <c r="C22" s="91"/>
      <c r="D22" s="92" t="s">
        <v>369</v>
      </c>
      <c r="E22" s="93" t="s">
        <v>644</v>
      </c>
      <c r="F22" s="91">
        <v>366</v>
      </c>
      <c r="G22" s="91"/>
      <c r="H22" s="92" t="s">
        <v>434</v>
      </c>
      <c r="I22" s="93" t="s">
        <v>798</v>
      </c>
      <c r="J22" s="91">
        <v>672</v>
      </c>
      <c r="K22" s="91"/>
      <c r="L22" s="94" t="s">
        <v>152</v>
      </c>
    </row>
    <row r="23" spans="1:12" s="56" customFormat="1" ht="14.25" customHeight="1">
      <c r="A23" s="90" t="s">
        <v>567</v>
      </c>
      <c r="B23" s="91">
        <v>39</v>
      </c>
      <c r="C23" s="91"/>
      <c r="D23" s="92" t="s">
        <v>370</v>
      </c>
      <c r="E23" s="93" t="s">
        <v>645</v>
      </c>
      <c r="F23" s="91">
        <v>370</v>
      </c>
      <c r="G23" s="91"/>
      <c r="H23" s="92" t="s">
        <v>435</v>
      </c>
      <c r="I23" s="93" t="s">
        <v>799</v>
      </c>
      <c r="J23" s="91">
        <v>675</v>
      </c>
      <c r="K23" s="91"/>
      <c r="L23" s="94" t="s">
        <v>153</v>
      </c>
    </row>
    <row r="24" spans="1:12" s="56" customFormat="1" ht="14.25" customHeight="1">
      <c r="A24" s="90" t="s">
        <v>568</v>
      </c>
      <c r="B24" s="91">
        <v>41</v>
      </c>
      <c r="C24" s="91"/>
      <c r="D24" s="92" t="s">
        <v>499</v>
      </c>
      <c r="E24" s="93" t="s">
        <v>646</v>
      </c>
      <c r="F24" s="91">
        <v>373</v>
      </c>
      <c r="G24" s="91"/>
      <c r="H24" s="92" t="s">
        <v>436</v>
      </c>
      <c r="I24" s="93" t="s">
        <v>800</v>
      </c>
      <c r="J24" s="91">
        <v>676</v>
      </c>
      <c r="K24" s="91"/>
      <c r="L24" s="94" t="s">
        <v>154</v>
      </c>
    </row>
    <row r="25" spans="1:12" s="56" customFormat="1" ht="14.25" customHeight="1">
      <c r="A25" s="90" t="s">
        <v>569</v>
      </c>
      <c r="B25" s="91">
        <v>43</v>
      </c>
      <c r="C25" s="91"/>
      <c r="D25" s="92" t="s">
        <v>371</v>
      </c>
      <c r="E25" s="93" t="s">
        <v>647</v>
      </c>
      <c r="F25" s="91">
        <v>375</v>
      </c>
      <c r="G25" s="91"/>
      <c r="H25" s="92" t="s">
        <v>437</v>
      </c>
      <c r="I25" s="93" t="s">
        <v>801</v>
      </c>
      <c r="J25" s="91">
        <v>680</v>
      </c>
      <c r="K25" s="91"/>
      <c r="L25" s="94" t="s">
        <v>155</v>
      </c>
    </row>
    <row r="26" spans="1:12" s="56" customFormat="1" ht="14.25" customHeight="1">
      <c r="A26" s="90" t="s">
        <v>570</v>
      </c>
      <c r="B26" s="91">
        <v>44</v>
      </c>
      <c r="C26" s="91"/>
      <c r="D26" s="92" t="s">
        <v>372</v>
      </c>
      <c r="E26" s="93" t="s">
        <v>648</v>
      </c>
      <c r="F26" s="91">
        <v>377</v>
      </c>
      <c r="G26" s="91"/>
      <c r="H26" s="92" t="s">
        <v>438</v>
      </c>
      <c r="I26" s="93" t="s">
        <v>802</v>
      </c>
      <c r="J26" s="91">
        <v>684</v>
      </c>
      <c r="K26" s="91"/>
      <c r="L26" s="94" t="s">
        <v>156</v>
      </c>
    </row>
    <row r="27" spans="1:12" s="56" customFormat="1" ht="14.25" customHeight="1">
      <c r="A27" s="90" t="s">
        <v>571</v>
      </c>
      <c r="B27" s="91">
        <v>45</v>
      </c>
      <c r="C27" s="91"/>
      <c r="D27" s="92" t="s">
        <v>916</v>
      </c>
      <c r="E27" s="93" t="s">
        <v>649</v>
      </c>
      <c r="F27" s="91">
        <v>378</v>
      </c>
      <c r="G27" s="91"/>
      <c r="H27" s="92" t="s">
        <v>439</v>
      </c>
      <c r="I27" s="56" t="s">
        <v>803</v>
      </c>
      <c r="J27" s="96">
        <v>690</v>
      </c>
      <c r="L27" s="95" t="s">
        <v>157</v>
      </c>
    </row>
    <row r="28" spans="1:12" s="56" customFormat="1" ht="14.25" customHeight="1">
      <c r="A28" s="90" t="s">
        <v>572</v>
      </c>
      <c r="B28" s="91">
        <v>46</v>
      </c>
      <c r="C28" s="91"/>
      <c r="D28" s="92" t="s">
        <v>373</v>
      </c>
      <c r="E28" s="93" t="s">
        <v>650</v>
      </c>
      <c r="F28" s="91">
        <v>382</v>
      </c>
      <c r="G28" s="91"/>
      <c r="H28" s="92" t="s">
        <v>440</v>
      </c>
      <c r="I28" s="56" t="s">
        <v>804</v>
      </c>
      <c r="J28" s="96">
        <v>696</v>
      </c>
      <c r="L28" s="95" t="s">
        <v>158</v>
      </c>
    </row>
    <row r="29" spans="1:12" s="56" customFormat="1" ht="14.25" customHeight="1">
      <c r="A29" s="90" t="s">
        <v>573</v>
      </c>
      <c r="B29" s="91">
        <v>47</v>
      </c>
      <c r="C29" s="91"/>
      <c r="D29" s="92" t="s">
        <v>374</v>
      </c>
      <c r="E29" s="93" t="s">
        <v>651</v>
      </c>
      <c r="F29" s="91">
        <v>386</v>
      </c>
      <c r="G29" s="91"/>
      <c r="H29" s="92" t="s">
        <v>441</v>
      </c>
      <c r="I29" s="56" t="s">
        <v>805</v>
      </c>
      <c r="J29" s="96">
        <v>700</v>
      </c>
      <c r="L29" s="95" t="s">
        <v>159</v>
      </c>
    </row>
    <row r="30" spans="1:12" s="56" customFormat="1" ht="14.25" customHeight="1">
      <c r="A30" s="93" t="s">
        <v>574</v>
      </c>
      <c r="B30" s="91">
        <v>52</v>
      </c>
      <c r="C30" s="91"/>
      <c r="D30" s="92" t="s">
        <v>938</v>
      </c>
      <c r="E30" s="93" t="s">
        <v>652</v>
      </c>
      <c r="F30" s="91">
        <v>388</v>
      </c>
      <c r="G30" s="91"/>
      <c r="H30" s="92" t="s">
        <v>937</v>
      </c>
      <c r="I30" s="56" t="s">
        <v>806</v>
      </c>
      <c r="J30" s="96">
        <v>701</v>
      </c>
      <c r="L30" s="95" t="s">
        <v>160</v>
      </c>
    </row>
    <row r="31" spans="1:12" s="56" customFormat="1" ht="14.25" customHeight="1">
      <c r="A31" s="90" t="s">
        <v>575</v>
      </c>
      <c r="B31" s="91">
        <v>53</v>
      </c>
      <c r="C31" s="91"/>
      <c r="D31" s="92" t="s">
        <v>375</v>
      </c>
      <c r="E31" s="93" t="s">
        <v>653</v>
      </c>
      <c r="F31" s="91">
        <v>389</v>
      </c>
      <c r="G31" s="91"/>
      <c r="H31" s="92" t="s">
        <v>442</v>
      </c>
      <c r="I31" s="56" t="s">
        <v>807</v>
      </c>
      <c r="J31" s="96">
        <v>703</v>
      </c>
      <c r="L31" s="95" t="s">
        <v>161</v>
      </c>
    </row>
    <row r="32" spans="1:12" s="56" customFormat="1" ht="14.25" customHeight="1">
      <c r="A32" s="90" t="s">
        <v>576</v>
      </c>
      <c r="B32" s="91">
        <v>54</v>
      </c>
      <c r="C32" s="91"/>
      <c r="D32" s="92" t="s">
        <v>376</v>
      </c>
      <c r="E32" s="93" t="s">
        <v>654</v>
      </c>
      <c r="F32" s="91">
        <v>391</v>
      </c>
      <c r="G32" s="91"/>
      <c r="H32" s="92" t="s">
        <v>443</v>
      </c>
      <c r="I32" s="56" t="s">
        <v>808</v>
      </c>
      <c r="J32" s="96">
        <v>706</v>
      </c>
      <c r="L32" s="95" t="s">
        <v>162</v>
      </c>
    </row>
    <row r="33" spans="1:12" s="56" customFormat="1" ht="14.25" customHeight="1">
      <c r="A33" s="90" t="s">
        <v>577</v>
      </c>
      <c r="B33" s="91">
        <v>55</v>
      </c>
      <c r="C33" s="91"/>
      <c r="D33" s="92" t="s">
        <v>377</v>
      </c>
      <c r="E33" s="93" t="s">
        <v>655</v>
      </c>
      <c r="F33" s="91">
        <v>393</v>
      </c>
      <c r="G33" s="91"/>
      <c r="H33" s="92" t="s">
        <v>444</v>
      </c>
      <c r="I33" s="56" t="s">
        <v>809</v>
      </c>
      <c r="J33" s="96">
        <v>708</v>
      </c>
      <c r="L33" s="95" t="s">
        <v>163</v>
      </c>
    </row>
    <row r="34" spans="1:12" s="56" customFormat="1" ht="14.25" customHeight="1">
      <c r="A34" s="90" t="s">
        <v>578</v>
      </c>
      <c r="B34" s="91">
        <v>60</v>
      </c>
      <c r="C34" s="91"/>
      <c r="D34" s="92" t="s">
        <v>378</v>
      </c>
      <c r="E34" s="93" t="s">
        <v>656</v>
      </c>
      <c r="F34" s="91">
        <v>395</v>
      </c>
      <c r="G34" s="91"/>
      <c r="H34" s="92" t="s">
        <v>445</v>
      </c>
      <c r="I34" s="56" t="s">
        <v>810</v>
      </c>
      <c r="J34" s="96">
        <v>716</v>
      </c>
      <c r="L34" s="95" t="s">
        <v>164</v>
      </c>
    </row>
    <row r="35" spans="1:12" s="56" customFormat="1" ht="14.25" customHeight="1">
      <c r="A35" s="90" t="s">
        <v>579</v>
      </c>
      <c r="B35" s="91">
        <v>61</v>
      </c>
      <c r="C35" s="91"/>
      <c r="D35" s="92" t="s">
        <v>379</v>
      </c>
      <c r="E35" s="93" t="s">
        <v>657</v>
      </c>
      <c r="F35" s="91">
        <v>400</v>
      </c>
      <c r="G35" s="91"/>
      <c r="H35" s="92" t="s">
        <v>446</v>
      </c>
      <c r="I35" s="56" t="s">
        <v>811</v>
      </c>
      <c r="J35" s="96">
        <v>720</v>
      </c>
      <c r="L35" s="95" t="s">
        <v>165</v>
      </c>
    </row>
    <row r="36" spans="1:12" s="56" customFormat="1" ht="14.25" customHeight="1">
      <c r="A36" s="90" t="s">
        <v>580</v>
      </c>
      <c r="B36" s="91">
        <v>63</v>
      </c>
      <c r="C36" s="91"/>
      <c r="D36" s="92" t="s">
        <v>380</v>
      </c>
      <c r="E36" s="93" t="s">
        <v>658</v>
      </c>
      <c r="F36" s="91">
        <v>404</v>
      </c>
      <c r="G36" s="91"/>
      <c r="H36" s="92" t="s">
        <v>447</v>
      </c>
      <c r="I36" s="93" t="s">
        <v>812</v>
      </c>
      <c r="J36" s="91">
        <v>724</v>
      </c>
      <c r="K36" s="91"/>
      <c r="L36" s="94" t="s">
        <v>940</v>
      </c>
    </row>
    <row r="37" spans="1:12" s="56" customFormat="1" ht="14.25" customHeight="1">
      <c r="A37" s="90" t="s">
        <v>581</v>
      </c>
      <c r="B37" s="91">
        <v>64</v>
      </c>
      <c r="C37" s="91"/>
      <c r="D37" s="92" t="s">
        <v>381</v>
      </c>
      <c r="E37" s="93" t="s">
        <v>659</v>
      </c>
      <c r="F37" s="91">
        <v>406</v>
      </c>
      <c r="G37" s="91"/>
      <c r="H37" s="92" t="s">
        <v>939</v>
      </c>
      <c r="L37" s="95" t="s">
        <v>902</v>
      </c>
    </row>
    <row r="38" spans="1:12" s="56" customFormat="1" ht="14.25" customHeight="1">
      <c r="A38" s="90" t="s">
        <v>582</v>
      </c>
      <c r="B38" s="91">
        <v>66</v>
      </c>
      <c r="C38" s="91"/>
      <c r="D38" s="92" t="s">
        <v>941</v>
      </c>
      <c r="E38" s="93" t="s">
        <v>660</v>
      </c>
      <c r="F38" s="91">
        <v>408</v>
      </c>
      <c r="G38" s="91"/>
      <c r="H38" s="92" t="s">
        <v>448</v>
      </c>
      <c r="I38" s="93" t="s">
        <v>813</v>
      </c>
      <c r="J38" s="91">
        <v>728</v>
      </c>
      <c r="K38" s="91"/>
      <c r="L38" s="94" t="s">
        <v>167</v>
      </c>
    </row>
    <row r="39" spans="1:12" s="56" customFormat="1" ht="14.25" customHeight="1">
      <c r="A39" s="90" t="s">
        <v>583</v>
      </c>
      <c r="B39" s="91">
        <v>68</v>
      </c>
      <c r="C39" s="91"/>
      <c r="D39" s="92" t="s">
        <v>382</v>
      </c>
      <c r="E39" s="93" t="s">
        <v>661</v>
      </c>
      <c r="F39" s="91">
        <v>412</v>
      </c>
      <c r="G39" s="91"/>
      <c r="H39" s="92" t="s">
        <v>449</v>
      </c>
      <c r="I39" s="93" t="s">
        <v>814</v>
      </c>
      <c r="J39" s="91">
        <v>732</v>
      </c>
      <c r="K39" s="91"/>
      <c r="L39" s="94" t="s">
        <v>168</v>
      </c>
    </row>
    <row r="40" spans="1:12" s="56" customFormat="1" ht="14.25" customHeight="1">
      <c r="A40" s="90" t="s">
        <v>584</v>
      </c>
      <c r="B40" s="91">
        <v>70</v>
      </c>
      <c r="C40" s="91"/>
      <c r="D40" s="92" t="s">
        <v>383</v>
      </c>
      <c r="E40" s="90" t="s">
        <v>662</v>
      </c>
      <c r="F40" s="96">
        <v>413</v>
      </c>
      <c r="H40" s="92" t="s">
        <v>450</v>
      </c>
      <c r="I40" s="93" t="s">
        <v>815</v>
      </c>
      <c r="J40" s="91">
        <v>736</v>
      </c>
      <c r="K40" s="91"/>
      <c r="L40" s="94" t="s">
        <v>169</v>
      </c>
    </row>
    <row r="41" spans="1:12" s="56" customFormat="1" ht="14.25" customHeight="1">
      <c r="A41" s="90" t="s">
        <v>585</v>
      </c>
      <c r="B41" s="91">
        <v>72</v>
      </c>
      <c r="C41" s="91"/>
      <c r="D41" s="92" t="s">
        <v>384</v>
      </c>
      <c r="E41" s="93" t="s">
        <v>663</v>
      </c>
      <c r="F41" s="91">
        <v>416</v>
      </c>
      <c r="G41" s="91"/>
      <c r="H41" s="92" t="s">
        <v>451</v>
      </c>
      <c r="I41" s="93" t="s">
        <v>816</v>
      </c>
      <c r="J41" s="91">
        <v>740</v>
      </c>
      <c r="K41" s="91"/>
      <c r="L41" s="94" t="s">
        <v>170</v>
      </c>
    </row>
    <row r="42" spans="1:12" s="56" customFormat="1" ht="14.25" customHeight="1">
      <c r="A42" s="90" t="s">
        <v>586</v>
      </c>
      <c r="B42" s="91">
        <v>73</v>
      </c>
      <c r="C42" s="91"/>
      <c r="D42" s="92" t="s">
        <v>385</v>
      </c>
      <c r="E42" s="93" t="s">
        <v>664</v>
      </c>
      <c r="F42" s="91">
        <v>421</v>
      </c>
      <c r="G42" s="91"/>
      <c r="H42" s="92" t="s">
        <v>452</v>
      </c>
      <c r="I42" s="93" t="s">
        <v>817</v>
      </c>
      <c r="J42" s="91">
        <v>743</v>
      </c>
      <c r="K42" s="91"/>
      <c r="L42" s="94" t="s">
        <v>171</v>
      </c>
    </row>
    <row r="43" spans="1:12" s="56" customFormat="1" ht="14.25" customHeight="1">
      <c r="A43" s="90" t="s">
        <v>587</v>
      </c>
      <c r="B43" s="91">
        <v>74</v>
      </c>
      <c r="C43" s="91"/>
      <c r="D43" s="92" t="s">
        <v>386</v>
      </c>
      <c r="E43" s="93" t="s">
        <v>665</v>
      </c>
      <c r="F43" s="91">
        <v>424</v>
      </c>
      <c r="G43" s="91"/>
      <c r="H43" s="92" t="s">
        <v>453</v>
      </c>
      <c r="I43" s="56" t="s">
        <v>818</v>
      </c>
      <c r="J43" s="96">
        <v>800</v>
      </c>
      <c r="L43" s="95" t="s">
        <v>172</v>
      </c>
    </row>
    <row r="44" spans="1:12" s="56" customFormat="1" ht="14.25" customHeight="1">
      <c r="A44" s="90" t="s">
        <v>588</v>
      </c>
      <c r="B44" s="91">
        <v>75</v>
      </c>
      <c r="C44" s="91"/>
      <c r="D44" s="92" t="s">
        <v>864</v>
      </c>
      <c r="E44" s="93" t="s">
        <v>666</v>
      </c>
      <c r="F44" s="91">
        <v>428</v>
      </c>
      <c r="G44" s="91"/>
      <c r="H44" s="92" t="s">
        <v>454</v>
      </c>
      <c r="I44" s="56" t="s">
        <v>819</v>
      </c>
      <c r="J44" s="96">
        <v>801</v>
      </c>
      <c r="L44" s="95" t="s">
        <v>173</v>
      </c>
    </row>
    <row r="45" spans="1:12" s="56" customFormat="1" ht="14.25" customHeight="1">
      <c r="A45" s="93" t="s">
        <v>589</v>
      </c>
      <c r="B45" s="91">
        <v>76</v>
      </c>
      <c r="C45" s="91"/>
      <c r="D45" s="92" t="s">
        <v>387</v>
      </c>
      <c r="E45" s="93" t="s">
        <v>667</v>
      </c>
      <c r="F45" s="91">
        <v>432</v>
      </c>
      <c r="G45" s="91"/>
      <c r="H45" s="92" t="s">
        <v>455</v>
      </c>
      <c r="I45" s="56" t="s">
        <v>820</v>
      </c>
      <c r="J45" s="96">
        <v>803</v>
      </c>
      <c r="L45" s="95" t="s">
        <v>174</v>
      </c>
    </row>
    <row r="46" spans="1:12" s="56" customFormat="1" ht="14.25" customHeight="1">
      <c r="A46" s="93" t="s">
        <v>590</v>
      </c>
      <c r="B46" s="91">
        <v>77</v>
      </c>
      <c r="C46" s="91"/>
      <c r="D46" s="92" t="s">
        <v>388</v>
      </c>
      <c r="E46" s="93" t="s">
        <v>668</v>
      </c>
      <c r="F46" s="91">
        <v>436</v>
      </c>
      <c r="G46" s="91"/>
      <c r="H46" s="92" t="s">
        <v>456</v>
      </c>
      <c r="I46" s="56" t="s">
        <v>821</v>
      </c>
      <c r="J46" s="96">
        <v>804</v>
      </c>
      <c r="L46" s="95" t="s">
        <v>175</v>
      </c>
    </row>
    <row r="47" spans="1:12" s="56" customFormat="1" ht="14.25" customHeight="1">
      <c r="A47" s="93" t="s">
        <v>591</v>
      </c>
      <c r="B47" s="91">
        <v>78</v>
      </c>
      <c r="C47" s="91"/>
      <c r="D47" s="92" t="s">
        <v>389</v>
      </c>
      <c r="E47" s="93" t="s">
        <v>669</v>
      </c>
      <c r="F47" s="91">
        <v>442</v>
      </c>
      <c r="G47" s="91"/>
      <c r="H47" s="92" t="s">
        <v>457</v>
      </c>
      <c r="I47" s="56" t="s">
        <v>822</v>
      </c>
      <c r="J47" s="96">
        <v>806</v>
      </c>
      <c r="L47" s="95" t="s">
        <v>176</v>
      </c>
    </row>
    <row r="48" spans="1:12" s="56" customFormat="1" ht="14.25" customHeight="1">
      <c r="A48" s="93" t="s">
        <v>592</v>
      </c>
      <c r="B48" s="91">
        <v>79</v>
      </c>
      <c r="C48" s="91"/>
      <c r="D48" s="92" t="s">
        <v>390</v>
      </c>
      <c r="E48" s="93" t="s">
        <v>670</v>
      </c>
      <c r="F48" s="91">
        <v>446</v>
      </c>
      <c r="G48" s="91"/>
      <c r="H48" s="92" t="s">
        <v>458</v>
      </c>
      <c r="I48" s="56" t="s">
        <v>823</v>
      </c>
      <c r="J48" s="96">
        <v>807</v>
      </c>
      <c r="L48" s="95" t="s">
        <v>177</v>
      </c>
    </row>
    <row r="49" spans="1:12" s="56" customFormat="1" ht="14.25" customHeight="1">
      <c r="A49" s="93" t="s">
        <v>593</v>
      </c>
      <c r="B49" s="91">
        <v>80</v>
      </c>
      <c r="C49" s="91"/>
      <c r="D49" s="92" t="s">
        <v>391</v>
      </c>
      <c r="E49" s="93" t="s">
        <v>671</v>
      </c>
      <c r="F49" s="91">
        <v>448</v>
      </c>
      <c r="G49" s="91"/>
      <c r="H49" s="92" t="s">
        <v>459</v>
      </c>
      <c r="I49" s="56" t="s">
        <v>824</v>
      </c>
      <c r="J49" s="96">
        <v>809</v>
      </c>
      <c r="L49" s="95" t="s">
        <v>178</v>
      </c>
    </row>
    <row r="50" spans="1:12" s="56" customFormat="1" ht="14.25" customHeight="1">
      <c r="A50" s="93" t="s">
        <v>594</v>
      </c>
      <c r="B50" s="91">
        <v>81</v>
      </c>
      <c r="C50" s="91"/>
      <c r="D50" s="92" t="s">
        <v>392</v>
      </c>
      <c r="E50" s="93" t="s">
        <v>672</v>
      </c>
      <c r="F50" s="91">
        <v>449</v>
      </c>
      <c r="G50" s="91"/>
      <c r="H50" s="92" t="s">
        <v>460</v>
      </c>
      <c r="I50" s="56" t="s">
        <v>825</v>
      </c>
      <c r="J50" s="96">
        <v>811</v>
      </c>
      <c r="L50" s="95" t="s">
        <v>179</v>
      </c>
    </row>
    <row r="51" spans="1:12" s="56" customFormat="1" ht="14.25" customHeight="1">
      <c r="A51" s="93" t="s">
        <v>595</v>
      </c>
      <c r="B51" s="91">
        <v>82</v>
      </c>
      <c r="C51" s="91"/>
      <c r="D51" s="92" t="s">
        <v>393</v>
      </c>
      <c r="E51" s="93" t="s">
        <v>673</v>
      </c>
      <c r="F51" s="91">
        <v>452</v>
      </c>
      <c r="G51" s="91"/>
      <c r="H51" s="92" t="s">
        <v>461</v>
      </c>
      <c r="I51" s="56" t="s">
        <v>826</v>
      </c>
      <c r="J51" s="96">
        <v>812</v>
      </c>
      <c r="L51" s="95" t="s">
        <v>180</v>
      </c>
    </row>
    <row r="52" spans="1:12" s="56" customFormat="1" ht="14.25" customHeight="1">
      <c r="A52" s="90" t="s">
        <v>596</v>
      </c>
      <c r="B52" s="91">
        <v>83</v>
      </c>
      <c r="C52" s="91"/>
      <c r="D52" s="92" t="s">
        <v>1007</v>
      </c>
      <c r="E52" s="93" t="s">
        <v>674</v>
      </c>
      <c r="F52" s="91">
        <v>453</v>
      </c>
      <c r="G52" s="91"/>
      <c r="H52" s="92" t="s">
        <v>462</v>
      </c>
      <c r="I52" s="56" t="s">
        <v>827</v>
      </c>
      <c r="J52" s="96">
        <v>813</v>
      </c>
      <c r="L52" s="95" t="s">
        <v>181</v>
      </c>
    </row>
    <row r="53" spans="1:12" s="56" customFormat="1" ht="14.25" customHeight="1">
      <c r="A53" s="90" t="s">
        <v>597</v>
      </c>
      <c r="B53" s="91">
        <v>91</v>
      </c>
      <c r="C53" s="91"/>
      <c r="D53" s="92" t="s">
        <v>394</v>
      </c>
      <c r="E53" s="93" t="s">
        <v>675</v>
      </c>
      <c r="F53" s="91">
        <v>454</v>
      </c>
      <c r="G53" s="91"/>
      <c r="H53" s="92" t="s">
        <v>463</v>
      </c>
      <c r="I53" s="56" t="s">
        <v>828</v>
      </c>
      <c r="J53" s="96">
        <v>815</v>
      </c>
      <c r="L53" s="95" t="s">
        <v>182</v>
      </c>
    </row>
    <row r="54" spans="1:12" s="56" customFormat="1" ht="14.25" customHeight="1">
      <c r="A54" s="90" t="s">
        <v>598</v>
      </c>
      <c r="B54" s="91">
        <v>92</v>
      </c>
      <c r="C54" s="91"/>
      <c r="D54" s="92" t="s">
        <v>395</v>
      </c>
      <c r="E54" s="93" t="s">
        <v>676</v>
      </c>
      <c r="F54" s="91">
        <v>456</v>
      </c>
      <c r="G54" s="91"/>
      <c r="H54" s="92" t="s">
        <v>464</v>
      </c>
      <c r="I54" s="56" t="s">
        <v>829</v>
      </c>
      <c r="J54" s="96">
        <v>816</v>
      </c>
      <c r="L54" s="95" t="s">
        <v>183</v>
      </c>
    </row>
    <row r="55" spans="1:12" s="56" customFormat="1" ht="14.25" customHeight="1">
      <c r="A55" s="90" t="s">
        <v>599</v>
      </c>
      <c r="B55" s="91">
        <v>93</v>
      </c>
      <c r="C55" s="91"/>
      <c r="D55" s="92" t="s">
        <v>396</v>
      </c>
      <c r="E55" s="93" t="s">
        <v>677</v>
      </c>
      <c r="F55" s="91">
        <v>457</v>
      </c>
      <c r="G55" s="91"/>
      <c r="H55" s="92" t="s">
        <v>465</v>
      </c>
      <c r="I55" s="56" t="s">
        <v>830</v>
      </c>
      <c r="J55" s="96">
        <v>817</v>
      </c>
      <c r="L55" s="95" t="s">
        <v>184</v>
      </c>
    </row>
    <row r="56" spans="1:12" s="56" customFormat="1" ht="14.25" customHeight="1">
      <c r="A56" s="90" t="s">
        <v>979</v>
      </c>
      <c r="B56" s="91">
        <v>95</v>
      </c>
      <c r="C56" s="91"/>
      <c r="D56" s="92" t="s">
        <v>874</v>
      </c>
      <c r="E56" s="93" t="s">
        <v>678</v>
      </c>
      <c r="F56" s="91">
        <v>459</v>
      </c>
      <c r="G56" s="91"/>
      <c r="H56" s="92" t="s">
        <v>466</v>
      </c>
      <c r="I56" s="56" t="s">
        <v>831</v>
      </c>
      <c r="J56" s="96">
        <v>819</v>
      </c>
      <c r="L56" s="95" t="s">
        <v>185</v>
      </c>
    </row>
    <row r="57" spans="1:12" s="56" customFormat="1" ht="14.25" customHeight="1">
      <c r="A57" s="90" t="s">
        <v>600</v>
      </c>
      <c r="B57" s="91">
        <v>96</v>
      </c>
      <c r="C57" s="91"/>
      <c r="D57" s="92" t="s">
        <v>943</v>
      </c>
      <c r="E57" s="93" t="s">
        <v>680</v>
      </c>
      <c r="F57" s="91">
        <v>460</v>
      </c>
      <c r="G57" s="91"/>
      <c r="H57" s="92" t="s">
        <v>467</v>
      </c>
      <c r="I57" s="56" t="s">
        <v>832</v>
      </c>
      <c r="J57" s="96">
        <v>820</v>
      </c>
      <c r="L57" s="95" t="s">
        <v>944</v>
      </c>
    </row>
    <row r="58" spans="1:12" s="56" customFormat="1" ht="14.25" customHeight="1">
      <c r="A58" s="90"/>
      <c r="B58" s="91"/>
      <c r="C58" s="91"/>
      <c r="D58" s="92" t="s">
        <v>945</v>
      </c>
      <c r="E58" s="93" t="s">
        <v>681</v>
      </c>
      <c r="F58" s="91">
        <v>463</v>
      </c>
      <c r="G58" s="91"/>
      <c r="H58" s="92" t="s">
        <v>468</v>
      </c>
      <c r="I58" s="56" t="s">
        <v>833</v>
      </c>
      <c r="J58" s="96">
        <v>822</v>
      </c>
      <c r="L58" s="95" t="s">
        <v>946</v>
      </c>
    </row>
    <row r="59" spans="1:12" s="56" customFormat="1" ht="14.25" customHeight="1">
      <c r="A59" s="90" t="s">
        <v>903</v>
      </c>
      <c r="B59" s="91">
        <v>97</v>
      </c>
      <c r="C59" s="91"/>
      <c r="D59" s="92" t="s">
        <v>875</v>
      </c>
      <c r="E59" s="93" t="s">
        <v>682</v>
      </c>
      <c r="F59" s="91">
        <v>464</v>
      </c>
      <c r="G59" s="91"/>
      <c r="H59" s="92" t="s">
        <v>469</v>
      </c>
      <c r="I59" s="93" t="s">
        <v>834</v>
      </c>
      <c r="J59" s="91">
        <v>823</v>
      </c>
      <c r="K59" s="91"/>
      <c r="L59" s="95" t="s">
        <v>947</v>
      </c>
    </row>
    <row r="60" spans="1:12" s="56" customFormat="1" ht="14.25" customHeight="1">
      <c r="A60" s="90" t="s">
        <v>980</v>
      </c>
      <c r="B60" s="91">
        <v>98</v>
      </c>
      <c r="C60" s="266"/>
      <c r="D60" s="92" t="s">
        <v>876</v>
      </c>
      <c r="E60" s="93" t="s">
        <v>755</v>
      </c>
      <c r="F60" s="91">
        <v>465</v>
      </c>
      <c r="G60" s="91"/>
      <c r="H60" s="92" t="s">
        <v>470</v>
      </c>
      <c r="I60" s="93"/>
      <c r="J60" s="91"/>
      <c r="K60" s="91"/>
      <c r="L60" s="95" t="s">
        <v>904</v>
      </c>
    </row>
    <row r="61" spans="1:12" s="56" customFormat="1" ht="14.25" customHeight="1">
      <c r="A61" s="90" t="s">
        <v>601</v>
      </c>
      <c r="B61" s="91">
        <v>204</v>
      </c>
      <c r="C61" s="91"/>
      <c r="D61" s="92" t="s">
        <v>397</v>
      </c>
      <c r="E61" s="93" t="s">
        <v>756</v>
      </c>
      <c r="F61" s="91">
        <v>467</v>
      </c>
      <c r="G61" s="91"/>
      <c r="H61" s="92" t="s">
        <v>948</v>
      </c>
      <c r="I61" s="93" t="s">
        <v>835</v>
      </c>
      <c r="J61" s="91">
        <v>824</v>
      </c>
      <c r="K61" s="91"/>
      <c r="L61" s="95" t="s">
        <v>186</v>
      </c>
    </row>
    <row r="62" spans="1:12" s="56" customFormat="1" ht="14.25" customHeight="1">
      <c r="A62" s="90" t="s">
        <v>1165</v>
      </c>
      <c r="B62" s="91">
        <v>206</v>
      </c>
      <c r="C62" s="91"/>
      <c r="D62" s="92" t="s">
        <v>1200</v>
      </c>
      <c r="E62" s="93"/>
      <c r="F62" s="91"/>
      <c r="G62" s="91"/>
      <c r="H62" s="92" t="s">
        <v>949</v>
      </c>
      <c r="I62" s="93" t="s">
        <v>836</v>
      </c>
      <c r="J62" s="91">
        <v>825</v>
      </c>
      <c r="K62" s="91"/>
      <c r="L62" s="95" t="s">
        <v>187</v>
      </c>
    </row>
    <row r="63" spans="1:12" s="56" customFormat="1" ht="14.25" customHeight="1">
      <c r="A63" s="90" t="s">
        <v>602</v>
      </c>
      <c r="B63" s="91">
        <v>208</v>
      </c>
      <c r="C63" s="91"/>
      <c r="D63" s="92" t="s">
        <v>398</v>
      </c>
      <c r="E63" s="93" t="s">
        <v>757</v>
      </c>
      <c r="F63" s="91">
        <v>468</v>
      </c>
      <c r="G63" s="91"/>
      <c r="H63" s="92" t="s">
        <v>113</v>
      </c>
      <c r="I63" s="93" t="s">
        <v>837</v>
      </c>
      <c r="J63" s="91">
        <v>830</v>
      </c>
      <c r="K63" s="91"/>
      <c r="L63" s="95" t="s">
        <v>188</v>
      </c>
    </row>
    <row r="64" spans="1:12" s="56" customFormat="1" ht="14.25" customHeight="1">
      <c r="A64" s="90" t="s">
        <v>603</v>
      </c>
      <c r="B64" s="91">
        <v>212</v>
      </c>
      <c r="C64" s="91"/>
      <c r="D64" s="92" t="s">
        <v>399</v>
      </c>
      <c r="E64" s="93" t="s">
        <v>758</v>
      </c>
      <c r="F64" s="91">
        <v>469</v>
      </c>
      <c r="G64" s="91"/>
      <c r="H64" s="92" t="s">
        <v>114</v>
      </c>
      <c r="I64" s="93" t="s">
        <v>838</v>
      </c>
      <c r="J64" s="91">
        <v>831</v>
      </c>
      <c r="L64" s="95" t="s">
        <v>189</v>
      </c>
    </row>
    <row r="65" spans="1:12" s="56" customFormat="1" ht="14.25" customHeight="1">
      <c r="A65" s="90" t="s">
        <v>604</v>
      </c>
      <c r="B65" s="91">
        <v>216</v>
      </c>
      <c r="C65" s="91"/>
      <c r="D65" s="92" t="s">
        <v>1167</v>
      </c>
      <c r="E65" s="97" t="s">
        <v>759</v>
      </c>
      <c r="F65" s="91">
        <v>470</v>
      </c>
      <c r="G65" s="94"/>
      <c r="H65" s="92" t="s">
        <v>115</v>
      </c>
      <c r="I65" s="93" t="s">
        <v>839</v>
      </c>
      <c r="J65" s="91">
        <v>832</v>
      </c>
      <c r="L65" s="95" t="s">
        <v>950</v>
      </c>
    </row>
    <row r="66" spans="1:12" s="56" customFormat="1" ht="14.25" customHeight="1">
      <c r="A66" s="90" t="s">
        <v>605</v>
      </c>
      <c r="B66" s="91">
        <v>220</v>
      </c>
      <c r="D66" s="92" t="s">
        <v>497</v>
      </c>
      <c r="E66" s="93" t="s">
        <v>760</v>
      </c>
      <c r="F66" s="91">
        <v>472</v>
      </c>
      <c r="G66" s="91"/>
      <c r="H66" s="92" t="s">
        <v>116</v>
      </c>
      <c r="I66" s="93"/>
      <c r="J66" s="91"/>
      <c r="L66" s="95" t="s">
        <v>965</v>
      </c>
    </row>
    <row r="67" spans="1:12" s="56" customFormat="1" ht="14.25" customHeight="1">
      <c r="A67" s="90" t="s">
        <v>606</v>
      </c>
      <c r="B67" s="91">
        <v>224</v>
      </c>
      <c r="C67" s="91"/>
      <c r="D67" s="92" t="s">
        <v>400</v>
      </c>
      <c r="E67" s="93" t="s">
        <v>761</v>
      </c>
      <c r="F67" s="91">
        <v>473</v>
      </c>
      <c r="G67" s="91"/>
      <c r="H67" s="92" t="s">
        <v>117</v>
      </c>
      <c r="I67" s="56" t="s">
        <v>840</v>
      </c>
      <c r="J67" s="91">
        <v>833</v>
      </c>
      <c r="L67" s="95" t="s">
        <v>190</v>
      </c>
    </row>
    <row r="68" spans="1:12" s="56" customFormat="1" ht="14.25" customHeight="1">
      <c r="A68" s="56" t="s">
        <v>1168</v>
      </c>
      <c r="B68" s="91">
        <v>225</v>
      </c>
      <c r="D68" s="92" t="s">
        <v>1169</v>
      </c>
      <c r="E68" s="93" t="s">
        <v>762</v>
      </c>
      <c r="F68" s="91">
        <v>474</v>
      </c>
      <c r="G68" s="91"/>
      <c r="H68" s="92" t="s">
        <v>118</v>
      </c>
      <c r="I68" s="56" t="s">
        <v>841</v>
      </c>
      <c r="J68" s="91">
        <v>834</v>
      </c>
      <c r="L68" s="95" t="s">
        <v>191</v>
      </c>
    </row>
    <row r="69" spans="1:12" s="56" customFormat="1" ht="14.25" customHeight="1">
      <c r="A69" s="90" t="s">
        <v>607</v>
      </c>
      <c r="B69" s="91">
        <v>228</v>
      </c>
      <c r="C69" s="91"/>
      <c r="D69" s="92" t="s">
        <v>401</v>
      </c>
      <c r="E69" s="56" t="s">
        <v>1172</v>
      </c>
      <c r="F69" s="91">
        <v>475</v>
      </c>
      <c r="H69" s="92" t="s">
        <v>1173</v>
      </c>
      <c r="I69" s="56" t="s">
        <v>842</v>
      </c>
      <c r="J69" s="91">
        <v>835</v>
      </c>
      <c r="L69" s="95" t="s">
        <v>952</v>
      </c>
    </row>
    <row r="70" spans="1:12" s="56" customFormat="1" ht="14.25" customHeight="1">
      <c r="A70" s="90" t="s">
        <v>608</v>
      </c>
      <c r="B70" s="91">
        <v>232</v>
      </c>
      <c r="C70" s="91"/>
      <c r="D70" s="92" t="s">
        <v>402</v>
      </c>
      <c r="E70" s="56" t="s">
        <v>1174</v>
      </c>
      <c r="F70" s="91">
        <v>477</v>
      </c>
      <c r="H70" s="92" t="s">
        <v>1175</v>
      </c>
      <c r="J70" s="91"/>
      <c r="L70" s="95" t="s">
        <v>966</v>
      </c>
    </row>
    <row r="71" spans="1:12" s="56" customFormat="1" ht="14.25" customHeight="1">
      <c r="A71" s="90" t="s">
        <v>609</v>
      </c>
      <c r="B71" s="91">
        <v>236</v>
      </c>
      <c r="C71" s="91"/>
      <c r="D71" s="98" t="s">
        <v>403</v>
      </c>
      <c r="E71" s="93" t="s">
        <v>1176</v>
      </c>
      <c r="F71" s="91">
        <v>479</v>
      </c>
      <c r="G71" s="91"/>
      <c r="H71" s="92" t="s">
        <v>1177</v>
      </c>
      <c r="I71" s="56" t="s">
        <v>843</v>
      </c>
      <c r="J71" s="91">
        <v>836</v>
      </c>
      <c r="L71" s="95" t="s">
        <v>193</v>
      </c>
    </row>
    <row r="72" spans="1:12" s="56" customFormat="1" ht="14.25" customHeight="1">
      <c r="A72" s="90" t="s">
        <v>610</v>
      </c>
      <c r="B72" s="91">
        <v>240</v>
      </c>
      <c r="C72" s="91"/>
      <c r="D72" s="92" t="s">
        <v>404</v>
      </c>
      <c r="E72" s="93" t="s">
        <v>764</v>
      </c>
      <c r="F72" s="91">
        <v>480</v>
      </c>
      <c r="G72" s="91"/>
      <c r="H72" s="92" t="s">
        <v>119</v>
      </c>
      <c r="I72" s="56" t="s">
        <v>844</v>
      </c>
      <c r="J72" s="91">
        <v>837</v>
      </c>
      <c r="L72" s="95" t="s">
        <v>194</v>
      </c>
    </row>
    <row r="73" spans="1:12" s="56" customFormat="1" ht="14.25" customHeight="1">
      <c r="A73" s="90" t="s">
        <v>611</v>
      </c>
      <c r="B73" s="91">
        <v>244</v>
      </c>
      <c r="C73" s="91"/>
      <c r="D73" s="92" t="s">
        <v>405</v>
      </c>
      <c r="E73" s="56" t="s">
        <v>1178</v>
      </c>
      <c r="F73" s="91">
        <v>481</v>
      </c>
      <c r="H73" s="92" t="s">
        <v>1201</v>
      </c>
      <c r="I73" s="56" t="s">
        <v>845</v>
      </c>
      <c r="J73" s="91">
        <v>838</v>
      </c>
      <c r="L73" s="95" t="s">
        <v>195</v>
      </c>
    </row>
    <row r="74" spans="1:12" s="56" customFormat="1" ht="14.25" customHeight="1">
      <c r="A74" s="90" t="s">
        <v>612</v>
      </c>
      <c r="B74" s="91">
        <v>247</v>
      </c>
      <c r="C74" s="91"/>
      <c r="D74" s="92" t="s">
        <v>406</v>
      </c>
      <c r="E74" s="93" t="s">
        <v>765</v>
      </c>
      <c r="F74" s="91">
        <v>484</v>
      </c>
      <c r="G74" s="91"/>
      <c r="H74" s="92" t="s">
        <v>1180</v>
      </c>
      <c r="I74" s="56" t="s">
        <v>846</v>
      </c>
      <c r="J74" s="91">
        <v>839</v>
      </c>
      <c r="L74" s="95" t="s">
        <v>953</v>
      </c>
    </row>
    <row r="75" spans="1:12" s="56" customFormat="1" ht="14.25" customHeight="1">
      <c r="A75" s="90" t="s">
        <v>613</v>
      </c>
      <c r="B75" s="91">
        <v>248</v>
      </c>
      <c r="C75" s="91"/>
      <c r="D75" s="92" t="s">
        <v>407</v>
      </c>
      <c r="E75" s="93" t="s">
        <v>766</v>
      </c>
      <c r="F75" s="91">
        <v>488</v>
      </c>
      <c r="G75" s="91"/>
      <c r="H75" s="92" t="s">
        <v>121</v>
      </c>
      <c r="I75" s="56" t="s">
        <v>847</v>
      </c>
      <c r="J75" s="91">
        <v>891</v>
      </c>
      <c r="L75" s="95" t="s">
        <v>197</v>
      </c>
    </row>
    <row r="76" spans="1:12" s="56" customFormat="1" ht="14.25" customHeight="1">
      <c r="A76" s="90" t="s">
        <v>614</v>
      </c>
      <c r="B76" s="91">
        <v>252</v>
      </c>
      <c r="C76" s="91"/>
      <c r="D76" s="92" t="s">
        <v>408</v>
      </c>
      <c r="E76" s="93" t="s">
        <v>767</v>
      </c>
      <c r="F76" s="91">
        <v>492</v>
      </c>
      <c r="G76" s="91"/>
      <c r="H76" s="92" t="s">
        <v>122</v>
      </c>
      <c r="I76" s="56" t="s">
        <v>848</v>
      </c>
      <c r="J76" s="91">
        <v>892</v>
      </c>
      <c r="L76" s="95" t="s">
        <v>198</v>
      </c>
    </row>
    <row r="77" spans="1:12" s="56" customFormat="1" ht="14.25" customHeight="1">
      <c r="A77" s="90" t="s">
        <v>615</v>
      </c>
      <c r="B77" s="91">
        <v>257</v>
      </c>
      <c r="C77" s="91"/>
      <c r="D77" s="92" t="s">
        <v>409</v>
      </c>
      <c r="E77" s="93" t="s">
        <v>768</v>
      </c>
      <c r="F77" s="91">
        <v>500</v>
      </c>
      <c r="G77" s="91"/>
      <c r="H77" s="92" t="s">
        <v>123</v>
      </c>
      <c r="I77" s="56" t="s">
        <v>849</v>
      </c>
      <c r="J77" s="91">
        <v>893</v>
      </c>
      <c r="L77" s="95" t="s">
        <v>954</v>
      </c>
    </row>
    <row r="78" spans="1:12" s="56" customFormat="1" ht="14.25" customHeight="1">
      <c r="A78" s="90" t="s">
        <v>616</v>
      </c>
      <c r="B78" s="91">
        <v>260</v>
      </c>
      <c r="C78" s="91"/>
      <c r="D78" s="92" t="s">
        <v>410</v>
      </c>
      <c r="E78" s="93" t="s">
        <v>769</v>
      </c>
      <c r="F78" s="91">
        <v>504</v>
      </c>
      <c r="G78" s="91"/>
      <c r="H78" s="92" t="s">
        <v>124</v>
      </c>
      <c r="J78" s="91"/>
      <c r="L78" s="95" t="s">
        <v>967</v>
      </c>
    </row>
    <row r="79" spans="1:12" s="56" customFormat="1" ht="14.25" customHeight="1">
      <c r="A79" s="90" t="s">
        <v>617</v>
      </c>
      <c r="B79" s="91">
        <v>264</v>
      </c>
      <c r="C79" s="91"/>
      <c r="D79" s="92" t="s">
        <v>411</v>
      </c>
      <c r="E79" s="93" t="s">
        <v>770</v>
      </c>
      <c r="F79" s="91">
        <v>508</v>
      </c>
      <c r="G79" s="91"/>
      <c r="H79" s="92" t="s">
        <v>125</v>
      </c>
      <c r="I79" s="93" t="s">
        <v>850</v>
      </c>
      <c r="J79" s="91">
        <v>894</v>
      </c>
      <c r="L79" s="95" t="s">
        <v>1206</v>
      </c>
    </row>
    <row r="80" spans="1:12" s="56" customFormat="1" ht="14.25" customHeight="1">
      <c r="A80" s="90" t="s">
        <v>618</v>
      </c>
      <c r="B80" s="91">
        <v>268</v>
      </c>
      <c r="C80" s="91"/>
      <c r="D80" s="92" t="s">
        <v>412</v>
      </c>
      <c r="E80" s="93" t="s">
        <v>771</v>
      </c>
      <c r="F80" s="91">
        <v>512</v>
      </c>
      <c r="G80" s="91"/>
      <c r="H80" s="92" t="s">
        <v>126</v>
      </c>
      <c r="I80" s="93" t="s">
        <v>851</v>
      </c>
      <c r="J80" s="91">
        <v>950</v>
      </c>
      <c r="K80" s="91"/>
      <c r="L80" s="95" t="s">
        <v>957</v>
      </c>
    </row>
    <row r="81" spans="1:12" s="56" customFormat="1" ht="14.25" customHeight="1">
      <c r="A81" s="90" t="s">
        <v>619</v>
      </c>
      <c r="B81" s="91">
        <v>272</v>
      </c>
      <c r="C81" s="91"/>
      <c r="D81" s="92" t="s">
        <v>955</v>
      </c>
      <c r="E81" s="93" t="s">
        <v>772</v>
      </c>
      <c r="F81" s="91">
        <v>516</v>
      </c>
      <c r="G81" s="91"/>
      <c r="H81" s="92" t="s">
        <v>1181</v>
      </c>
      <c r="I81" s="99"/>
      <c r="J81" s="100"/>
      <c r="K81" s="100"/>
      <c r="L81" s="95" t="s">
        <v>905</v>
      </c>
    </row>
    <row r="82" spans="1:12" s="56" customFormat="1" ht="14.25" customHeight="1">
      <c r="A82" s="90" t="s">
        <v>620</v>
      </c>
      <c r="B82" s="91">
        <v>276</v>
      </c>
      <c r="C82" s="91"/>
      <c r="D82" s="92" t="s">
        <v>413</v>
      </c>
      <c r="E82" s="93" t="s">
        <v>773</v>
      </c>
      <c r="F82" s="91">
        <v>520</v>
      </c>
      <c r="G82" s="91"/>
      <c r="H82" s="92" t="s">
        <v>128</v>
      </c>
      <c r="I82" s="99"/>
      <c r="J82" s="100"/>
      <c r="K82" s="100"/>
      <c r="L82" s="101" t="s">
        <v>1118</v>
      </c>
    </row>
    <row r="83" spans="1:12" s="56" customFormat="1" ht="14.25" customHeight="1">
      <c r="A83" s="90" t="s">
        <v>621</v>
      </c>
      <c r="B83" s="91">
        <v>280</v>
      </c>
      <c r="C83" s="91"/>
      <c r="D83" s="92" t="s">
        <v>414</v>
      </c>
      <c r="E83" s="93" t="s">
        <v>774</v>
      </c>
      <c r="F83" s="91">
        <v>524</v>
      </c>
      <c r="G83" s="91"/>
      <c r="H83" s="92" t="s">
        <v>129</v>
      </c>
      <c r="I83" s="99"/>
      <c r="J83" s="100"/>
      <c r="K83" s="100"/>
      <c r="L83" s="101" t="s">
        <v>1119</v>
      </c>
    </row>
    <row r="84" spans="1:12" s="56" customFormat="1" ht="14.25" customHeight="1">
      <c r="A84" s="90" t="s">
        <v>622</v>
      </c>
      <c r="B84" s="91">
        <v>284</v>
      </c>
      <c r="C84" s="91"/>
      <c r="D84" s="92" t="s">
        <v>415</v>
      </c>
      <c r="E84" s="93" t="s">
        <v>775</v>
      </c>
      <c r="F84" s="91">
        <v>528</v>
      </c>
      <c r="G84" s="91"/>
      <c r="H84" s="92" t="s">
        <v>130</v>
      </c>
      <c r="I84" s="99"/>
      <c r="J84" s="100"/>
      <c r="K84" s="100"/>
      <c r="L84" s="101" t="s">
        <v>1120</v>
      </c>
    </row>
    <row r="85" spans="1:12" s="56" customFormat="1" ht="14.25" customHeight="1">
      <c r="A85" s="90" t="s">
        <v>623</v>
      </c>
      <c r="B85" s="91">
        <v>288</v>
      </c>
      <c r="C85" s="91"/>
      <c r="D85" s="92" t="s">
        <v>416</v>
      </c>
      <c r="E85" s="93" t="s">
        <v>776</v>
      </c>
      <c r="F85" s="91">
        <v>529</v>
      </c>
      <c r="G85" s="91"/>
      <c r="H85" s="92" t="s">
        <v>1008</v>
      </c>
      <c r="I85" s="99"/>
      <c r="J85" s="100"/>
      <c r="K85" s="100"/>
      <c r="L85" s="101" t="s">
        <v>1121</v>
      </c>
    </row>
    <row r="86" spans="1:12" s="56" customFormat="1" ht="14.25" customHeight="1">
      <c r="A86" s="90" t="s">
        <v>624</v>
      </c>
      <c r="B86" s="91">
        <v>302</v>
      </c>
      <c r="C86" s="91"/>
      <c r="D86" s="92" t="s">
        <v>417</v>
      </c>
      <c r="E86" s="93" t="s">
        <v>777</v>
      </c>
      <c r="F86" s="91">
        <v>600</v>
      </c>
      <c r="G86" s="91"/>
      <c r="H86" s="92" t="s">
        <v>131</v>
      </c>
      <c r="I86" s="56" t="s">
        <v>1186</v>
      </c>
      <c r="J86" s="91">
        <v>953</v>
      </c>
      <c r="L86" s="95" t="s">
        <v>1187</v>
      </c>
    </row>
    <row r="87" spans="1:12" s="56" customFormat="1" ht="14.25" customHeight="1">
      <c r="A87" s="90" t="s">
        <v>625</v>
      </c>
      <c r="B87" s="91">
        <v>306</v>
      </c>
      <c r="C87" s="91"/>
      <c r="D87" s="92" t="s">
        <v>958</v>
      </c>
      <c r="E87" s="93" t="s">
        <v>778</v>
      </c>
      <c r="F87" s="91">
        <v>604</v>
      </c>
      <c r="G87" s="91"/>
      <c r="H87" s="92" t="s">
        <v>132</v>
      </c>
      <c r="I87" s="93" t="s">
        <v>1009</v>
      </c>
      <c r="J87" s="91">
        <v>958</v>
      </c>
      <c r="K87" s="91"/>
      <c r="L87" s="95" t="s">
        <v>1122</v>
      </c>
    </row>
    <row r="88" spans="4:12" s="56" customFormat="1" ht="14.25" customHeight="1">
      <c r="D88" s="92" t="s">
        <v>959</v>
      </c>
      <c r="E88" s="93" t="s">
        <v>779</v>
      </c>
      <c r="F88" s="91">
        <v>608</v>
      </c>
      <c r="G88" s="91"/>
      <c r="H88" s="92" t="s">
        <v>133</v>
      </c>
      <c r="I88" s="102" t="s">
        <v>1123</v>
      </c>
      <c r="J88" s="91">
        <v>959</v>
      </c>
      <c r="K88" s="91"/>
      <c r="L88" s="94" t="s">
        <v>1210</v>
      </c>
    </row>
    <row r="89" spans="1:12" s="56" customFormat="1" ht="14.25" customHeight="1">
      <c r="A89" s="90" t="s">
        <v>626</v>
      </c>
      <c r="B89" s="91">
        <v>310</v>
      </c>
      <c r="C89" s="91"/>
      <c r="D89" s="92" t="s">
        <v>496</v>
      </c>
      <c r="E89" s="93" t="s">
        <v>780</v>
      </c>
      <c r="F89" s="91">
        <v>612</v>
      </c>
      <c r="G89" s="91"/>
      <c r="H89" s="92" t="s">
        <v>134</v>
      </c>
      <c r="I89" s="102"/>
      <c r="J89" s="91"/>
      <c r="K89" s="91"/>
      <c r="L89" s="94"/>
    </row>
    <row r="90" spans="1:12" s="56" customFormat="1" ht="12.75" customHeight="1">
      <c r="A90" s="90" t="s">
        <v>627</v>
      </c>
      <c r="B90" s="91">
        <v>311</v>
      </c>
      <c r="C90" s="91"/>
      <c r="D90" s="92" t="s">
        <v>915</v>
      </c>
      <c r="E90" s="90" t="s">
        <v>781</v>
      </c>
      <c r="F90" s="91">
        <v>616</v>
      </c>
      <c r="G90" s="91"/>
      <c r="H90" s="92" t="s">
        <v>135</v>
      </c>
      <c r="I90" s="103"/>
      <c r="J90" s="100"/>
      <c r="K90" s="100"/>
      <c r="L90" s="94"/>
    </row>
    <row r="91" spans="1:12" s="56" customFormat="1" ht="7.5" customHeight="1">
      <c r="A91" s="51"/>
      <c r="B91" s="100"/>
      <c r="C91" s="100"/>
      <c r="D91" s="105"/>
      <c r="E91" s="345"/>
      <c r="F91" s="345"/>
      <c r="G91" s="345"/>
      <c r="H91" s="345"/>
      <c r="I91" s="345"/>
      <c r="J91" s="345"/>
      <c r="K91" s="345"/>
      <c r="L91" s="345"/>
    </row>
    <row r="92" spans="1:12" s="56" customFormat="1" ht="28.5" customHeight="1">
      <c r="A92" s="485" t="s">
        <v>1211</v>
      </c>
      <c r="B92" s="485"/>
      <c r="C92" s="485"/>
      <c r="D92" s="485"/>
      <c r="E92" s="485"/>
      <c r="F92" s="485"/>
      <c r="G92" s="485"/>
      <c r="H92" s="485"/>
      <c r="I92" s="485"/>
      <c r="J92" s="485"/>
      <c r="K92" s="485"/>
      <c r="L92" s="485"/>
    </row>
    <row r="94" ht="12" customHeight="1"/>
    <row r="95" ht="12" customHeight="1"/>
    <row r="96" ht="12" customHeight="1"/>
    <row r="97" ht="12" customHeight="1"/>
    <row r="98" ht="12" customHeight="1"/>
    <row r="99" ht="12" customHeight="1"/>
    <row r="100" ht="14.25" customHeight="1"/>
    <row r="101" ht="12" customHeight="1"/>
    <row r="102" ht="14.25"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5"/>
      <c r="H111" s="38"/>
    </row>
    <row r="112" spans="6:7" ht="12" customHeight="1">
      <c r="F112" s="109"/>
      <c r="G112" s="109"/>
    </row>
    <row r="113" spans="1:12" ht="12" customHeight="1">
      <c r="A113" s="28"/>
      <c r="F113" s="109"/>
      <c r="G113" s="109"/>
      <c r="I113" s="107"/>
      <c r="J113" s="100"/>
      <c r="K113" s="100"/>
      <c r="L113" s="108"/>
    </row>
    <row r="114" spans="6:12" ht="12" customHeight="1">
      <c r="F114" s="109"/>
      <c r="G114" s="109"/>
      <c r="I114" s="80"/>
      <c r="J114" s="100"/>
      <c r="K114" s="100"/>
      <c r="L114" s="36"/>
    </row>
    <row r="115" spans="6:11" ht="12.75">
      <c r="F115" s="109"/>
      <c r="G115" s="109"/>
      <c r="J115" s="109"/>
      <c r="K115" s="109"/>
    </row>
    <row r="116" spans="2:11" ht="12.75">
      <c r="B116" s="109"/>
      <c r="C116" s="109"/>
      <c r="F116" s="109"/>
      <c r="G116" s="109"/>
      <c r="J116" s="109"/>
      <c r="K116" s="109"/>
    </row>
    <row r="117" spans="2:11" ht="12.75">
      <c r="B117" s="109"/>
      <c r="C117" s="109"/>
      <c r="F117" s="109"/>
      <c r="G117" s="109"/>
      <c r="J117" s="109"/>
      <c r="K117" s="109"/>
    </row>
    <row r="118" spans="2:11" ht="12.75">
      <c r="B118" s="109"/>
      <c r="C118" s="109"/>
      <c r="F118" s="109"/>
      <c r="G118" s="109"/>
      <c r="J118" s="109"/>
      <c r="K118" s="109"/>
    </row>
    <row r="119" spans="2:11" ht="12.75">
      <c r="B119" s="109"/>
      <c r="C119" s="109"/>
      <c r="F119" s="109"/>
      <c r="G119" s="109"/>
      <c r="J119" s="109"/>
      <c r="K119" s="109"/>
    </row>
    <row r="120" spans="2:11" ht="12.75">
      <c r="B120" s="109"/>
      <c r="C120" s="109"/>
      <c r="F120" s="109"/>
      <c r="G120" s="109"/>
      <c r="J120" s="109"/>
      <c r="K120" s="109"/>
    </row>
    <row r="121" spans="2:11" ht="12.75">
      <c r="B121" s="109"/>
      <c r="C121" s="109"/>
      <c r="F121" s="109"/>
      <c r="G121" s="109"/>
      <c r="J121" s="109"/>
      <c r="K121" s="109"/>
    </row>
    <row r="122" spans="2:11" ht="12.75">
      <c r="B122" s="109"/>
      <c r="C122" s="109"/>
      <c r="F122" s="109"/>
      <c r="G122" s="109"/>
      <c r="J122" s="109"/>
      <c r="K122" s="109"/>
    </row>
    <row r="123" spans="6:11" ht="12.75">
      <c r="F123" s="109"/>
      <c r="G123" s="109"/>
      <c r="J123" s="109"/>
      <c r="K123" s="109"/>
    </row>
    <row r="124" spans="6:11" ht="12.75">
      <c r="F124" s="109"/>
      <c r="G124" s="109"/>
      <c r="J124" s="109"/>
      <c r="K124" s="109"/>
    </row>
    <row r="125" spans="6:11" ht="12.75">
      <c r="F125" s="109"/>
      <c r="G125" s="109"/>
      <c r="J125" s="109"/>
      <c r="K125" s="109"/>
    </row>
    <row r="126" spans="6:11" ht="12.75">
      <c r="F126" s="109"/>
      <c r="G126" s="109"/>
      <c r="J126" s="109"/>
      <c r="K126" s="109"/>
    </row>
    <row r="127" spans="6:11" ht="12.75">
      <c r="F127" s="109"/>
      <c r="G127" s="109"/>
      <c r="J127" s="109"/>
      <c r="K127" s="109"/>
    </row>
    <row r="128" spans="6:11" ht="12.75">
      <c r="F128" s="109"/>
      <c r="G128" s="109"/>
      <c r="J128" s="109"/>
      <c r="K128" s="109"/>
    </row>
    <row r="129" spans="6:11" ht="12.75">
      <c r="F129" s="109"/>
      <c r="G129" s="109"/>
      <c r="J129" s="109"/>
      <c r="K129" s="109"/>
    </row>
    <row r="130" spans="6:11" ht="12.75">
      <c r="F130" s="109"/>
      <c r="G130" s="109"/>
      <c r="J130" s="109"/>
      <c r="K130" s="109"/>
    </row>
    <row r="131" spans="6:11" ht="12.75">
      <c r="F131" s="109"/>
      <c r="G131" s="109"/>
      <c r="J131" s="109"/>
      <c r="K131" s="109"/>
    </row>
    <row r="132" spans="6:11" ht="12.75">
      <c r="F132" s="109"/>
      <c r="G132" s="109"/>
      <c r="J132" s="109"/>
      <c r="K132" s="109"/>
    </row>
    <row r="133" spans="6:11" ht="12.75">
      <c r="F133" s="109"/>
      <c r="G133" s="109"/>
      <c r="J133" s="109"/>
      <c r="K133" s="109"/>
    </row>
    <row r="134" spans="6:11" ht="12.75">
      <c r="F134" s="109"/>
      <c r="G134" s="109"/>
      <c r="J134" s="109"/>
      <c r="K134" s="109"/>
    </row>
    <row r="135" spans="6:11" ht="12.75">
      <c r="F135" s="109"/>
      <c r="G135" s="109"/>
      <c r="J135" s="109"/>
      <c r="K135" s="109"/>
    </row>
    <row r="136" spans="6:11" ht="12.75">
      <c r="F136" s="109"/>
      <c r="G136" s="109"/>
      <c r="J136" s="109"/>
      <c r="K136" s="109"/>
    </row>
    <row r="137" spans="6:11" ht="12.75">
      <c r="F137" s="109"/>
      <c r="G137" s="109"/>
      <c r="J137" s="109"/>
      <c r="K137" s="109"/>
    </row>
    <row r="138" spans="6:11" ht="12.75">
      <c r="F138" s="109"/>
      <c r="G138" s="109"/>
      <c r="J138" s="109"/>
      <c r="K138" s="109"/>
    </row>
    <row r="139" spans="6:11" ht="12.75">
      <c r="F139" s="109"/>
      <c r="G139" s="109"/>
      <c r="J139" s="109"/>
      <c r="K139" s="109"/>
    </row>
    <row r="140" spans="6:11" ht="12.75">
      <c r="F140" s="109"/>
      <c r="G140" s="109"/>
      <c r="J140" s="109"/>
      <c r="K140" s="109"/>
    </row>
    <row r="141" spans="6:11" ht="12.75">
      <c r="F141" s="109"/>
      <c r="G141" s="109"/>
      <c r="J141" s="109"/>
      <c r="K141" s="109"/>
    </row>
    <row r="142" spans="6:11" ht="12.75">
      <c r="F142" s="109"/>
      <c r="G142" s="109"/>
      <c r="J142" s="109"/>
      <c r="K142" s="109"/>
    </row>
    <row r="143" spans="6:11" ht="12.75">
      <c r="F143" s="109"/>
      <c r="G143" s="109"/>
      <c r="J143" s="109"/>
      <c r="K143" s="109"/>
    </row>
    <row r="144" spans="6:11" ht="12.75">
      <c r="F144" s="109"/>
      <c r="G144" s="109"/>
      <c r="J144" s="109"/>
      <c r="K144" s="109"/>
    </row>
    <row r="145" spans="6:11" ht="12.75">
      <c r="F145" s="109"/>
      <c r="G145" s="109"/>
      <c r="J145" s="109"/>
      <c r="K145" s="109"/>
    </row>
    <row r="146" spans="6:11" ht="12.75">
      <c r="F146" s="109"/>
      <c r="G146" s="109"/>
      <c r="J146" s="109"/>
      <c r="K146" s="109"/>
    </row>
    <row r="147" spans="6:11" ht="12.75">
      <c r="F147" s="109"/>
      <c r="G147" s="109"/>
      <c r="J147" s="109"/>
      <c r="K147" s="109"/>
    </row>
    <row r="148" spans="6:11" ht="12.75">
      <c r="F148" s="109"/>
      <c r="G148" s="109"/>
      <c r="J148" s="109"/>
      <c r="K148" s="109"/>
    </row>
    <row r="149" spans="6:11" ht="12.75">
      <c r="F149" s="109"/>
      <c r="G149" s="109"/>
      <c r="J149" s="109"/>
      <c r="K149" s="109"/>
    </row>
    <row r="150" spans="6:11" ht="12.75">
      <c r="F150" s="109"/>
      <c r="G150" s="109"/>
      <c r="J150" s="109"/>
      <c r="K150" s="109"/>
    </row>
    <row r="151" spans="6:11" ht="12.75">
      <c r="F151" s="109"/>
      <c r="G151" s="109"/>
      <c r="J151" s="109"/>
      <c r="K151" s="109"/>
    </row>
    <row r="152" spans="6:11" ht="12.75">
      <c r="F152" s="109"/>
      <c r="G152" s="109"/>
      <c r="J152" s="109"/>
      <c r="K152" s="109"/>
    </row>
    <row r="153" spans="6:11" ht="12.75">
      <c r="F153" s="109"/>
      <c r="G153" s="109"/>
      <c r="J153" s="109"/>
      <c r="K153" s="109"/>
    </row>
    <row r="154" spans="6:11" ht="12.75">
      <c r="F154" s="109"/>
      <c r="G154" s="109"/>
      <c r="J154" s="109"/>
      <c r="K154" s="109"/>
    </row>
    <row r="155" spans="6:11" ht="12.75">
      <c r="F155" s="109"/>
      <c r="G155" s="109"/>
      <c r="J155" s="109"/>
      <c r="K155" s="109"/>
    </row>
    <row r="156" spans="6:11" ht="12.75">
      <c r="F156" s="109"/>
      <c r="G156" s="109"/>
      <c r="J156" s="109"/>
      <c r="K156" s="109"/>
    </row>
    <row r="157" spans="6:11" ht="12.75">
      <c r="F157" s="109"/>
      <c r="G157" s="109"/>
      <c r="J157" s="109"/>
      <c r="K157" s="109"/>
    </row>
    <row r="158" spans="6:11" ht="12.75">
      <c r="F158" s="109"/>
      <c r="G158" s="109"/>
      <c r="J158" s="109"/>
      <c r="K158" s="109"/>
    </row>
    <row r="159" spans="6:11" ht="12.75">
      <c r="F159" s="109"/>
      <c r="G159" s="109"/>
      <c r="J159" s="109"/>
      <c r="K159" s="109"/>
    </row>
    <row r="160" spans="6:11" ht="12.75">
      <c r="F160" s="109"/>
      <c r="G160" s="109"/>
      <c r="J160" s="109"/>
      <c r="K160" s="109"/>
    </row>
    <row r="161" spans="6:11" ht="12.75">
      <c r="F161" s="109"/>
      <c r="G161" s="109"/>
      <c r="J161" s="109"/>
      <c r="K161" s="109"/>
    </row>
    <row r="162" spans="6:11" ht="12.75">
      <c r="F162" s="109"/>
      <c r="G162" s="109"/>
      <c r="J162" s="109"/>
      <c r="K162" s="109"/>
    </row>
    <row r="163" spans="6:11" ht="12.75">
      <c r="F163" s="109"/>
      <c r="G163" s="109"/>
      <c r="J163" s="109"/>
      <c r="K163" s="109"/>
    </row>
    <row r="164" spans="6:11" ht="12.75">
      <c r="F164" s="109"/>
      <c r="G164" s="109"/>
      <c r="J164" s="109"/>
      <c r="K164" s="109"/>
    </row>
    <row r="165" spans="6:11" ht="12.75">
      <c r="F165" s="109"/>
      <c r="G165" s="109"/>
      <c r="J165" s="109"/>
      <c r="K165" s="109"/>
    </row>
    <row r="166" spans="6:11" ht="12.75">
      <c r="F166" s="109"/>
      <c r="G166" s="109"/>
      <c r="J166" s="109"/>
      <c r="K166" s="109"/>
    </row>
    <row r="167" spans="6:11" ht="12.75">
      <c r="F167" s="109"/>
      <c r="G167" s="109"/>
      <c r="J167" s="109"/>
      <c r="K167" s="109"/>
    </row>
    <row r="168" spans="6:11" ht="12.75">
      <c r="F168" s="109"/>
      <c r="G168" s="109"/>
      <c r="J168" s="109"/>
      <c r="K168" s="109"/>
    </row>
    <row r="169" spans="6:11" ht="12.75">
      <c r="F169" s="109"/>
      <c r="G169" s="109"/>
      <c r="J169" s="109"/>
      <c r="K169" s="109"/>
    </row>
    <row r="170" spans="6:11" ht="12.75">
      <c r="F170" s="109"/>
      <c r="G170" s="109"/>
      <c r="J170" s="109"/>
      <c r="K170" s="109"/>
    </row>
    <row r="171" spans="6:11" ht="12.75">
      <c r="F171" s="109"/>
      <c r="G171" s="109"/>
      <c r="J171" s="109"/>
      <c r="K171" s="109"/>
    </row>
    <row r="172" spans="6:11" ht="12.75">
      <c r="F172" s="109"/>
      <c r="G172" s="109"/>
      <c r="J172" s="109"/>
      <c r="K172" s="109"/>
    </row>
    <row r="173" spans="6:11" ht="12.75">
      <c r="F173" s="109"/>
      <c r="G173" s="109"/>
      <c r="J173" s="109"/>
      <c r="K173" s="109"/>
    </row>
    <row r="174" spans="6:11" ht="12.75">
      <c r="F174" s="109"/>
      <c r="G174" s="109"/>
      <c r="J174" s="109"/>
      <c r="K174" s="109"/>
    </row>
    <row r="175" spans="6:11" ht="12.75">
      <c r="F175" s="109"/>
      <c r="G175" s="109"/>
      <c r="J175" s="109"/>
      <c r="K175" s="109"/>
    </row>
    <row r="176" spans="6:11" ht="12.75">
      <c r="F176" s="109"/>
      <c r="G176" s="109"/>
      <c r="J176" s="109"/>
      <c r="K176" s="109"/>
    </row>
    <row r="177" spans="6:11" ht="12.75">
      <c r="F177" s="109"/>
      <c r="G177" s="109"/>
      <c r="J177" s="109"/>
      <c r="K177" s="109"/>
    </row>
    <row r="178" spans="6:11" ht="12.75">
      <c r="F178" s="109"/>
      <c r="G178" s="109"/>
      <c r="J178" s="109"/>
      <c r="K178" s="109"/>
    </row>
    <row r="179" spans="6:11" ht="12.75">
      <c r="F179" s="109"/>
      <c r="G179" s="109"/>
      <c r="J179" s="109"/>
      <c r="K179" s="109"/>
    </row>
    <row r="180" spans="6:11" ht="12.75">
      <c r="F180" s="109"/>
      <c r="G180" s="109"/>
      <c r="J180" s="109"/>
      <c r="K180" s="109"/>
    </row>
    <row r="181" spans="6:11" ht="12.75">
      <c r="F181" s="109"/>
      <c r="G181" s="109"/>
      <c r="J181" s="109"/>
      <c r="K181" s="109"/>
    </row>
    <row r="182" spans="6:11" ht="12.75">
      <c r="F182" s="109"/>
      <c r="G182" s="109"/>
      <c r="J182" s="109"/>
      <c r="K182" s="109"/>
    </row>
    <row r="183" spans="6:11" ht="12.75">
      <c r="F183" s="109"/>
      <c r="G183" s="109"/>
      <c r="J183" s="109"/>
      <c r="K183" s="109"/>
    </row>
    <row r="184" spans="6:11" ht="12.75">
      <c r="F184" s="109"/>
      <c r="G184" s="109"/>
      <c r="J184" s="109"/>
      <c r="K184" s="109"/>
    </row>
    <row r="185" spans="6:11" ht="12.75">
      <c r="F185" s="109"/>
      <c r="G185" s="109"/>
      <c r="J185" s="109"/>
      <c r="K185" s="109"/>
    </row>
    <row r="186" spans="6:7" ht="12.75">
      <c r="F186" s="109"/>
      <c r="G186" s="109"/>
    </row>
    <row r="187" spans="6:7" ht="12.75">
      <c r="F187" s="109"/>
      <c r="G187" s="109"/>
    </row>
    <row r="188" spans="6:7" ht="12.75">
      <c r="F188" s="109"/>
      <c r="G188" s="109"/>
    </row>
    <row r="189" spans="6:7" ht="12.75">
      <c r="F189" s="109"/>
      <c r="G189" s="109"/>
    </row>
    <row r="190" spans="6:7" ht="12.75">
      <c r="F190" s="109"/>
      <c r="G190" s="109"/>
    </row>
    <row r="191" spans="6:7" ht="12.75">
      <c r="F191" s="109"/>
      <c r="G191" s="109"/>
    </row>
    <row r="192" spans="6:7" ht="12.75">
      <c r="F192" s="109"/>
      <c r="G192" s="109"/>
    </row>
    <row r="193" spans="6:7" ht="12.75">
      <c r="F193" s="109"/>
      <c r="G193" s="109"/>
    </row>
    <row r="194" spans="6:7" ht="12.75">
      <c r="F194" s="109"/>
      <c r="G194" s="109"/>
    </row>
    <row r="195" spans="6:7" ht="12.75">
      <c r="F195" s="109"/>
      <c r="G195" s="109"/>
    </row>
    <row r="196" spans="6:7" ht="12.75">
      <c r="F196" s="109"/>
      <c r="G196" s="109"/>
    </row>
    <row r="197" spans="6:7" ht="12.75">
      <c r="F197" s="109"/>
      <c r="G197" s="109"/>
    </row>
    <row r="198" spans="6:7" ht="12.75">
      <c r="F198" s="109"/>
      <c r="G198" s="109"/>
    </row>
    <row r="199" spans="6:7" ht="12.75">
      <c r="F199" s="109"/>
      <c r="G199" s="109"/>
    </row>
    <row r="200" spans="6:7" ht="12.75">
      <c r="F200" s="109"/>
      <c r="G200" s="109"/>
    </row>
    <row r="201" spans="6:7" ht="12.75">
      <c r="F201" s="109"/>
      <c r="G201" s="109"/>
    </row>
    <row r="202" spans="6:7" ht="12.75">
      <c r="F202" s="109"/>
      <c r="G202" s="109"/>
    </row>
    <row r="203" spans="6:7" ht="12.75">
      <c r="F203" s="109"/>
      <c r="G203" s="109"/>
    </row>
    <row r="204" spans="6:7" ht="12.75">
      <c r="F204" s="109"/>
      <c r="G204" s="109"/>
    </row>
  </sheetData>
  <sheetProtection/>
  <mergeCells count="2">
    <mergeCell ref="A1:L1"/>
    <mergeCell ref="A92:L9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8"/>
  <sheetViews>
    <sheetView zoomScalePageLayoutView="0" workbookViewId="0" topLeftCell="A1">
      <selection activeCell="A1" sqref="A1"/>
    </sheetView>
  </sheetViews>
  <sheetFormatPr defaultColWidth="11.421875" defaultRowHeight="12.75"/>
  <cols>
    <col min="1" max="1" width="41.7109375" style="72" customWidth="1"/>
    <col min="2" max="3" width="41.7109375" style="17" customWidth="1"/>
    <col min="4" max="4" width="44.57421875" style="17" customWidth="1"/>
    <col min="5" max="5" width="26.7109375" style="17" hidden="1" customWidth="1"/>
    <col min="6" max="6" width="26.7109375" style="17" customWidth="1"/>
    <col min="7" max="7" width="35.57421875" style="17" customWidth="1"/>
    <col min="8" max="8" width="0.13671875" style="17" hidden="1" customWidth="1"/>
    <col min="9" max="9" width="19.57421875" style="17" hidden="1" customWidth="1"/>
    <col min="10" max="10" width="35.421875" style="17" customWidth="1"/>
    <col min="11" max="11" width="49.28125" style="17" bestFit="1" customWidth="1"/>
    <col min="12" max="16384" width="11.421875" style="17" customWidth="1"/>
  </cols>
  <sheetData>
    <row r="1" spans="1:11" s="160" customFormat="1" ht="23.25" customHeight="1">
      <c r="A1" s="159"/>
      <c r="D1" s="139" t="s">
        <v>1216</v>
      </c>
      <c r="E1" s="59"/>
      <c r="F1" s="59"/>
      <c r="G1" s="59"/>
      <c r="H1" s="59"/>
      <c r="I1" s="59"/>
      <c r="K1" s="137"/>
    </row>
    <row r="2" spans="1:10" s="164" customFormat="1" ht="29.25" customHeight="1">
      <c r="A2" s="484" t="s">
        <v>306</v>
      </c>
      <c r="B2" s="484"/>
      <c r="C2" s="484"/>
      <c r="D2" s="484"/>
      <c r="E2" s="161"/>
      <c r="F2" s="161"/>
      <c r="G2" s="162"/>
      <c r="H2" s="161"/>
      <c r="I2" s="163"/>
      <c r="J2" s="163"/>
    </row>
    <row r="3" spans="1:9" ht="17.25" customHeight="1">
      <c r="A3" s="168"/>
      <c r="B3" s="168"/>
      <c r="C3" s="168"/>
      <c r="D3" s="168"/>
      <c r="E3" s="105"/>
      <c r="F3" s="105"/>
      <c r="H3" s="105"/>
      <c r="I3" s="105"/>
    </row>
    <row r="4" spans="1:9" ht="17.25" customHeight="1">
      <c r="A4" s="165" t="s">
        <v>477</v>
      </c>
      <c r="B4" s="166" t="s">
        <v>975</v>
      </c>
      <c r="C4" s="72"/>
      <c r="E4" s="105"/>
      <c r="F4" s="105"/>
      <c r="H4" s="138"/>
      <c r="I4" s="105"/>
    </row>
    <row r="5" spans="1:9" ht="17.25" customHeight="1">
      <c r="A5" s="167" t="s">
        <v>352</v>
      </c>
      <c r="B5" s="167" t="s">
        <v>976</v>
      </c>
      <c r="C5" s="167" t="s">
        <v>439</v>
      </c>
      <c r="D5" s="168" t="s">
        <v>139</v>
      </c>
      <c r="E5" s="105"/>
      <c r="F5" s="105"/>
      <c r="H5" s="105"/>
      <c r="I5" s="105"/>
    </row>
    <row r="6" spans="1:9" ht="17.25" customHeight="1">
      <c r="A6" s="167" t="s">
        <v>353</v>
      </c>
      <c r="B6" s="167" t="s">
        <v>155</v>
      </c>
      <c r="C6" s="167" t="s">
        <v>440</v>
      </c>
      <c r="D6" s="168" t="s">
        <v>140</v>
      </c>
      <c r="E6" s="105"/>
      <c r="F6" s="105"/>
      <c r="H6" s="105"/>
      <c r="I6" s="105"/>
    </row>
    <row r="7" spans="1:9" ht="17.25" customHeight="1">
      <c r="A7" s="167" t="s">
        <v>354</v>
      </c>
      <c r="B7" s="167" t="s">
        <v>156</v>
      </c>
      <c r="C7" s="167" t="s">
        <v>441</v>
      </c>
      <c r="D7" s="168" t="s">
        <v>141</v>
      </c>
      <c r="E7" s="105"/>
      <c r="F7" s="105"/>
      <c r="H7" s="105"/>
      <c r="I7" s="105"/>
    </row>
    <row r="8" spans="1:9" ht="17.25" customHeight="1">
      <c r="A8" s="167" t="s">
        <v>865</v>
      </c>
      <c r="B8" s="167" t="s">
        <v>157</v>
      </c>
      <c r="C8" s="167" t="s">
        <v>937</v>
      </c>
      <c r="D8" s="168" t="s">
        <v>142</v>
      </c>
      <c r="E8" s="105"/>
      <c r="F8" s="105"/>
      <c r="H8" s="105"/>
      <c r="I8" s="105"/>
    </row>
    <row r="9" spans="1:9" ht="17.25" customHeight="1">
      <c r="A9" s="167" t="s">
        <v>355</v>
      </c>
      <c r="B9" s="167" t="s">
        <v>158</v>
      </c>
      <c r="C9" s="167" t="s">
        <v>442</v>
      </c>
      <c r="D9" s="168" t="s">
        <v>143</v>
      </c>
      <c r="E9" s="105"/>
      <c r="F9" s="105"/>
      <c r="H9" s="105"/>
      <c r="I9" s="105"/>
    </row>
    <row r="10" spans="1:9" ht="17.25" customHeight="1">
      <c r="A10" s="167" t="s">
        <v>932</v>
      </c>
      <c r="B10" s="167" t="s">
        <v>159</v>
      </c>
      <c r="C10" s="167" t="s">
        <v>443</v>
      </c>
      <c r="D10" s="168" t="s">
        <v>144</v>
      </c>
      <c r="E10" s="105"/>
      <c r="F10" s="105"/>
      <c r="H10" s="105"/>
      <c r="I10" s="105"/>
    </row>
    <row r="11" spans="1:9" ht="17.25" customHeight="1">
      <c r="A11" s="167" t="s">
        <v>356</v>
      </c>
      <c r="B11" s="167" t="s">
        <v>160</v>
      </c>
      <c r="C11" s="167" t="s">
        <v>444</v>
      </c>
      <c r="D11" s="168" t="s">
        <v>145</v>
      </c>
      <c r="E11" s="105"/>
      <c r="F11" s="105"/>
      <c r="H11" s="105"/>
      <c r="I11" s="105"/>
    </row>
    <row r="12" spans="1:9" ht="17.25" customHeight="1">
      <c r="A12" s="167" t="s">
        <v>357</v>
      </c>
      <c r="B12" s="167" t="s">
        <v>161</v>
      </c>
      <c r="C12" s="167" t="s">
        <v>445</v>
      </c>
      <c r="D12" s="168" t="s">
        <v>146</v>
      </c>
      <c r="E12" s="105"/>
      <c r="F12" s="105"/>
      <c r="H12" s="105"/>
      <c r="I12" s="105"/>
    </row>
    <row r="13" spans="1:9" ht="17.25" customHeight="1">
      <c r="A13" s="167" t="s">
        <v>358</v>
      </c>
      <c r="B13" s="167" t="s">
        <v>162</v>
      </c>
      <c r="C13" s="167" t="s">
        <v>939</v>
      </c>
      <c r="D13" s="168" t="s">
        <v>147</v>
      </c>
      <c r="E13" s="105"/>
      <c r="F13" s="105"/>
      <c r="H13" s="105"/>
      <c r="I13" s="105"/>
    </row>
    <row r="14" spans="1:9" ht="17.25" customHeight="1">
      <c r="A14" s="167" t="s">
        <v>359</v>
      </c>
      <c r="B14" s="167" t="s">
        <v>163</v>
      </c>
      <c r="C14" s="167" t="s">
        <v>448</v>
      </c>
      <c r="D14" s="168" t="s">
        <v>148</v>
      </c>
      <c r="E14" s="105"/>
      <c r="F14" s="105"/>
      <c r="H14" s="105"/>
      <c r="I14" s="105"/>
    </row>
    <row r="15" spans="1:9" ht="17.25" customHeight="1">
      <c r="A15" s="167" t="s">
        <v>360</v>
      </c>
      <c r="B15" s="167"/>
      <c r="C15" s="167" t="s">
        <v>450</v>
      </c>
      <c r="D15" s="168" t="s">
        <v>149</v>
      </c>
      <c r="E15" s="105"/>
      <c r="F15" s="105"/>
      <c r="H15" s="105"/>
      <c r="I15" s="105"/>
    </row>
    <row r="16" spans="1:9" ht="17.25" customHeight="1">
      <c r="A16" s="167" t="s">
        <v>485</v>
      </c>
      <c r="B16" s="165" t="s">
        <v>960</v>
      </c>
      <c r="C16" s="167" t="s">
        <v>451</v>
      </c>
      <c r="D16" s="168" t="s">
        <v>150</v>
      </c>
      <c r="E16" s="105"/>
      <c r="F16" s="105"/>
      <c r="H16" s="105"/>
      <c r="I16" s="105"/>
    </row>
    <row r="17" spans="1:9" ht="17.25" customHeight="1">
      <c r="A17" s="167" t="s">
        <v>363</v>
      </c>
      <c r="B17" s="167" t="s">
        <v>961</v>
      </c>
      <c r="C17" s="167" t="s">
        <v>452</v>
      </c>
      <c r="D17" s="168" t="s">
        <v>151</v>
      </c>
      <c r="E17" s="105"/>
      <c r="F17" s="105"/>
      <c r="H17" s="105"/>
      <c r="I17" s="105"/>
    </row>
    <row r="18" spans="1:9" ht="17.25" customHeight="1">
      <c r="A18" s="167" t="s">
        <v>364</v>
      </c>
      <c r="B18" s="167" t="s">
        <v>447</v>
      </c>
      <c r="C18" s="167" t="s">
        <v>453</v>
      </c>
      <c r="D18" s="168" t="s">
        <v>152</v>
      </c>
      <c r="E18" s="105"/>
      <c r="F18" s="105"/>
      <c r="H18" s="105"/>
      <c r="I18" s="105"/>
    </row>
    <row r="19" spans="1:9" ht="17.25" customHeight="1">
      <c r="A19" s="167" t="s">
        <v>373</v>
      </c>
      <c r="B19" s="167" t="s">
        <v>449</v>
      </c>
      <c r="C19" s="167" t="s">
        <v>454</v>
      </c>
      <c r="D19" s="168" t="s">
        <v>153</v>
      </c>
      <c r="E19" s="105"/>
      <c r="F19" s="105"/>
      <c r="H19" s="105"/>
      <c r="I19" s="105"/>
    </row>
    <row r="20" spans="1:9" ht="17.25" customHeight="1">
      <c r="A20" s="167" t="s">
        <v>375</v>
      </c>
      <c r="B20" s="167"/>
      <c r="C20" s="167" t="s">
        <v>455</v>
      </c>
      <c r="D20" s="168" t="s">
        <v>164</v>
      </c>
      <c r="E20" s="105"/>
      <c r="F20" s="105"/>
      <c r="H20" s="105"/>
      <c r="I20" s="105"/>
    </row>
    <row r="21" spans="1:9" ht="17.25" customHeight="1">
      <c r="A21" s="167" t="s">
        <v>376</v>
      </c>
      <c r="B21" s="165" t="s">
        <v>962</v>
      </c>
      <c r="C21" s="167" t="s">
        <v>456</v>
      </c>
      <c r="D21" s="168" t="s">
        <v>165</v>
      </c>
      <c r="E21" s="105"/>
      <c r="F21" s="105"/>
      <c r="H21" s="105"/>
      <c r="I21" s="105"/>
    </row>
    <row r="22" spans="1:9" ht="17.25" customHeight="1">
      <c r="A22" s="167" t="s">
        <v>377</v>
      </c>
      <c r="B22" s="167" t="s">
        <v>963</v>
      </c>
      <c r="C22" s="167" t="s">
        <v>457</v>
      </c>
      <c r="D22" s="168" t="s">
        <v>166</v>
      </c>
      <c r="E22" s="105"/>
      <c r="F22" s="105"/>
      <c r="H22" s="105"/>
      <c r="I22" s="34"/>
    </row>
    <row r="23" spans="1:9" ht="17.25" customHeight="1">
      <c r="A23" s="167" t="s">
        <v>378</v>
      </c>
      <c r="B23" s="167" t="s">
        <v>366</v>
      </c>
      <c r="C23" s="167" t="s">
        <v>458</v>
      </c>
      <c r="D23" s="168" t="s">
        <v>167</v>
      </c>
      <c r="E23" s="105"/>
      <c r="F23" s="105"/>
      <c r="H23" s="138"/>
      <c r="I23" s="138"/>
    </row>
    <row r="24" spans="1:9" ht="17.25" customHeight="1">
      <c r="A24" s="167" t="s">
        <v>379</v>
      </c>
      <c r="B24" s="167" t="s">
        <v>397</v>
      </c>
      <c r="C24" s="167" t="s">
        <v>459</v>
      </c>
      <c r="D24" s="168" t="s">
        <v>168</v>
      </c>
      <c r="E24" s="105"/>
      <c r="F24" s="105"/>
      <c r="H24" s="105"/>
      <c r="I24" s="105"/>
    </row>
    <row r="25" spans="1:9" ht="17.25" customHeight="1">
      <c r="A25" s="167" t="s">
        <v>380</v>
      </c>
      <c r="B25" s="167" t="s">
        <v>1200</v>
      </c>
      <c r="C25" s="167" t="s">
        <v>460</v>
      </c>
      <c r="D25" s="168" t="s">
        <v>169</v>
      </c>
      <c r="E25" s="105"/>
      <c r="F25" s="105"/>
      <c r="H25" s="105"/>
      <c r="I25" s="105"/>
    </row>
    <row r="26" spans="1:9" ht="17.25" customHeight="1">
      <c r="A26" s="167" t="s">
        <v>381</v>
      </c>
      <c r="B26" s="167" t="s">
        <v>398</v>
      </c>
      <c r="C26" s="167" t="s">
        <v>461</v>
      </c>
      <c r="D26" s="168" t="s">
        <v>170</v>
      </c>
      <c r="E26" s="105"/>
      <c r="F26" s="105"/>
      <c r="H26" s="105"/>
      <c r="I26" s="105"/>
    </row>
    <row r="27" spans="1:9" ht="17.25" customHeight="1">
      <c r="A27" s="167" t="s">
        <v>941</v>
      </c>
      <c r="B27" s="167" t="s">
        <v>399</v>
      </c>
      <c r="C27" s="167" t="s">
        <v>462</v>
      </c>
      <c r="D27" s="168" t="s">
        <v>171</v>
      </c>
      <c r="E27" s="105"/>
      <c r="F27" s="105"/>
      <c r="H27" s="105"/>
      <c r="I27" s="105"/>
    </row>
    <row r="28" spans="1:9" ht="17.25" customHeight="1">
      <c r="A28" s="167" t="s">
        <v>382</v>
      </c>
      <c r="B28" s="167" t="s">
        <v>1167</v>
      </c>
      <c r="C28" s="167" t="s">
        <v>463</v>
      </c>
      <c r="D28" s="168" t="s">
        <v>172</v>
      </c>
      <c r="E28" s="105"/>
      <c r="F28" s="105"/>
      <c r="H28" s="105"/>
      <c r="I28" s="105"/>
    </row>
    <row r="29" spans="1:9" ht="17.25" customHeight="1">
      <c r="A29" s="167" t="s">
        <v>394</v>
      </c>
      <c r="B29" s="167" t="s">
        <v>497</v>
      </c>
      <c r="C29" s="167" t="s">
        <v>464</v>
      </c>
      <c r="D29" s="168" t="s">
        <v>173</v>
      </c>
      <c r="E29" s="105"/>
      <c r="F29" s="105"/>
      <c r="H29" s="105"/>
      <c r="I29" s="105"/>
    </row>
    <row r="30" spans="1:9" ht="17.25" customHeight="1">
      <c r="A30" s="167" t="s">
        <v>395</v>
      </c>
      <c r="B30" s="167" t="s">
        <v>400</v>
      </c>
      <c r="C30" s="167" t="s">
        <v>465</v>
      </c>
      <c r="D30" s="168" t="s">
        <v>174</v>
      </c>
      <c r="E30" s="105"/>
      <c r="F30" s="105"/>
      <c r="H30" s="105"/>
      <c r="I30" s="105"/>
    </row>
    <row r="31" spans="1:9" ht="17.25" customHeight="1">
      <c r="A31" s="167" t="s">
        <v>131</v>
      </c>
      <c r="B31" s="167" t="s">
        <v>1169</v>
      </c>
      <c r="C31" s="167" t="s">
        <v>466</v>
      </c>
      <c r="D31" s="168" t="s">
        <v>175</v>
      </c>
      <c r="E31" s="105"/>
      <c r="F31" s="105"/>
      <c r="H31" s="105"/>
      <c r="I31" s="105"/>
    </row>
    <row r="32" spans="1:9" ht="17.25" customHeight="1">
      <c r="A32" s="167"/>
      <c r="B32" s="167" t="s">
        <v>401</v>
      </c>
      <c r="C32" s="167" t="s">
        <v>467</v>
      </c>
      <c r="D32" s="168" t="s">
        <v>176</v>
      </c>
      <c r="E32" s="105"/>
      <c r="F32" s="105"/>
      <c r="H32" s="105"/>
      <c r="I32" s="105"/>
    </row>
    <row r="33" spans="1:9" ht="17.25" customHeight="1">
      <c r="A33" s="165" t="s">
        <v>206</v>
      </c>
      <c r="B33" s="167" t="s">
        <v>402</v>
      </c>
      <c r="C33" s="167" t="s">
        <v>468</v>
      </c>
      <c r="D33" s="168" t="s">
        <v>177</v>
      </c>
      <c r="E33" s="105"/>
      <c r="F33" s="105"/>
      <c r="H33" s="105"/>
      <c r="I33" s="105"/>
    </row>
    <row r="34" spans="1:9" ht="17.25" customHeight="1">
      <c r="A34" s="167" t="s">
        <v>352</v>
      </c>
      <c r="B34" s="167" t="s">
        <v>403</v>
      </c>
      <c r="C34" s="167" t="s">
        <v>469</v>
      </c>
      <c r="D34" s="168" t="s">
        <v>178</v>
      </c>
      <c r="E34" s="105"/>
      <c r="F34" s="105"/>
      <c r="H34" s="105"/>
      <c r="I34" s="105"/>
    </row>
    <row r="35" spans="1:9" ht="17.25" customHeight="1">
      <c r="A35" s="167" t="s">
        <v>353</v>
      </c>
      <c r="B35" s="167" t="s">
        <v>404</v>
      </c>
      <c r="C35" s="167" t="s">
        <v>470</v>
      </c>
      <c r="D35" s="168" t="s">
        <v>179</v>
      </c>
      <c r="E35" s="105"/>
      <c r="F35" s="105"/>
      <c r="H35" s="105"/>
      <c r="I35" s="105"/>
    </row>
    <row r="36" spans="1:9" ht="17.25" customHeight="1">
      <c r="A36" s="167" t="s">
        <v>354</v>
      </c>
      <c r="B36" s="167" t="s">
        <v>405</v>
      </c>
      <c r="C36" s="167" t="s">
        <v>471</v>
      </c>
      <c r="D36" s="168" t="s">
        <v>180</v>
      </c>
      <c r="E36" s="105"/>
      <c r="F36" s="105"/>
      <c r="H36" s="105"/>
      <c r="I36" s="105"/>
    </row>
    <row r="37" spans="1:9" ht="17.25" customHeight="1">
      <c r="A37" s="167" t="s">
        <v>355</v>
      </c>
      <c r="B37" s="167" t="s">
        <v>406</v>
      </c>
      <c r="C37" s="167" t="s">
        <v>113</v>
      </c>
      <c r="D37" s="168" t="s">
        <v>181</v>
      </c>
      <c r="E37" s="105"/>
      <c r="F37" s="105"/>
      <c r="H37" s="105"/>
      <c r="I37" s="105"/>
    </row>
    <row r="38" spans="1:9" ht="17.25" customHeight="1">
      <c r="A38" s="167" t="s">
        <v>356</v>
      </c>
      <c r="B38" s="167" t="s">
        <v>407</v>
      </c>
      <c r="C38" s="167" t="s">
        <v>114</v>
      </c>
      <c r="D38" s="168" t="s">
        <v>182</v>
      </c>
      <c r="E38" s="105"/>
      <c r="F38" s="105"/>
      <c r="H38" s="105"/>
      <c r="I38" s="105"/>
    </row>
    <row r="39" spans="1:9" ht="17.25" customHeight="1">
      <c r="A39" s="167" t="s">
        <v>357</v>
      </c>
      <c r="B39" s="167" t="s">
        <v>408</v>
      </c>
      <c r="C39" s="167" t="s">
        <v>115</v>
      </c>
      <c r="D39" s="168" t="s">
        <v>183</v>
      </c>
      <c r="E39" s="105"/>
      <c r="F39" s="105"/>
      <c r="H39" s="105"/>
      <c r="I39" s="105"/>
    </row>
    <row r="40" spans="1:9" ht="17.25" customHeight="1">
      <c r="A40" s="167" t="s">
        <v>358</v>
      </c>
      <c r="B40" s="167" t="s">
        <v>409</v>
      </c>
      <c r="C40" s="167" t="s">
        <v>116</v>
      </c>
      <c r="D40" s="168" t="s">
        <v>184</v>
      </c>
      <c r="E40" s="105"/>
      <c r="F40" s="105"/>
      <c r="H40" s="105"/>
      <c r="I40" s="105"/>
    </row>
    <row r="41" spans="1:9" ht="17.25" customHeight="1">
      <c r="A41" s="167" t="s">
        <v>360</v>
      </c>
      <c r="B41" s="167" t="s">
        <v>410</v>
      </c>
      <c r="C41" s="167" t="s">
        <v>117</v>
      </c>
      <c r="D41" s="168" t="s">
        <v>185</v>
      </c>
      <c r="E41" s="105"/>
      <c r="F41" s="105"/>
      <c r="H41" s="105"/>
      <c r="I41" s="105"/>
    </row>
    <row r="42" spans="1:9" ht="17.25" customHeight="1">
      <c r="A42" s="167" t="s">
        <v>485</v>
      </c>
      <c r="B42" s="167" t="s">
        <v>411</v>
      </c>
      <c r="C42" s="167" t="s">
        <v>118</v>
      </c>
      <c r="D42" s="168" t="s">
        <v>944</v>
      </c>
      <c r="E42" s="105"/>
      <c r="F42" s="105"/>
      <c r="H42" s="105"/>
      <c r="I42" s="105"/>
    </row>
    <row r="43" spans="1:9" ht="17.25" customHeight="1">
      <c r="A43" s="167" t="s">
        <v>363</v>
      </c>
      <c r="B43" s="167" t="s">
        <v>412</v>
      </c>
      <c r="C43" s="167" t="s">
        <v>1173</v>
      </c>
      <c r="D43" s="168" t="s">
        <v>946</v>
      </c>
      <c r="E43" s="105"/>
      <c r="F43" s="105"/>
      <c r="H43" s="105"/>
      <c r="I43" s="105"/>
    </row>
    <row r="44" spans="1:9" ht="17.25" customHeight="1">
      <c r="A44" s="167" t="s">
        <v>364</v>
      </c>
      <c r="B44" s="167" t="s">
        <v>914</v>
      </c>
      <c r="C44" s="167" t="s">
        <v>1175</v>
      </c>
      <c r="D44" s="168" t="s">
        <v>947</v>
      </c>
      <c r="E44" s="105"/>
      <c r="F44" s="105"/>
      <c r="H44" s="105"/>
      <c r="I44" s="105"/>
    </row>
    <row r="45" spans="1:9" ht="17.25" customHeight="1">
      <c r="A45" s="167" t="s">
        <v>373</v>
      </c>
      <c r="B45" s="167" t="s">
        <v>413</v>
      </c>
      <c r="C45" s="167" t="s">
        <v>1177</v>
      </c>
      <c r="D45" s="168" t="s">
        <v>964</v>
      </c>
      <c r="E45" s="105"/>
      <c r="F45" s="105"/>
      <c r="H45" s="105"/>
      <c r="I45" s="105"/>
    </row>
    <row r="46" spans="1:9" ht="17.25" customHeight="1">
      <c r="A46" s="167" t="s">
        <v>375</v>
      </c>
      <c r="B46" s="167" t="s">
        <v>414</v>
      </c>
      <c r="C46" s="167" t="s">
        <v>119</v>
      </c>
      <c r="D46" s="168" t="s">
        <v>186</v>
      </c>
      <c r="E46" s="105"/>
      <c r="F46" s="105"/>
      <c r="H46" s="105"/>
      <c r="I46" s="105"/>
    </row>
    <row r="47" spans="1:9" ht="17.25" customHeight="1">
      <c r="A47" s="167" t="s">
        <v>380</v>
      </c>
      <c r="B47" s="167" t="s">
        <v>415</v>
      </c>
      <c r="C47" s="167" t="s">
        <v>1201</v>
      </c>
      <c r="D47" s="168" t="s">
        <v>187</v>
      </c>
      <c r="E47" s="105"/>
      <c r="F47" s="105"/>
      <c r="H47" s="105"/>
      <c r="I47" s="105"/>
    </row>
    <row r="48" spans="1:9" ht="17.25" customHeight="1">
      <c r="A48" s="167" t="s">
        <v>394</v>
      </c>
      <c r="B48" s="167" t="s">
        <v>416</v>
      </c>
      <c r="C48" s="167" t="s">
        <v>1180</v>
      </c>
      <c r="D48" s="168" t="s">
        <v>188</v>
      </c>
      <c r="E48" s="105"/>
      <c r="F48" s="105"/>
      <c r="H48" s="105"/>
      <c r="I48" s="105"/>
    </row>
    <row r="49" spans="1:9" ht="17.25" customHeight="1">
      <c r="A49" s="167" t="s">
        <v>131</v>
      </c>
      <c r="B49" s="167" t="s">
        <v>417</v>
      </c>
      <c r="C49" s="167" t="s">
        <v>121</v>
      </c>
      <c r="D49" s="168" t="s">
        <v>189</v>
      </c>
      <c r="E49" s="105"/>
      <c r="F49" s="105"/>
      <c r="H49" s="105"/>
      <c r="I49" s="138"/>
    </row>
    <row r="50" spans="1:9" ht="17.25" customHeight="1">
      <c r="A50" s="167"/>
      <c r="B50" s="167" t="s">
        <v>418</v>
      </c>
      <c r="C50" s="167" t="s">
        <v>122</v>
      </c>
      <c r="D50" s="168" t="s">
        <v>950</v>
      </c>
      <c r="E50" s="105"/>
      <c r="F50" s="105"/>
      <c r="H50" s="105"/>
      <c r="I50" s="105"/>
    </row>
    <row r="51" spans="1:9" ht="17.25" customHeight="1">
      <c r="A51" s="165" t="s">
        <v>970</v>
      </c>
      <c r="B51" s="167" t="s">
        <v>496</v>
      </c>
      <c r="C51" s="167" t="s">
        <v>123</v>
      </c>
      <c r="D51" s="168" t="s">
        <v>965</v>
      </c>
      <c r="E51" s="105"/>
      <c r="F51" s="105"/>
      <c r="H51" s="105"/>
      <c r="I51" s="105"/>
    </row>
    <row r="52" spans="1:9" ht="17.25" customHeight="1">
      <c r="A52" s="167" t="s">
        <v>367</v>
      </c>
      <c r="B52" s="167" t="s">
        <v>915</v>
      </c>
      <c r="C52" s="167" t="s">
        <v>124</v>
      </c>
      <c r="D52" s="168" t="s">
        <v>190</v>
      </c>
      <c r="E52" s="105"/>
      <c r="F52" s="105"/>
      <c r="H52" s="105"/>
      <c r="I52" s="105"/>
    </row>
    <row r="53" spans="1:9" ht="17.25" customHeight="1">
      <c r="A53" s="167" t="s">
        <v>368</v>
      </c>
      <c r="B53" s="167" t="s">
        <v>419</v>
      </c>
      <c r="C53" s="167" t="s">
        <v>125</v>
      </c>
      <c r="D53" s="168" t="s">
        <v>191</v>
      </c>
      <c r="E53" s="105"/>
      <c r="F53" s="105"/>
      <c r="H53" s="105"/>
      <c r="I53" s="105"/>
    </row>
    <row r="54" spans="1:9" ht="17.25" customHeight="1">
      <c r="A54" s="167" t="s">
        <v>369</v>
      </c>
      <c r="B54" s="167" t="s">
        <v>925</v>
      </c>
      <c r="C54" s="167" t="s">
        <v>126</v>
      </c>
      <c r="D54" s="168" t="s">
        <v>952</v>
      </c>
      <c r="E54" s="105"/>
      <c r="F54" s="105"/>
      <c r="H54" s="105"/>
      <c r="I54" s="105"/>
    </row>
    <row r="55" spans="1:9" ht="17.25" customHeight="1">
      <c r="A55" s="167" t="s">
        <v>370</v>
      </c>
      <c r="B55" s="167" t="s">
        <v>421</v>
      </c>
      <c r="C55" s="167" t="s">
        <v>1181</v>
      </c>
      <c r="D55" s="168" t="s">
        <v>966</v>
      </c>
      <c r="E55" s="105"/>
      <c r="F55" s="105"/>
      <c r="H55" s="105"/>
      <c r="I55" s="105"/>
    </row>
    <row r="56" spans="1:9" ht="17.25" customHeight="1">
      <c r="A56" s="169"/>
      <c r="B56" s="167" t="s">
        <v>422</v>
      </c>
      <c r="C56" s="167" t="s">
        <v>128</v>
      </c>
      <c r="D56" s="168" t="s">
        <v>193</v>
      </c>
      <c r="E56" s="105"/>
      <c r="F56" s="105"/>
      <c r="H56" s="105"/>
      <c r="I56" s="105"/>
    </row>
    <row r="57" spans="1:9" ht="17.25" customHeight="1">
      <c r="A57" s="165" t="s">
        <v>971</v>
      </c>
      <c r="B57" s="167" t="s">
        <v>423</v>
      </c>
      <c r="C57" s="167" t="s">
        <v>129</v>
      </c>
      <c r="D57" s="168" t="s">
        <v>194</v>
      </c>
      <c r="E57" s="105"/>
      <c r="F57" s="105"/>
      <c r="H57" s="105"/>
      <c r="I57" s="105"/>
    </row>
    <row r="58" spans="1:9" ht="17.25" customHeight="1">
      <c r="A58" s="167" t="s">
        <v>936</v>
      </c>
      <c r="B58" s="167" t="s">
        <v>1212</v>
      </c>
      <c r="C58" s="167" t="s">
        <v>130</v>
      </c>
      <c r="D58" s="168" t="s">
        <v>195</v>
      </c>
      <c r="E58" s="105"/>
      <c r="F58" s="105"/>
      <c r="H58" s="105"/>
      <c r="I58" s="105"/>
    </row>
    <row r="59" spans="1:9" ht="17.25" customHeight="1">
      <c r="A59" s="167" t="s">
        <v>371</v>
      </c>
      <c r="B59" s="167" t="s">
        <v>1209</v>
      </c>
      <c r="C59" s="167" t="s">
        <v>1008</v>
      </c>
      <c r="D59" s="168" t="s">
        <v>953</v>
      </c>
      <c r="E59" s="105"/>
      <c r="F59" s="105"/>
      <c r="H59" s="105"/>
      <c r="I59" s="105"/>
    </row>
    <row r="60" spans="1:9" ht="17.25" customHeight="1">
      <c r="A60" s="167" t="s">
        <v>372</v>
      </c>
      <c r="B60" s="167" t="s">
        <v>425</v>
      </c>
      <c r="C60" s="167" t="s">
        <v>387</v>
      </c>
      <c r="D60" s="168" t="s">
        <v>197</v>
      </c>
      <c r="E60" s="105"/>
      <c r="F60" s="105"/>
      <c r="H60" s="105"/>
      <c r="I60" s="105"/>
    </row>
    <row r="61" spans="1:9" ht="17.25" customHeight="1">
      <c r="A61" s="167" t="s">
        <v>916</v>
      </c>
      <c r="B61" s="167" t="s">
        <v>878</v>
      </c>
      <c r="C61" s="167" t="s">
        <v>388</v>
      </c>
      <c r="D61" s="168" t="s">
        <v>198</v>
      </c>
      <c r="E61" s="105"/>
      <c r="F61" s="105"/>
      <c r="H61" s="105"/>
      <c r="I61" s="105"/>
    </row>
    <row r="62" spans="1:9" ht="17.25" customHeight="1">
      <c r="A62" s="167" t="s">
        <v>374</v>
      </c>
      <c r="B62" s="167" t="s">
        <v>426</v>
      </c>
      <c r="C62" s="167" t="s">
        <v>389</v>
      </c>
      <c r="D62" s="168" t="s">
        <v>954</v>
      </c>
      <c r="E62" s="105"/>
      <c r="F62" s="105"/>
      <c r="H62" s="105"/>
      <c r="I62" s="105"/>
    </row>
    <row r="63" spans="1:9" ht="17.25" customHeight="1">
      <c r="A63" s="167" t="s">
        <v>938</v>
      </c>
      <c r="B63" s="167" t="s">
        <v>427</v>
      </c>
      <c r="C63" s="167" t="s">
        <v>390</v>
      </c>
      <c r="D63" s="168" t="s">
        <v>967</v>
      </c>
      <c r="E63" s="105"/>
      <c r="F63" s="105"/>
      <c r="H63" s="105"/>
      <c r="I63" s="105"/>
    </row>
    <row r="64" spans="1:9" ht="17.25" customHeight="1">
      <c r="A64" s="167" t="s">
        <v>383</v>
      </c>
      <c r="B64" s="167" t="s">
        <v>428</v>
      </c>
      <c r="C64" s="167" t="s">
        <v>391</v>
      </c>
      <c r="D64" s="168" t="s">
        <v>1213</v>
      </c>
      <c r="E64" s="105"/>
      <c r="F64" s="105"/>
      <c r="H64" s="105"/>
      <c r="I64" s="105"/>
    </row>
    <row r="65" spans="1:9" ht="17.25" customHeight="1">
      <c r="A65" s="167" t="s">
        <v>384</v>
      </c>
      <c r="B65" s="167" t="s">
        <v>429</v>
      </c>
      <c r="C65" s="167" t="s">
        <v>392</v>
      </c>
      <c r="D65" s="168" t="s">
        <v>1214</v>
      </c>
      <c r="E65" s="105"/>
      <c r="F65" s="105"/>
      <c r="H65" s="105"/>
      <c r="I65" s="105"/>
    </row>
    <row r="66" spans="1:9" ht="17.25" customHeight="1">
      <c r="A66" s="167" t="s">
        <v>385</v>
      </c>
      <c r="B66" s="167" t="s">
        <v>430</v>
      </c>
      <c r="C66" s="167" t="s">
        <v>393</v>
      </c>
      <c r="D66" s="168" t="s">
        <v>968</v>
      </c>
      <c r="E66" s="105"/>
      <c r="F66" s="105"/>
      <c r="H66" s="105"/>
      <c r="I66" s="105"/>
    </row>
    <row r="67" spans="1:9" ht="17.25" customHeight="1">
      <c r="A67" s="167" t="s">
        <v>386</v>
      </c>
      <c r="B67" s="167" t="s">
        <v>431</v>
      </c>
      <c r="C67" s="167" t="s">
        <v>1007</v>
      </c>
      <c r="D67" s="168" t="s">
        <v>969</v>
      </c>
      <c r="E67" s="105"/>
      <c r="F67" s="105"/>
      <c r="H67" s="105"/>
      <c r="I67" s="105"/>
    </row>
    <row r="68" spans="1:9" ht="17.25" customHeight="1">
      <c r="A68" s="167" t="s">
        <v>864</v>
      </c>
      <c r="B68" s="167" t="s">
        <v>934</v>
      </c>
      <c r="C68" s="167" t="s">
        <v>132</v>
      </c>
      <c r="D68" s="168" t="s">
        <v>1187</v>
      </c>
      <c r="E68" s="105"/>
      <c r="F68" s="105"/>
      <c r="H68" s="105"/>
      <c r="I68" s="105"/>
    </row>
    <row r="69" spans="1:9" ht="17.25" customHeight="1">
      <c r="A69" s="167" t="s">
        <v>396</v>
      </c>
      <c r="B69" s="167" t="s">
        <v>973</v>
      </c>
      <c r="C69" s="167" t="s">
        <v>133</v>
      </c>
      <c r="D69" s="168" t="s">
        <v>1124</v>
      </c>
      <c r="E69" s="105"/>
      <c r="F69" s="105"/>
      <c r="H69" s="105"/>
      <c r="I69" s="105"/>
    </row>
    <row r="70" spans="1:9" ht="17.25" customHeight="1">
      <c r="A70" s="167" t="s">
        <v>874</v>
      </c>
      <c r="B70" s="167" t="s">
        <v>974</v>
      </c>
      <c r="C70" s="167" t="s">
        <v>134</v>
      </c>
      <c r="D70" s="168" t="s">
        <v>1215</v>
      </c>
      <c r="E70" s="105"/>
      <c r="F70" s="105"/>
      <c r="H70" s="105"/>
      <c r="I70" s="105"/>
    </row>
    <row r="71" spans="1:9" ht="17.25" customHeight="1">
      <c r="A71" s="167" t="s">
        <v>943</v>
      </c>
      <c r="B71" s="167" t="s">
        <v>434</v>
      </c>
      <c r="C71" s="167" t="s">
        <v>135</v>
      </c>
      <c r="D71" s="171"/>
      <c r="E71" s="105"/>
      <c r="F71" s="105"/>
      <c r="H71" s="138"/>
      <c r="I71" s="105"/>
    </row>
    <row r="72" spans="1:9" ht="17.25" customHeight="1">
      <c r="A72" s="167" t="s">
        <v>945</v>
      </c>
      <c r="B72" s="167" t="s">
        <v>435</v>
      </c>
      <c r="C72" s="167" t="s">
        <v>136</v>
      </c>
      <c r="D72" s="171"/>
      <c r="E72" s="105"/>
      <c r="F72" s="105"/>
      <c r="H72" s="138"/>
      <c r="I72" s="105"/>
    </row>
    <row r="73" spans="1:9" ht="16.5" customHeight="1">
      <c r="A73" s="167" t="s">
        <v>875</v>
      </c>
      <c r="B73" s="167" t="s">
        <v>436</v>
      </c>
      <c r="C73" s="168" t="s">
        <v>972</v>
      </c>
      <c r="D73" s="171"/>
      <c r="E73" s="105"/>
      <c r="F73" s="105"/>
      <c r="H73" s="105"/>
      <c r="I73" s="105"/>
    </row>
    <row r="74" spans="1:4" ht="16.5" customHeight="1">
      <c r="A74" s="167" t="s">
        <v>876</v>
      </c>
      <c r="B74" s="167" t="s">
        <v>437</v>
      </c>
      <c r="C74" s="168" t="s">
        <v>931</v>
      </c>
      <c r="D74" s="171"/>
    </row>
    <row r="75" spans="1:4" ht="16.5" customHeight="1">
      <c r="A75" s="167"/>
      <c r="B75" s="167" t="s">
        <v>438</v>
      </c>
      <c r="C75" s="168" t="s">
        <v>138</v>
      </c>
      <c r="D75" s="171"/>
    </row>
    <row r="76" spans="1:4" ht="29.25" customHeight="1">
      <c r="A76" s="94"/>
      <c r="C76" s="72"/>
      <c r="D76" s="168"/>
    </row>
    <row r="77" spans="1:4" ht="16.5" customHeight="1">
      <c r="A77" s="94" t="s">
        <v>977</v>
      </c>
      <c r="C77" s="72"/>
      <c r="D77" s="168"/>
    </row>
    <row r="78" spans="3:4" ht="16.5" customHeight="1">
      <c r="C78" s="72"/>
      <c r="D78" s="168"/>
    </row>
    <row r="79" spans="2:4" ht="16.5" customHeight="1">
      <c r="B79" s="72"/>
      <c r="C79" s="72"/>
      <c r="D79" s="168"/>
    </row>
    <row r="80" spans="1:4" ht="18">
      <c r="A80" s="17"/>
      <c r="B80" s="72"/>
      <c r="C80" s="72"/>
      <c r="D80" s="170"/>
    </row>
    <row r="81" spans="1:4" ht="18">
      <c r="A81" s="17"/>
      <c r="B81" s="72"/>
      <c r="C81" s="168"/>
      <c r="D81" s="170"/>
    </row>
    <row r="82" spans="2:3" ht="12.75">
      <c r="B82" s="72"/>
      <c r="C82" s="72"/>
    </row>
    <row r="83" ht="12.75">
      <c r="B83" s="72"/>
    </row>
    <row r="84" ht="12.75">
      <c r="B84" s="72"/>
    </row>
    <row r="85" ht="16.5">
      <c r="B85" s="168"/>
    </row>
    <row r="87" ht="15.75">
      <c r="A87" s="265"/>
    </row>
    <row r="88" spans="1:10" ht="15.75">
      <c r="A88" s="265"/>
      <c r="G88" s="105"/>
      <c r="J88" s="105"/>
    </row>
    <row r="89" spans="1:10" ht="15.75">
      <c r="A89" s="267"/>
      <c r="C89" s="266"/>
      <c r="G89" s="105"/>
      <c r="J89" s="105"/>
    </row>
    <row r="90" spans="2:10" ht="15.75">
      <c r="B90" s="266"/>
      <c r="C90" s="266"/>
      <c r="D90" s="94"/>
      <c r="G90" s="105"/>
      <c r="J90" s="105"/>
    </row>
    <row r="91" spans="2:10" ht="15.75">
      <c r="B91" s="266"/>
      <c r="C91" s="268"/>
      <c r="D91" s="94"/>
      <c r="G91" s="105"/>
      <c r="J91" s="105"/>
    </row>
    <row r="92" spans="2:10" ht="15.75">
      <c r="B92" s="268"/>
      <c r="D92" s="94"/>
      <c r="J92" s="34"/>
    </row>
    <row r="93" ht="15">
      <c r="J93" s="34"/>
    </row>
    <row r="94" ht="15">
      <c r="J94" s="34"/>
    </row>
    <row r="95" ht="15">
      <c r="J95" s="34"/>
    </row>
    <row r="96" ht="15">
      <c r="J96" s="34"/>
    </row>
    <row r="97" ht="15">
      <c r="J97" s="34"/>
    </row>
    <row r="98" ht="15">
      <c r="J98" s="34"/>
    </row>
    <row r="99" ht="15">
      <c r="J99" s="34"/>
    </row>
    <row r="100" ht="15">
      <c r="J100" s="34"/>
    </row>
    <row r="101" ht="15">
      <c r="J101" s="34"/>
    </row>
    <row r="102" ht="15">
      <c r="J102" s="34"/>
    </row>
    <row r="103" ht="15">
      <c r="J103" s="34"/>
    </row>
    <row r="104" ht="15">
      <c r="J104" s="34"/>
    </row>
    <row r="105" ht="15">
      <c r="J105" s="34"/>
    </row>
    <row r="106" ht="15">
      <c r="J106" s="34"/>
    </row>
    <row r="107" ht="15">
      <c r="J107" s="34"/>
    </row>
    <row r="108" ht="15">
      <c r="J108" s="34"/>
    </row>
    <row r="109" ht="15">
      <c r="J109" s="34"/>
    </row>
    <row r="110" ht="15">
      <c r="J110" s="34"/>
    </row>
    <row r="125" ht="15">
      <c r="D125" s="104"/>
    </row>
    <row r="288" ht="12.75">
      <c r="D288" s="17" t="s">
        <v>1010</v>
      </c>
    </row>
  </sheetData>
  <sheetProtection/>
  <mergeCells count="1">
    <mergeCell ref="A2:D2"/>
  </mergeCells>
  <printOptions horizontalCentered="1"/>
  <pageMargins left="0.5905511811023623" right="0"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1">
    <tabColor indexed="57"/>
    <pageSetUpPr fitToPage="1"/>
  </sheetPr>
  <dimension ref="A1:X122"/>
  <sheetViews>
    <sheetView workbookViewId="0" topLeftCell="A69">
      <selection activeCell="AA40" sqref="AA40"/>
    </sheetView>
  </sheetViews>
  <sheetFormatPr defaultColWidth="11.421875" defaultRowHeight="12.75"/>
  <cols>
    <col min="1" max="1" width="42.8515625" style="348" customWidth="1"/>
    <col min="2" max="6" width="13.421875" style="348" customWidth="1"/>
    <col min="7" max="7" width="12.00390625" style="348" customWidth="1"/>
    <col min="8" max="8" width="12.8515625" style="348" customWidth="1"/>
    <col min="9" max="9" width="4.8515625" style="348" customWidth="1"/>
    <col min="10" max="10" width="1.1484375" style="348" customWidth="1"/>
    <col min="11" max="11" width="4.00390625" style="348" customWidth="1"/>
    <col min="12" max="12" width="3.00390625" style="348" customWidth="1"/>
    <col min="13" max="13" width="4.00390625" style="348" customWidth="1"/>
    <col min="14" max="14" width="3.00390625" style="348" customWidth="1"/>
    <col min="15" max="15" width="4.00390625" style="348" customWidth="1"/>
    <col min="16" max="16" width="3.00390625" style="348" bestFit="1" customWidth="1"/>
    <col min="17" max="17" width="4.00390625" style="348" customWidth="1"/>
    <col min="18" max="18" width="4.421875" style="348" customWidth="1"/>
    <col min="19" max="19" width="15.00390625" style="349" customWidth="1"/>
    <col min="20" max="20" width="12.7109375" style="349" bestFit="1" customWidth="1"/>
    <col min="21" max="24" width="11.421875" style="349" customWidth="1"/>
    <col min="25" max="16384" width="11.421875" style="348" customWidth="1"/>
  </cols>
  <sheetData>
    <row r="1" spans="1:19" ht="12.75">
      <c r="A1" s="346" t="s">
        <v>1042</v>
      </c>
      <c r="B1" s="347">
        <v>3</v>
      </c>
      <c r="D1" s="348" t="s">
        <v>1043</v>
      </c>
      <c r="S1" s="349" t="s">
        <v>1044</v>
      </c>
    </row>
    <row r="2" spans="1:2" ht="12.75">
      <c r="A2" s="346" t="s">
        <v>1045</v>
      </c>
      <c r="B2" s="347">
        <v>2013</v>
      </c>
    </row>
    <row r="3" spans="1:21" ht="12.75">
      <c r="A3" s="350"/>
      <c r="S3" s="349" t="s">
        <v>1046</v>
      </c>
      <c r="T3" s="351" t="s">
        <v>1047</v>
      </c>
      <c r="U3" s="351" t="s">
        <v>1048</v>
      </c>
    </row>
    <row r="4" spans="1:21" ht="12.75">
      <c r="A4" s="350"/>
      <c r="T4" s="349" t="str">
        <f>IF(B1=1,"Januar",IF(B1=2,"Januar",IF(B1=3,"Januar",IF(B1=4,"Januar","FEHLER - eingegebenes Quartal prüfen!!!"))))</f>
        <v>Januar</v>
      </c>
      <c r="U4" s="349" t="str">
        <f>IF(B1=1,"März",IF(B1=2,"Juni",IF(B1=3,"September",IF(B1=4,"Dezember","FEHLER - eingegebenes Quartal prüfen!!!"))))</f>
        <v>September</v>
      </c>
    </row>
    <row r="5" spans="1:4" ht="12.75">
      <c r="A5" s="346" t="s">
        <v>1049</v>
      </c>
      <c r="B5" s="492" t="str">
        <f>CONCATENATE("1. Ausfuhr ",T4," ",B2-1," bis ",U4," ",B2)</f>
        <v>1. Ausfuhr Januar 2012 bis September 2013</v>
      </c>
      <c r="C5" s="492"/>
      <c r="D5" s="492"/>
    </row>
    <row r="6" spans="1:4" ht="12.75">
      <c r="A6" s="352" t="s">
        <v>1050</v>
      </c>
      <c r="B6" s="353" t="s">
        <v>1051</v>
      </c>
      <c r="C6" s="354">
        <f>B2-1</f>
        <v>2012</v>
      </c>
      <c r="D6" s="355">
        <f>B2</f>
        <v>2013</v>
      </c>
    </row>
    <row r="7" spans="1:7" ht="12.75">
      <c r="A7" s="350"/>
      <c r="B7" s="356" t="s">
        <v>1052</v>
      </c>
      <c r="C7" s="357">
        <v>1026.8</v>
      </c>
      <c r="D7" s="358">
        <v>972</v>
      </c>
      <c r="F7" s="359">
        <v>1050</v>
      </c>
      <c r="G7" s="360" t="s">
        <v>1053</v>
      </c>
    </row>
    <row r="8" spans="1:4" ht="12.75">
      <c r="A8" s="350"/>
      <c r="B8" s="361" t="s">
        <v>1054</v>
      </c>
      <c r="C8" s="362">
        <v>1121</v>
      </c>
      <c r="D8" s="363">
        <v>957.5</v>
      </c>
    </row>
    <row r="9" spans="1:4" ht="12.75">
      <c r="A9" s="350"/>
      <c r="B9" s="361" t="s">
        <v>1055</v>
      </c>
      <c r="C9" s="362">
        <v>1100.5</v>
      </c>
      <c r="D9" s="363">
        <v>1022.4</v>
      </c>
    </row>
    <row r="10" spans="1:4" ht="18" customHeight="1">
      <c r="A10" s="350"/>
      <c r="B10" s="361" t="s">
        <v>1056</v>
      </c>
      <c r="C10" s="362">
        <v>1002.5</v>
      </c>
      <c r="D10" s="363">
        <v>1047.3</v>
      </c>
    </row>
    <row r="11" spans="2:4" ht="12.75">
      <c r="B11" s="361" t="s">
        <v>1057</v>
      </c>
      <c r="C11" s="362">
        <v>1061.2</v>
      </c>
      <c r="D11" s="363">
        <v>1048.3</v>
      </c>
    </row>
    <row r="12" spans="2:4" ht="12.75">
      <c r="B12" s="361" t="s">
        <v>1058</v>
      </c>
      <c r="C12" s="362">
        <v>1109.2</v>
      </c>
      <c r="D12" s="363">
        <v>1117</v>
      </c>
    </row>
    <row r="13" spans="2:4" ht="12.75">
      <c r="B13" s="361" t="s">
        <v>1059</v>
      </c>
      <c r="C13" s="362">
        <v>1067.8</v>
      </c>
      <c r="D13" s="363">
        <v>1034.7</v>
      </c>
    </row>
    <row r="14" spans="1:4" ht="12.75">
      <c r="A14" s="364"/>
      <c r="B14" s="361" t="s">
        <v>1060</v>
      </c>
      <c r="C14" s="362">
        <v>1015.2</v>
      </c>
      <c r="D14" s="363">
        <v>960.1</v>
      </c>
    </row>
    <row r="15" spans="2:4" ht="12.75">
      <c r="B15" s="361" t="s">
        <v>1061</v>
      </c>
      <c r="C15" s="362">
        <v>1000.3</v>
      </c>
      <c r="D15" s="363">
        <v>993.8</v>
      </c>
    </row>
    <row r="16" spans="2:4" ht="12.75">
      <c r="B16" s="361" t="s">
        <v>1062</v>
      </c>
      <c r="C16" s="362">
        <v>1098.3</v>
      </c>
      <c r="D16" s="363"/>
    </row>
    <row r="17" spans="2:4" ht="12.75">
      <c r="B17" s="361" t="s">
        <v>1063</v>
      </c>
      <c r="C17" s="362">
        <v>1135.1</v>
      </c>
      <c r="D17" s="363"/>
    </row>
    <row r="18" spans="2:4" ht="12.75">
      <c r="B18" s="365" t="s">
        <v>1064</v>
      </c>
      <c r="C18" s="366">
        <v>874.8</v>
      </c>
      <c r="D18" s="367"/>
    </row>
    <row r="19" spans="2:4" ht="12.75">
      <c r="B19" s="368"/>
      <c r="C19" s="369"/>
      <c r="D19" s="369"/>
    </row>
    <row r="20" spans="1:4" ht="12.75">
      <c r="A20" s="346" t="s">
        <v>1065</v>
      </c>
      <c r="B20" s="492" t="str">
        <f>CONCATENATE("2. Einfuhr ",T4," ",B2-1," bis ",U4," ",B2)</f>
        <v>2. Einfuhr Januar 2012 bis September 2013</v>
      </c>
      <c r="C20" s="492"/>
      <c r="D20" s="492"/>
    </row>
    <row r="21" spans="1:4" ht="12.75">
      <c r="A21" s="352" t="s">
        <v>1066</v>
      </c>
      <c r="B21" s="353" t="s">
        <v>1051</v>
      </c>
      <c r="C21" s="354">
        <f>B2-1</f>
        <v>2012</v>
      </c>
      <c r="D21" s="355">
        <f>B2</f>
        <v>2013</v>
      </c>
    </row>
    <row r="22" spans="2:7" ht="12.75">
      <c r="B22" s="356" t="s">
        <v>1052</v>
      </c>
      <c r="C22" s="357">
        <v>672.9</v>
      </c>
      <c r="D22" s="358">
        <v>628.9</v>
      </c>
      <c r="F22" s="359">
        <v>1050</v>
      </c>
      <c r="G22" s="360" t="s">
        <v>1053</v>
      </c>
    </row>
    <row r="23" spans="2:4" ht="12.75">
      <c r="B23" s="361" t="s">
        <v>1054</v>
      </c>
      <c r="C23" s="362">
        <v>691.9</v>
      </c>
      <c r="D23" s="363">
        <v>641.5</v>
      </c>
    </row>
    <row r="24" spans="2:4" ht="12.75">
      <c r="B24" s="361" t="s">
        <v>1055</v>
      </c>
      <c r="C24" s="362">
        <v>671.8</v>
      </c>
      <c r="D24" s="363">
        <v>678.9</v>
      </c>
    </row>
    <row r="25" spans="2:4" ht="12.75">
      <c r="B25" s="361" t="s">
        <v>1056</v>
      </c>
      <c r="C25" s="362">
        <v>663.1</v>
      </c>
      <c r="D25" s="363">
        <v>674.7</v>
      </c>
    </row>
    <row r="26" spans="2:4" ht="12.75">
      <c r="B26" s="361" t="s">
        <v>1057</v>
      </c>
      <c r="C26" s="362">
        <v>681.4</v>
      </c>
      <c r="D26" s="363">
        <v>703.1</v>
      </c>
    </row>
    <row r="27" spans="2:4" ht="12.75">
      <c r="B27" s="361" t="s">
        <v>1058</v>
      </c>
      <c r="C27" s="362">
        <v>711.2</v>
      </c>
      <c r="D27" s="363">
        <v>710.4</v>
      </c>
    </row>
    <row r="28" spans="2:4" ht="12.75">
      <c r="B28" s="361" t="s">
        <v>1059</v>
      </c>
      <c r="C28" s="362">
        <v>728.2</v>
      </c>
      <c r="D28" s="363">
        <v>728.5</v>
      </c>
    </row>
    <row r="29" spans="2:4" ht="12.75">
      <c r="B29" s="361" t="s">
        <v>1060</v>
      </c>
      <c r="C29" s="362">
        <v>679.2</v>
      </c>
      <c r="D29" s="363">
        <v>657.3</v>
      </c>
    </row>
    <row r="30" spans="2:4" ht="12.75">
      <c r="B30" s="361" t="s">
        <v>1061</v>
      </c>
      <c r="C30" s="362">
        <v>665.7</v>
      </c>
      <c r="D30" s="363">
        <v>741.5</v>
      </c>
    </row>
    <row r="31" spans="2:4" ht="12.75">
      <c r="B31" s="361" t="s">
        <v>1062</v>
      </c>
      <c r="C31" s="362">
        <v>691.5</v>
      </c>
      <c r="D31" s="363"/>
    </row>
    <row r="32" spans="2:4" ht="12.75">
      <c r="B32" s="361" t="s">
        <v>1063</v>
      </c>
      <c r="C32" s="362">
        <v>621.3</v>
      </c>
      <c r="D32" s="363"/>
    </row>
    <row r="33" spans="2:4" ht="12.75">
      <c r="B33" s="365" t="s">
        <v>1064</v>
      </c>
      <c r="C33" s="366">
        <v>574.4</v>
      </c>
      <c r="D33" s="367"/>
    </row>
    <row r="34" ht="12.75">
      <c r="B34" s="368"/>
    </row>
    <row r="35" spans="2:24" ht="12.75">
      <c r="B35" s="368"/>
      <c r="S35" s="350"/>
      <c r="T35" s="350"/>
      <c r="U35" s="350"/>
      <c r="V35" s="350"/>
      <c r="W35" s="350"/>
      <c r="X35" s="350"/>
    </row>
    <row r="36" spans="19:24" ht="12.75">
      <c r="S36" s="350"/>
      <c r="T36" s="350"/>
      <c r="U36" s="350"/>
      <c r="V36" s="350"/>
      <c r="W36" s="350"/>
      <c r="X36" s="350"/>
    </row>
    <row r="37" spans="19:24" ht="12.75">
      <c r="S37" s="350"/>
      <c r="T37" s="350"/>
      <c r="U37" s="350"/>
      <c r="V37" s="350"/>
      <c r="W37" s="350"/>
      <c r="X37" s="350"/>
    </row>
    <row r="38" spans="1:24" ht="12.75">
      <c r="A38" s="370" t="s">
        <v>1067</v>
      </c>
      <c r="B38" s="486" t="str">
        <f>CONCATENATE("        3. Ausfuhr von ausgewählten Enderzeugnissen im ",B1,". Vierteljahr ",B2,"             in der Reihenfolge ihrer Anteile")</f>
        <v>        3. Ausfuhr von ausgewählten Enderzeugnissen im 3. Vierteljahr 2013             in der Reihenfolge ihrer Anteile</v>
      </c>
      <c r="C38" s="487"/>
      <c r="D38" s="487"/>
      <c r="E38" s="488"/>
      <c r="F38" s="488"/>
      <c r="G38" s="488"/>
      <c r="H38" s="488"/>
      <c r="I38" s="489"/>
      <c r="J38" s="371"/>
      <c r="S38" s="350"/>
      <c r="T38" s="372">
        <f>E39/$E$44*100</f>
        <v>19.752959893893085</v>
      </c>
      <c r="U38" s="350"/>
      <c r="V38" s="350"/>
      <c r="W38" s="350"/>
      <c r="X38" s="350"/>
    </row>
    <row r="39" spans="1:24" ht="12.75">
      <c r="A39" s="348" t="s">
        <v>1068</v>
      </c>
      <c r="B39" s="30" t="s">
        <v>1150</v>
      </c>
      <c r="E39" s="124">
        <v>436482704</v>
      </c>
      <c r="G39" s="373"/>
      <c r="I39" s="374">
        <v>4</v>
      </c>
      <c r="J39" s="374"/>
      <c r="K39" s="364"/>
      <c r="L39" s="364"/>
      <c r="S39" s="350"/>
      <c r="T39" s="372">
        <f aca="true" t="shared" si="0" ref="T39:T45">E40/$E$44*100</f>
        <v>7.985548793655614</v>
      </c>
      <c r="U39" s="350"/>
      <c r="V39" s="350"/>
      <c r="W39" s="350"/>
      <c r="X39" s="350"/>
    </row>
    <row r="40" spans="2:24" ht="12.75">
      <c r="B40" s="30" t="s">
        <v>1152</v>
      </c>
      <c r="E40" s="124">
        <v>176457298</v>
      </c>
      <c r="I40" s="374">
        <v>13</v>
      </c>
      <c r="J40" s="374"/>
      <c r="K40" s="375"/>
      <c r="L40" s="376">
        <v>1</v>
      </c>
      <c r="M40" s="377"/>
      <c r="N40" s="377">
        <v>15</v>
      </c>
      <c r="O40" s="378"/>
      <c r="P40" s="377">
        <v>29</v>
      </c>
      <c r="Q40" s="379"/>
      <c r="R40" s="377">
        <v>43</v>
      </c>
      <c r="S40" s="350"/>
      <c r="T40" s="372">
        <f t="shared" si="0"/>
        <v>6.055318417947073</v>
      </c>
      <c r="U40" s="350"/>
      <c r="V40" s="350"/>
      <c r="W40" s="350"/>
      <c r="X40" s="350"/>
    </row>
    <row r="41" spans="2:24" ht="12.75">
      <c r="B41" s="30" t="s">
        <v>1151</v>
      </c>
      <c r="E41" s="124">
        <v>133804846</v>
      </c>
      <c r="G41" s="380"/>
      <c r="I41" s="374">
        <v>46</v>
      </c>
      <c r="J41" s="374"/>
      <c r="K41" s="347"/>
      <c r="L41" s="376">
        <v>2</v>
      </c>
      <c r="M41" s="381"/>
      <c r="N41" s="377">
        <v>16</v>
      </c>
      <c r="O41" s="382"/>
      <c r="P41" s="377">
        <v>30</v>
      </c>
      <c r="Q41" s="383"/>
      <c r="R41" s="377">
        <v>44</v>
      </c>
      <c r="S41" s="350"/>
      <c r="T41" s="372">
        <f t="shared" si="0"/>
        <v>5.885523211223901</v>
      </c>
      <c r="U41" s="350"/>
      <c r="V41" s="350"/>
      <c r="W41" s="350"/>
      <c r="X41" s="350"/>
    </row>
    <row r="42" spans="2:24" ht="76.5">
      <c r="B42" s="186" t="s">
        <v>1153</v>
      </c>
      <c r="E42" s="124">
        <v>130052868</v>
      </c>
      <c r="G42" s="384"/>
      <c r="I42" s="374">
        <v>15</v>
      </c>
      <c r="J42" s="374"/>
      <c r="K42" s="385"/>
      <c r="L42" s="376">
        <v>3</v>
      </c>
      <c r="M42" s="386"/>
      <c r="N42" s="377">
        <v>17</v>
      </c>
      <c r="O42" s="387"/>
      <c r="P42" s="377">
        <v>31</v>
      </c>
      <c r="Q42" s="388"/>
      <c r="R42" s="377">
        <v>45</v>
      </c>
      <c r="S42" s="350"/>
      <c r="T42" s="372">
        <f t="shared" si="0"/>
        <v>5.856095927338391</v>
      </c>
      <c r="U42" s="350"/>
      <c r="V42" s="350"/>
      <c r="W42" s="350"/>
      <c r="X42" s="350"/>
    </row>
    <row r="43" spans="2:24" ht="19.5" customHeight="1">
      <c r="B43" s="186" t="s">
        <v>1276</v>
      </c>
      <c r="E43" s="122">
        <v>129402611</v>
      </c>
      <c r="G43" s="389"/>
      <c r="I43" s="374">
        <v>16</v>
      </c>
      <c r="J43" s="374"/>
      <c r="K43" s="390"/>
      <c r="L43" s="376">
        <v>4</v>
      </c>
      <c r="M43" s="391"/>
      <c r="N43" s="377">
        <v>18</v>
      </c>
      <c r="O43" s="392"/>
      <c r="P43" s="377">
        <v>32</v>
      </c>
      <c r="Q43" s="393"/>
      <c r="R43" s="377">
        <v>46</v>
      </c>
      <c r="S43" s="350"/>
      <c r="T43" s="372">
        <f t="shared" si="0"/>
        <v>100</v>
      </c>
      <c r="U43" s="350"/>
      <c r="V43" s="350"/>
      <c r="W43" s="350"/>
      <c r="X43" s="350"/>
    </row>
    <row r="44" spans="2:24" ht="12.75">
      <c r="B44" s="394" t="s">
        <v>1069</v>
      </c>
      <c r="C44" s="395"/>
      <c r="D44" s="396"/>
      <c r="E44" s="121">
        <v>2209707843</v>
      </c>
      <c r="G44" s="397"/>
      <c r="I44" s="374">
        <v>20</v>
      </c>
      <c r="J44" s="374"/>
      <c r="K44" s="398"/>
      <c r="L44" s="376">
        <v>5</v>
      </c>
      <c r="M44" s="399"/>
      <c r="N44" s="377">
        <v>19</v>
      </c>
      <c r="O44" s="400"/>
      <c r="P44" s="377">
        <v>33</v>
      </c>
      <c r="Q44" s="401"/>
      <c r="R44" s="377">
        <v>47</v>
      </c>
      <c r="S44" s="350"/>
      <c r="T44" s="372">
        <f t="shared" si="0"/>
        <v>54.464553755941935</v>
      </c>
      <c r="U44" s="350"/>
      <c r="V44" s="350"/>
      <c r="W44" s="350"/>
      <c r="X44" s="350"/>
    </row>
    <row r="45" spans="2:24" ht="12.75">
      <c r="B45" s="493" t="s">
        <v>1136</v>
      </c>
      <c r="C45" s="494"/>
      <c r="D45" s="495"/>
      <c r="E45" s="402">
        <f>E44-E39-E40-E41-E42-E43</f>
        <v>1203507516</v>
      </c>
      <c r="I45" s="403"/>
      <c r="J45" s="403"/>
      <c r="K45" s="404"/>
      <c r="L45" s="376">
        <v>6</v>
      </c>
      <c r="M45" s="405"/>
      <c r="N45" s="377">
        <v>20</v>
      </c>
      <c r="O45" s="406"/>
      <c r="P45" s="377">
        <v>34</v>
      </c>
      <c r="Q45" s="407"/>
      <c r="R45" s="377">
        <v>48</v>
      </c>
      <c r="S45" s="350"/>
      <c r="T45" s="350">
        <f t="shared" si="0"/>
        <v>0</v>
      </c>
      <c r="U45" s="350"/>
      <c r="V45" s="350"/>
      <c r="W45" s="350"/>
      <c r="X45" s="350"/>
    </row>
    <row r="46" spans="9:24" ht="12.75">
      <c r="I46" s="403"/>
      <c r="J46" s="403"/>
      <c r="K46" s="408"/>
      <c r="L46" s="376">
        <v>7</v>
      </c>
      <c r="M46" s="409"/>
      <c r="N46" s="377">
        <v>21</v>
      </c>
      <c r="O46" s="410"/>
      <c r="P46" s="377">
        <v>35</v>
      </c>
      <c r="Q46" s="411"/>
      <c r="R46" s="377">
        <v>49</v>
      </c>
      <c r="S46" s="350"/>
      <c r="T46" s="350"/>
      <c r="U46" s="350"/>
      <c r="V46" s="350"/>
      <c r="W46" s="350"/>
      <c r="X46" s="350"/>
    </row>
    <row r="47" spans="1:24" ht="12.75">
      <c r="A47" s="370" t="s">
        <v>1070</v>
      </c>
      <c r="B47" s="486" t="str">
        <f>CONCATENATE("        4. Einfuhr von ausgewählten Enderzeugnissen im ",B1,". Vierteljahr ",B2,"                  in der Reihenfolge ihrer Anteile")</f>
        <v>        4. Einfuhr von ausgewählten Enderzeugnissen im 3. Vierteljahr 2013                  in der Reihenfolge ihrer Anteile</v>
      </c>
      <c r="C47" s="487"/>
      <c r="D47" s="487"/>
      <c r="E47" s="488"/>
      <c r="F47" s="488"/>
      <c r="G47" s="488"/>
      <c r="H47" s="488"/>
      <c r="I47" s="489"/>
      <c r="J47" s="371"/>
      <c r="K47" s="412"/>
      <c r="L47" s="376">
        <v>8</v>
      </c>
      <c r="M47" s="413"/>
      <c r="N47" s="377">
        <v>22</v>
      </c>
      <c r="O47" s="414"/>
      <c r="P47" s="377">
        <v>36</v>
      </c>
      <c r="Q47" s="415"/>
      <c r="R47" s="377">
        <v>50</v>
      </c>
      <c r="S47" s="350"/>
      <c r="T47" s="350"/>
      <c r="U47" s="350"/>
      <c r="V47" s="350"/>
      <c r="W47" s="350"/>
      <c r="X47" s="350"/>
    </row>
    <row r="48" spans="1:24" ht="12.75">
      <c r="A48" s="348" t="s">
        <v>1071</v>
      </c>
      <c r="B48" s="30" t="s">
        <v>1150</v>
      </c>
      <c r="E48" s="124">
        <v>171941487</v>
      </c>
      <c r="G48" s="373"/>
      <c r="I48" s="374">
        <v>4</v>
      </c>
      <c r="J48" s="374"/>
      <c r="K48" s="416"/>
      <c r="L48" s="376">
        <v>9</v>
      </c>
      <c r="M48" s="417"/>
      <c r="N48" s="377">
        <v>23</v>
      </c>
      <c r="O48" s="418"/>
      <c r="P48" s="377">
        <v>37</v>
      </c>
      <c r="Q48" s="419"/>
      <c r="R48" s="377">
        <v>51</v>
      </c>
      <c r="S48" s="350"/>
      <c r="T48" s="350"/>
      <c r="U48" s="350"/>
      <c r="V48" s="350"/>
      <c r="W48" s="350"/>
      <c r="X48" s="350"/>
    </row>
    <row r="49" spans="2:24" ht="12.75">
      <c r="B49" s="30" t="s">
        <v>1154</v>
      </c>
      <c r="E49" s="124">
        <v>163995885</v>
      </c>
      <c r="G49" s="420"/>
      <c r="I49" s="374">
        <v>9</v>
      </c>
      <c r="J49" s="374"/>
      <c r="K49" s="421"/>
      <c r="L49" s="376">
        <v>10</v>
      </c>
      <c r="M49" s="422"/>
      <c r="N49" s="377">
        <v>24</v>
      </c>
      <c r="O49" s="423"/>
      <c r="P49" s="377">
        <v>38</v>
      </c>
      <c r="Q49" s="424"/>
      <c r="R49" s="377">
        <v>52</v>
      </c>
      <c r="S49" s="350"/>
      <c r="T49" s="350"/>
      <c r="U49" s="350"/>
      <c r="V49" s="350"/>
      <c r="W49" s="350"/>
      <c r="X49" s="350"/>
    </row>
    <row r="50" spans="2:24" ht="12.75">
      <c r="B50" s="30" t="s">
        <v>1155</v>
      </c>
      <c r="E50" s="122">
        <v>85859079</v>
      </c>
      <c r="G50" s="389"/>
      <c r="I50" s="374">
        <v>34</v>
      </c>
      <c r="J50" s="374"/>
      <c r="K50" s="425"/>
      <c r="L50" s="376">
        <v>11</v>
      </c>
      <c r="M50" s="426"/>
      <c r="N50" s="377">
        <v>25</v>
      </c>
      <c r="O50" s="427"/>
      <c r="P50" s="377">
        <v>39</v>
      </c>
      <c r="Q50" s="428"/>
      <c r="R50" s="377">
        <v>53</v>
      </c>
      <c r="S50" s="350"/>
      <c r="T50" s="350"/>
      <c r="U50" s="350"/>
      <c r="V50" s="350"/>
      <c r="W50" s="350"/>
      <c r="X50" s="350"/>
    </row>
    <row r="51" spans="2:24" ht="12.75">
      <c r="B51" s="30" t="s">
        <v>1152</v>
      </c>
      <c r="E51" s="124">
        <v>85021704</v>
      </c>
      <c r="G51" s="397"/>
      <c r="I51" s="374">
        <v>12</v>
      </c>
      <c r="J51" s="374"/>
      <c r="K51" s="429"/>
      <c r="L51" s="376">
        <v>12</v>
      </c>
      <c r="M51" s="430"/>
      <c r="N51" s="377">
        <v>26</v>
      </c>
      <c r="O51" s="431"/>
      <c r="P51" s="377">
        <v>40</v>
      </c>
      <c r="Q51" s="432"/>
      <c r="R51" s="377">
        <v>54</v>
      </c>
      <c r="S51" s="350"/>
      <c r="T51" s="350"/>
      <c r="U51" s="350"/>
      <c r="V51" s="350"/>
      <c r="W51" s="350"/>
      <c r="X51" s="350"/>
    </row>
    <row r="52" spans="2:24" ht="12.75">
      <c r="B52" s="30" t="s">
        <v>1275</v>
      </c>
      <c r="E52" s="124">
        <v>63774217</v>
      </c>
      <c r="G52" s="380"/>
      <c r="I52" s="374">
        <v>15</v>
      </c>
      <c r="J52" s="374"/>
      <c r="K52" s="433"/>
      <c r="L52" s="376">
        <v>13</v>
      </c>
      <c r="M52" s="434"/>
      <c r="N52" s="377">
        <v>27</v>
      </c>
      <c r="O52" s="435"/>
      <c r="P52" s="377">
        <v>41</v>
      </c>
      <c r="Q52" s="436"/>
      <c r="R52" s="377">
        <v>55</v>
      </c>
      <c r="S52" s="350"/>
      <c r="T52" s="350"/>
      <c r="U52" s="350"/>
      <c r="V52" s="350"/>
      <c r="W52" s="350"/>
      <c r="X52" s="350"/>
    </row>
    <row r="53" spans="2:24" ht="12.75">
      <c r="B53" s="394" t="s">
        <v>1069</v>
      </c>
      <c r="C53" s="395"/>
      <c r="D53" s="396"/>
      <c r="E53" s="121">
        <v>1299909731</v>
      </c>
      <c r="G53" s="437"/>
      <c r="I53" s="374">
        <v>19</v>
      </c>
      <c r="J53" s="374"/>
      <c r="K53" s="438"/>
      <c r="L53" s="376">
        <v>14</v>
      </c>
      <c r="M53" s="439"/>
      <c r="N53" s="377">
        <v>28</v>
      </c>
      <c r="O53" s="440"/>
      <c r="P53" s="377">
        <v>42</v>
      </c>
      <c r="Q53" s="441"/>
      <c r="R53" s="377">
        <v>56</v>
      </c>
      <c r="S53" s="350"/>
      <c r="T53" s="350"/>
      <c r="U53" s="350"/>
      <c r="V53" s="350"/>
      <c r="W53" s="350"/>
      <c r="X53" s="350"/>
    </row>
    <row r="54" spans="2:24" ht="12.75">
      <c r="B54" s="493" t="s">
        <v>1136</v>
      </c>
      <c r="C54" s="494"/>
      <c r="D54" s="495"/>
      <c r="E54" s="402">
        <f>E53-E48-E49-E50-E51-E52</f>
        <v>729317359</v>
      </c>
      <c r="I54" s="403"/>
      <c r="J54" s="403"/>
      <c r="S54" s="350"/>
      <c r="T54" s="350"/>
      <c r="U54" s="350"/>
      <c r="V54" s="350"/>
      <c r="W54" s="350"/>
      <c r="X54" s="350"/>
    </row>
    <row r="55" spans="9:24" ht="12.75">
      <c r="I55" s="403"/>
      <c r="J55" s="403"/>
      <c r="S55" s="350"/>
      <c r="T55" s="350"/>
      <c r="U55" s="350"/>
      <c r="V55" s="350"/>
      <c r="W55" s="350"/>
      <c r="X55" s="350"/>
    </row>
    <row r="56" spans="9:10" ht="12.75">
      <c r="I56" s="403"/>
      <c r="J56" s="403"/>
    </row>
    <row r="57" spans="9:10" ht="12.75">
      <c r="I57" s="403"/>
      <c r="J57" s="403"/>
    </row>
    <row r="58" spans="1:10" ht="12.75">
      <c r="A58" s="370" t="s">
        <v>1072</v>
      </c>
      <c r="B58" s="486" t="str">
        <f>CONCATENATE("5. Ausfuhr im ",B1,". Vierteljahr ",B2," nach ausgewählten Ländern
in der Reihenfolge ihrer Anteile")</f>
        <v>5. Ausfuhr im 3. Vierteljahr 2013 nach ausgewählten Ländern
in der Reihenfolge ihrer Anteile</v>
      </c>
      <c r="C58" s="487"/>
      <c r="D58" s="487"/>
      <c r="E58" s="488"/>
      <c r="F58" s="488"/>
      <c r="G58" s="488"/>
      <c r="H58" s="488"/>
      <c r="I58" s="489"/>
      <c r="J58" s="371"/>
    </row>
    <row r="59" spans="1:4" ht="12.75">
      <c r="A59" s="352" t="s">
        <v>1073</v>
      </c>
      <c r="B59" s="442">
        <f aca="true" t="shared" si="1" ref="B59:B73">D59/1000</f>
        <v>55.651</v>
      </c>
      <c r="C59" s="443" t="s">
        <v>380</v>
      </c>
      <c r="D59" s="444">
        <v>55651</v>
      </c>
    </row>
    <row r="60" spans="2:4" ht="12.75">
      <c r="B60" s="445">
        <f t="shared" si="1"/>
        <v>86.062</v>
      </c>
      <c r="C60" s="443" t="s">
        <v>1076</v>
      </c>
      <c r="D60" s="446">
        <v>86062</v>
      </c>
    </row>
    <row r="61" spans="2:4" ht="12.75">
      <c r="B61" s="445">
        <f t="shared" si="1"/>
        <v>103.433</v>
      </c>
      <c r="C61" s="443" t="s">
        <v>1074</v>
      </c>
      <c r="D61" s="446">
        <v>103433</v>
      </c>
    </row>
    <row r="62" spans="2:4" ht="12.75">
      <c r="B62" s="445">
        <f t="shared" si="1"/>
        <v>107.166</v>
      </c>
      <c r="C62" s="443" t="s">
        <v>864</v>
      </c>
      <c r="D62" s="446">
        <v>107166</v>
      </c>
    </row>
    <row r="63" spans="2:4" ht="12.75">
      <c r="B63" s="445">
        <f t="shared" si="1"/>
        <v>114.927</v>
      </c>
      <c r="C63" s="443" t="s">
        <v>1075</v>
      </c>
      <c r="D63" s="446">
        <v>114927</v>
      </c>
    </row>
    <row r="64" spans="2:4" ht="12.75">
      <c r="B64" s="445">
        <f t="shared" si="1"/>
        <v>130.335</v>
      </c>
      <c r="C64" s="443" t="s">
        <v>1077</v>
      </c>
      <c r="D64" s="446">
        <v>130335</v>
      </c>
    </row>
    <row r="65" spans="2:4" ht="12.75">
      <c r="B65" s="445">
        <f t="shared" si="1"/>
        <v>152.463</v>
      </c>
      <c r="C65" s="466" t="s">
        <v>1080</v>
      </c>
      <c r="D65" s="446">
        <v>152463</v>
      </c>
    </row>
    <row r="66" spans="2:4" ht="12.75">
      <c r="B66" s="445">
        <f t="shared" si="1"/>
        <v>158.876</v>
      </c>
      <c r="C66" s="443" t="s">
        <v>1078</v>
      </c>
      <c r="D66" s="446">
        <v>158876</v>
      </c>
    </row>
    <row r="67" spans="2:7" ht="12.75">
      <c r="B67" s="445">
        <f t="shared" si="1"/>
        <v>161.246</v>
      </c>
      <c r="C67" s="452" t="s">
        <v>1079</v>
      </c>
      <c r="D67" s="446">
        <v>161246</v>
      </c>
      <c r="F67" s="359">
        <v>300</v>
      </c>
      <c r="G67" s="360" t="s">
        <v>1053</v>
      </c>
    </row>
    <row r="68" spans="2:4" ht="12.75">
      <c r="B68" s="445">
        <f t="shared" si="1"/>
        <v>163.021</v>
      </c>
      <c r="C68" s="443" t="s">
        <v>165</v>
      </c>
      <c r="D68" s="446">
        <v>163021</v>
      </c>
    </row>
    <row r="69" spans="2:4" ht="12.75">
      <c r="B69" s="445">
        <f t="shared" si="1"/>
        <v>178.355</v>
      </c>
      <c r="C69" s="443" t="s">
        <v>485</v>
      </c>
      <c r="D69" s="446">
        <v>178355</v>
      </c>
    </row>
    <row r="70" spans="2:4" ht="12.75">
      <c r="B70" s="445">
        <f t="shared" si="1"/>
        <v>184.386</v>
      </c>
      <c r="C70" s="443" t="s">
        <v>865</v>
      </c>
      <c r="D70" s="446">
        <v>184386</v>
      </c>
    </row>
    <row r="71" spans="2:4" ht="12.75">
      <c r="B71" s="445">
        <f t="shared" si="1"/>
        <v>190.399</v>
      </c>
      <c r="C71" s="443" t="s">
        <v>381</v>
      </c>
      <c r="D71" s="446">
        <v>190399</v>
      </c>
    </row>
    <row r="72" spans="2:4" ht="12.75">
      <c r="B72" s="445">
        <f t="shared" si="1"/>
        <v>204.27</v>
      </c>
      <c r="C72" s="443" t="s">
        <v>446</v>
      </c>
      <c r="D72" s="446">
        <v>204270</v>
      </c>
    </row>
    <row r="73" spans="2:4" ht="12.75">
      <c r="B73" s="448">
        <f t="shared" si="1"/>
        <v>214.5</v>
      </c>
      <c r="C73" s="443" t="s">
        <v>352</v>
      </c>
      <c r="D73" s="449">
        <v>214500</v>
      </c>
    </row>
    <row r="75" spans="1:10" ht="12.75">
      <c r="A75" s="370" t="s">
        <v>1081</v>
      </c>
      <c r="B75" s="486" t="str">
        <f>CONCATENATE("6. Einfuhr im ",B1,". Vierteljahr ",B2," nach ausgewählten Ländern
in der Reihenfolge ihrer Anteile")</f>
        <v>6. Einfuhr im 3. Vierteljahr 2013 nach ausgewählten Ländern
in der Reihenfolge ihrer Anteile</v>
      </c>
      <c r="C75" s="487"/>
      <c r="D75" s="487"/>
      <c r="E75" s="488"/>
      <c r="F75" s="488"/>
      <c r="G75" s="488"/>
      <c r="H75" s="488"/>
      <c r="I75" s="489"/>
      <c r="J75" s="371"/>
    </row>
    <row r="76" spans="1:4" ht="12.75">
      <c r="A76" s="352" t="s">
        <v>1082</v>
      </c>
      <c r="B76" s="442">
        <f aca="true" t="shared" si="2" ref="B76:B90">D76/1000</f>
        <v>41.866</v>
      </c>
      <c r="C76" s="450" t="s">
        <v>380</v>
      </c>
      <c r="D76" s="444">
        <v>41866</v>
      </c>
    </row>
    <row r="77" spans="2:4" ht="12.75">
      <c r="B77" s="445">
        <f t="shared" si="2"/>
        <v>41.878</v>
      </c>
      <c r="C77" s="451" t="s">
        <v>941</v>
      </c>
      <c r="D77" s="446">
        <v>41878</v>
      </c>
    </row>
    <row r="78" spans="2:4" ht="12.75">
      <c r="B78" s="445">
        <f t="shared" si="2"/>
        <v>46.113</v>
      </c>
      <c r="C78" s="451" t="s">
        <v>1075</v>
      </c>
      <c r="D78" s="446">
        <v>46113</v>
      </c>
    </row>
    <row r="79" spans="2:4" ht="12.75">
      <c r="B79" s="445">
        <f t="shared" si="2"/>
        <v>51.386</v>
      </c>
      <c r="C79" s="451" t="s">
        <v>1277</v>
      </c>
      <c r="D79" s="446">
        <v>51386</v>
      </c>
    </row>
    <row r="80" spans="2:4" ht="12.75">
      <c r="B80" s="445">
        <f t="shared" si="2"/>
        <v>61.983</v>
      </c>
      <c r="C80" s="451" t="s">
        <v>446</v>
      </c>
      <c r="D80" s="446">
        <v>61983</v>
      </c>
    </row>
    <row r="81" spans="2:4" ht="12.75">
      <c r="B81" s="445">
        <f t="shared" si="2"/>
        <v>88.141</v>
      </c>
      <c r="C81" s="451" t="s">
        <v>1074</v>
      </c>
      <c r="D81" s="446">
        <v>88141</v>
      </c>
    </row>
    <row r="82" spans="2:4" ht="12.75">
      <c r="B82" s="445">
        <f t="shared" si="2"/>
        <v>91.425</v>
      </c>
      <c r="C82" s="451" t="s">
        <v>1076</v>
      </c>
      <c r="D82" s="446">
        <v>91425</v>
      </c>
    </row>
    <row r="83" spans="2:4" ht="12.75">
      <c r="B83" s="445">
        <f t="shared" si="2"/>
        <v>110.548</v>
      </c>
      <c r="C83" s="451" t="s">
        <v>1079</v>
      </c>
      <c r="D83" s="446">
        <v>110548</v>
      </c>
    </row>
    <row r="84" spans="2:7" ht="12.75">
      <c r="B84" s="445">
        <f t="shared" si="2"/>
        <v>112.037</v>
      </c>
      <c r="C84" s="451" t="s">
        <v>352</v>
      </c>
      <c r="D84" s="446">
        <v>112037</v>
      </c>
      <c r="F84" s="359">
        <v>300</v>
      </c>
      <c r="G84" s="360" t="s">
        <v>1053</v>
      </c>
    </row>
    <row r="85" spans="2:4" ht="12.75">
      <c r="B85" s="445">
        <f t="shared" si="2"/>
        <v>121.15</v>
      </c>
      <c r="C85" s="451" t="s">
        <v>485</v>
      </c>
      <c r="D85" s="446">
        <v>121150</v>
      </c>
    </row>
    <row r="86" spans="2:4" ht="12.75">
      <c r="B86" s="445">
        <f t="shared" si="2"/>
        <v>139.611</v>
      </c>
      <c r="C86" s="451" t="s">
        <v>1078</v>
      </c>
      <c r="D86" s="446">
        <v>139611</v>
      </c>
    </row>
    <row r="87" spans="2:4" ht="12.75">
      <c r="B87" s="445">
        <f t="shared" si="2"/>
        <v>145.173</v>
      </c>
      <c r="C87" s="451" t="s">
        <v>1077</v>
      </c>
      <c r="D87" s="446">
        <v>145173</v>
      </c>
    </row>
    <row r="88" spans="2:4" ht="12.75">
      <c r="B88" s="445">
        <f t="shared" si="2"/>
        <v>210.773</v>
      </c>
      <c r="C88" s="451" t="s">
        <v>1080</v>
      </c>
      <c r="D88" s="446">
        <v>210773</v>
      </c>
    </row>
    <row r="89" spans="2:4" ht="12.75">
      <c r="B89" s="445">
        <f t="shared" si="2"/>
        <v>213.335</v>
      </c>
      <c r="C89" s="443" t="s">
        <v>165</v>
      </c>
      <c r="D89" s="446">
        <v>213335</v>
      </c>
    </row>
    <row r="90" spans="2:4" ht="12.75">
      <c r="B90" s="448">
        <f t="shared" si="2"/>
        <v>222.736</v>
      </c>
      <c r="C90" s="447" t="s">
        <v>865</v>
      </c>
      <c r="D90" s="449">
        <v>222736</v>
      </c>
    </row>
    <row r="94" spans="1:10" ht="12.75">
      <c r="A94" s="370" t="s">
        <v>1083</v>
      </c>
      <c r="B94" s="486" t="str">
        <f>CONCATENATE("7. Außenhandel mit den EU-Ländern (EU-28) im ",B1,". Vierteljahr ",B2,"")</f>
        <v>7. Außenhandel mit den EU-Ländern (EU-28) im 3. Vierteljahr 2013</v>
      </c>
      <c r="C94" s="487"/>
      <c r="D94" s="490"/>
      <c r="E94" s="491"/>
      <c r="F94" s="488"/>
      <c r="G94" s="488"/>
      <c r="H94" s="488"/>
      <c r="I94" s="489"/>
      <c r="J94" s="371"/>
    </row>
    <row r="95" spans="1:5" ht="12.75">
      <c r="A95" s="352" t="s">
        <v>1084</v>
      </c>
      <c r="B95" s="453" t="s">
        <v>1156</v>
      </c>
      <c r="C95" s="454" t="s">
        <v>1157</v>
      </c>
      <c r="D95" s="455" t="s">
        <v>1085</v>
      </c>
      <c r="E95" s="456"/>
    </row>
    <row r="96" spans="1:10" ht="12.75">
      <c r="A96" s="348">
        <v>1</v>
      </c>
      <c r="B96" s="442">
        <v>214.499564</v>
      </c>
      <c r="C96" s="442">
        <v>112.03664</v>
      </c>
      <c r="D96" s="457" t="s">
        <v>352</v>
      </c>
      <c r="E96" s="458"/>
      <c r="H96" s="359">
        <v>275</v>
      </c>
      <c r="I96" s="360" t="s">
        <v>1053</v>
      </c>
      <c r="J96" s="360"/>
    </row>
    <row r="97" spans="1:5" ht="12.75">
      <c r="A97" s="348">
        <v>2</v>
      </c>
      <c r="B97" s="445">
        <v>130.335036</v>
      </c>
      <c r="C97" s="445">
        <v>145.172649</v>
      </c>
      <c r="D97" s="459" t="s">
        <v>353</v>
      </c>
      <c r="E97" s="460"/>
    </row>
    <row r="98" spans="1:5" ht="12.75">
      <c r="A98" s="348">
        <v>3</v>
      </c>
      <c r="B98" s="445">
        <v>152.462526</v>
      </c>
      <c r="C98" s="445">
        <v>210.772917</v>
      </c>
      <c r="D98" s="459" t="s">
        <v>354</v>
      </c>
      <c r="E98" s="460"/>
    </row>
    <row r="99" spans="1:5" ht="12.75">
      <c r="A99" s="348">
        <v>4</v>
      </c>
      <c r="B99" s="445">
        <v>184.385708</v>
      </c>
      <c r="C99" s="445">
        <v>222.736367</v>
      </c>
      <c r="D99" s="459" t="s">
        <v>865</v>
      </c>
      <c r="E99" s="460"/>
    </row>
    <row r="100" spans="1:5" ht="12.75">
      <c r="A100" s="348">
        <v>5</v>
      </c>
      <c r="B100" s="445">
        <v>9.010218</v>
      </c>
      <c r="C100" s="445">
        <v>10.205427</v>
      </c>
      <c r="D100" s="459" t="s">
        <v>355</v>
      </c>
      <c r="E100" s="460"/>
    </row>
    <row r="101" spans="1:5" ht="12.75">
      <c r="A101" s="348">
        <v>6</v>
      </c>
      <c r="B101" s="445">
        <v>33.719792</v>
      </c>
      <c r="C101" s="445">
        <v>25.701195</v>
      </c>
      <c r="D101" s="459" t="s">
        <v>932</v>
      </c>
      <c r="E101" s="460"/>
    </row>
    <row r="102" spans="1:5" ht="12.75">
      <c r="A102" s="348">
        <v>7</v>
      </c>
      <c r="B102" s="445">
        <v>6.94425</v>
      </c>
      <c r="C102" s="445">
        <v>3.843381</v>
      </c>
      <c r="D102" s="459" t="s">
        <v>356</v>
      </c>
      <c r="E102" s="460"/>
    </row>
    <row r="103" spans="1:5" ht="12.75">
      <c r="A103" s="348">
        <v>8</v>
      </c>
      <c r="B103" s="445">
        <v>21.246513</v>
      </c>
      <c r="C103" s="445">
        <v>14.362847</v>
      </c>
      <c r="D103" s="459" t="s">
        <v>357</v>
      </c>
      <c r="E103" s="460"/>
    </row>
    <row r="104" spans="1:9" ht="12.75">
      <c r="A104" s="348">
        <v>9</v>
      </c>
      <c r="B104" s="445">
        <v>103.432535</v>
      </c>
      <c r="C104" s="445">
        <v>88.141375</v>
      </c>
      <c r="D104" s="459" t="s">
        <v>358</v>
      </c>
      <c r="E104" s="460"/>
      <c r="G104" s="348" t="s">
        <v>1086</v>
      </c>
      <c r="I104" s="461" t="str">
        <f>CONCATENATE("im Moment ist Quartal ",B1," gewählt!")</f>
        <v>im Moment ist Quartal 3 gewählt!</v>
      </c>
    </row>
    <row r="105" spans="1:7" ht="12.75">
      <c r="A105" s="348">
        <v>10</v>
      </c>
      <c r="B105" s="445">
        <v>40.194625</v>
      </c>
      <c r="C105" s="445">
        <v>33.488952</v>
      </c>
      <c r="D105" s="459" t="s">
        <v>359</v>
      </c>
      <c r="E105" s="460"/>
      <c r="G105" s="348" t="s">
        <v>1087</v>
      </c>
    </row>
    <row r="106" spans="1:7" ht="12.75">
      <c r="A106" s="348">
        <v>11</v>
      </c>
      <c r="B106" s="445">
        <v>20.517297</v>
      </c>
      <c r="C106" s="445">
        <v>11.892327</v>
      </c>
      <c r="D106" s="459" t="s">
        <v>360</v>
      </c>
      <c r="E106" s="460"/>
      <c r="G106" s="348" t="s">
        <v>1088</v>
      </c>
    </row>
    <row r="107" spans="1:7" ht="12.75">
      <c r="A107" s="348">
        <v>12</v>
      </c>
      <c r="B107" s="445">
        <v>178.355342</v>
      </c>
      <c r="C107" s="445">
        <v>121.14951</v>
      </c>
      <c r="D107" s="459" t="s">
        <v>485</v>
      </c>
      <c r="E107" s="460"/>
      <c r="G107" s="348" t="s">
        <v>1089</v>
      </c>
    </row>
    <row r="108" spans="1:7" ht="12.75">
      <c r="A108" s="348">
        <v>13</v>
      </c>
      <c r="B108" s="445">
        <v>86.061689</v>
      </c>
      <c r="C108" s="445">
        <v>91.424583</v>
      </c>
      <c r="D108" s="459" t="s">
        <v>363</v>
      </c>
      <c r="E108" s="460"/>
      <c r="G108" s="348" t="s">
        <v>1090</v>
      </c>
    </row>
    <row r="109" spans="1:5" ht="12.75">
      <c r="A109" s="348">
        <v>14</v>
      </c>
      <c r="B109" s="445">
        <v>17.302691</v>
      </c>
      <c r="C109" s="445">
        <v>31.119084</v>
      </c>
      <c r="D109" s="459" t="s">
        <v>364</v>
      </c>
      <c r="E109" s="460"/>
    </row>
    <row r="110" spans="1:7" ht="12.75">
      <c r="A110" s="348">
        <v>15</v>
      </c>
      <c r="B110" s="445">
        <v>0.90251</v>
      </c>
      <c r="C110" s="445">
        <v>0.085119</v>
      </c>
      <c r="D110" s="459" t="s">
        <v>373</v>
      </c>
      <c r="E110" s="460"/>
      <c r="G110" s="462" t="s">
        <v>1091</v>
      </c>
    </row>
    <row r="111" spans="1:5" ht="12.75">
      <c r="A111" s="348">
        <v>16</v>
      </c>
      <c r="B111" s="445">
        <v>3.789442</v>
      </c>
      <c r="C111" s="445">
        <v>0.651246</v>
      </c>
      <c r="D111" s="459" t="s">
        <v>375</v>
      </c>
      <c r="E111" s="460"/>
    </row>
    <row r="112" spans="1:5" ht="12.75">
      <c r="A112" s="348">
        <v>17</v>
      </c>
      <c r="B112" s="445">
        <v>4.861291</v>
      </c>
      <c r="C112" s="445">
        <v>3.816003</v>
      </c>
      <c r="D112" s="459" t="s">
        <v>376</v>
      </c>
      <c r="E112" s="460"/>
    </row>
    <row r="113" spans="1:5" ht="12.75">
      <c r="A113" s="348">
        <v>18</v>
      </c>
      <c r="B113" s="445">
        <v>12.41277</v>
      </c>
      <c r="C113" s="445">
        <v>18.44291</v>
      </c>
      <c r="D113" s="459" t="s">
        <v>377</v>
      </c>
      <c r="E113" s="460"/>
    </row>
    <row r="114" spans="1:5" ht="12.75">
      <c r="A114" s="348">
        <v>19</v>
      </c>
      <c r="B114" s="445">
        <v>158.875666</v>
      </c>
      <c r="C114" s="445">
        <v>139.611293</v>
      </c>
      <c r="D114" s="459" t="s">
        <v>378</v>
      </c>
      <c r="E114" s="460"/>
    </row>
    <row r="115" spans="1:5" ht="12.75">
      <c r="A115" s="348">
        <v>20</v>
      </c>
      <c r="B115" s="445">
        <v>161.246339</v>
      </c>
      <c r="C115" s="445">
        <v>110.547995</v>
      </c>
      <c r="D115" s="459" t="s">
        <v>379</v>
      </c>
      <c r="E115" s="460"/>
    </row>
    <row r="116" spans="1:5" ht="12.75">
      <c r="A116" s="348">
        <v>21</v>
      </c>
      <c r="B116" s="445">
        <v>55.650709</v>
      </c>
      <c r="C116" s="445">
        <v>41.866404</v>
      </c>
      <c r="D116" s="459" t="s">
        <v>380</v>
      </c>
      <c r="E116" s="460"/>
    </row>
    <row r="117" spans="1:5" ht="12.75">
      <c r="A117" s="348">
        <v>22</v>
      </c>
      <c r="B117" s="445">
        <v>190.398928</v>
      </c>
      <c r="C117" s="445">
        <v>38.947808</v>
      </c>
      <c r="D117" s="459" t="s">
        <v>381</v>
      </c>
      <c r="E117" s="460"/>
    </row>
    <row r="118" spans="1:5" ht="12.75">
      <c r="A118" s="348">
        <v>23</v>
      </c>
      <c r="B118" s="445">
        <v>32.6042</v>
      </c>
      <c r="C118" s="445">
        <v>41.878382</v>
      </c>
      <c r="D118" s="459" t="s">
        <v>941</v>
      </c>
      <c r="E118" s="460"/>
    </row>
    <row r="119" spans="1:5" ht="12.75">
      <c r="A119" s="348">
        <v>24</v>
      </c>
      <c r="B119" s="445">
        <v>11.642125</v>
      </c>
      <c r="C119" s="445">
        <v>7.607179</v>
      </c>
      <c r="D119" s="459" t="s">
        <v>382</v>
      </c>
      <c r="E119" s="460"/>
    </row>
    <row r="120" spans="1:5" ht="12.75">
      <c r="A120" s="348">
        <v>25</v>
      </c>
      <c r="B120" s="445">
        <v>15.913634</v>
      </c>
      <c r="C120" s="445">
        <v>11.424655</v>
      </c>
      <c r="D120" s="459" t="s">
        <v>394</v>
      </c>
      <c r="E120" s="460"/>
    </row>
    <row r="121" spans="1:5" ht="12.75">
      <c r="A121" s="348">
        <v>26</v>
      </c>
      <c r="B121" s="445">
        <v>4.508547</v>
      </c>
      <c r="C121" s="445">
        <v>2.567305</v>
      </c>
      <c r="D121" s="459" t="s">
        <v>395</v>
      </c>
      <c r="E121" s="460"/>
    </row>
    <row r="122" spans="1:5" ht="12.75">
      <c r="A122" s="348">
        <v>27</v>
      </c>
      <c r="B122" s="445">
        <v>1.189146</v>
      </c>
      <c r="C122" s="445">
        <v>0.058386</v>
      </c>
      <c r="D122" s="459" t="s">
        <v>131</v>
      </c>
      <c r="E122" s="460"/>
    </row>
  </sheetData>
  <sheetProtection sheet="1"/>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2" r:id="rId2"/>
  <drawing r:id="rId1"/>
</worksheet>
</file>

<file path=xl/worksheets/sheet9.xml><?xml version="1.0" encoding="utf-8"?>
<worksheet xmlns="http://schemas.openxmlformats.org/spreadsheetml/2006/main" xmlns:r="http://schemas.openxmlformats.org/officeDocument/2006/relationships">
  <sheetPr codeName="Tabelle6"/>
  <dimension ref="A1:H48"/>
  <sheetViews>
    <sheetView zoomScalePageLayoutView="0" workbookViewId="0" topLeftCell="A1">
      <selection activeCell="A2" sqref="A2"/>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499" t="s">
        <v>1221</v>
      </c>
      <c r="B1" s="499"/>
      <c r="C1" s="499"/>
      <c r="D1" s="499"/>
      <c r="E1" s="499"/>
      <c r="F1" s="499"/>
    </row>
    <row r="2" spans="2:6" ht="12.75">
      <c r="B2" s="4"/>
      <c r="C2" s="3"/>
      <c r="D2" s="3"/>
      <c r="E2" s="4"/>
      <c r="F2" s="3"/>
    </row>
    <row r="3" spans="1:6" ht="24" customHeight="1">
      <c r="A3" s="500" t="s">
        <v>1034</v>
      </c>
      <c r="B3" s="503" t="s">
        <v>1217</v>
      </c>
      <c r="C3" s="505" t="s">
        <v>109</v>
      </c>
      <c r="D3" s="505"/>
      <c r="E3" s="506" t="s">
        <v>1218</v>
      </c>
      <c r="F3" s="506" t="s">
        <v>1219</v>
      </c>
    </row>
    <row r="4" spans="1:6" ht="30.75" customHeight="1">
      <c r="A4" s="501"/>
      <c r="B4" s="504"/>
      <c r="C4" s="465" t="s">
        <v>1158</v>
      </c>
      <c r="D4" s="465" t="s">
        <v>1220</v>
      </c>
      <c r="E4" s="507"/>
      <c r="F4" s="507"/>
    </row>
    <row r="5" spans="1:6" ht="15" customHeight="1">
      <c r="A5" s="502"/>
      <c r="B5" s="141" t="s">
        <v>108</v>
      </c>
      <c r="C5" s="508" t="s">
        <v>482</v>
      </c>
      <c r="D5" s="508"/>
      <c r="E5" s="86" t="s">
        <v>108</v>
      </c>
      <c r="F5" s="87" t="s">
        <v>482</v>
      </c>
    </row>
    <row r="6" spans="1:6" ht="19.5" customHeight="1">
      <c r="A6" s="7"/>
      <c r="B6" s="142"/>
      <c r="C6" s="8"/>
      <c r="D6" s="8"/>
      <c r="E6" s="9"/>
      <c r="F6" s="8"/>
    </row>
    <row r="7" spans="1:6" ht="19.5" customHeight="1">
      <c r="A7" s="498" t="s">
        <v>110</v>
      </c>
      <c r="B7" s="498"/>
      <c r="C7" s="498"/>
      <c r="D7" s="498"/>
      <c r="E7" s="498"/>
      <c r="F7" s="498"/>
    </row>
    <row r="8" spans="1:6" ht="19.5" customHeight="1">
      <c r="A8" s="7"/>
      <c r="B8" s="142"/>
      <c r="C8" s="8"/>
      <c r="D8" s="8"/>
      <c r="E8" s="9"/>
      <c r="F8" s="8"/>
    </row>
    <row r="9" spans="1:7" s="189" customFormat="1" ht="19.5" customHeight="1">
      <c r="A9" s="187" t="s">
        <v>683</v>
      </c>
      <c r="B9" s="117">
        <v>204353341</v>
      </c>
      <c r="C9" s="193">
        <v>3</v>
      </c>
      <c r="D9" s="193">
        <v>3.1</v>
      </c>
      <c r="E9" s="117">
        <v>604190129</v>
      </c>
      <c r="F9" s="196">
        <v>6.9</v>
      </c>
      <c r="G9" s="188"/>
    </row>
    <row r="10" spans="1:7" s="189" customFormat="1" ht="19.5" customHeight="1">
      <c r="A10" s="187" t="s">
        <v>684</v>
      </c>
      <c r="B10" s="117">
        <v>2626416406</v>
      </c>
      <c r="C10" s="193">
        <v>-9.8</v>
      </c>
      <c r="D10" s="193">
        <v>-7.5</v>
      </c>
      <c r="E10" s="117">
        <v>8210808090</v>
      </c>
      <c r="F10" s="196">
        <v>-6.7</v>
      </c>
      <c r="G10" s="188"/>
    </row>
    <row r="11" spans="1:7" s="22" customFormat="1" ht="19.5" customHeight="1">
      <c r="A11" s="143" t="s">
        <v>685</v>
      </c>
      <c r="B11" s="117">
        <v>30295077</v>
      </c>
      <c r="C11" s="193">
        <v>-12</v>
      </c>
      <c r="D11" s="194">
        <v>9.2</v>
      </c>
      <c r="E11" s="117">
        <v>88284642</v>
      </c>
      <c r="F11" s="196">
        <v>16.3</v>
      </c>
      <c r="G11" s="33"/>
    </row>
    <row r="12" spans="1:7" s="22" customFormat="1" ht="19.5" customHeight="1">
      <c r="A12" s="143" t="s">
        <v>686</v>
      </c>
      <c r="B12" s="117">
        <v>143797550</v>
      </c>
      <c r="C12" s="193">
        <v>1</v>
      </c>
      <c r="D12" s="193">
        <v>-6.7</v>
      </c>
      <c r="E12" s="117">
        <v>423755800</v>
      </c>
      <c r="F12" s="196">
        <v>-6.5</v>
      </c>
      <c r="G12" s="33"/>
    </row>
    <row r="13" spans="1:7" s="22" customFormat="1" ht="19.5" customHeight="1">
      <c r="A13" s="143" t="s">
        <v>687</v>
      </c>
      <c r="B13" s="117">
        <v>2452323779</v>
      </c>
      <c r="C13" s="193">
        <v>-10.4</v>
      </c>
      <c r="D13" s="193">
        <v>-7.7</v>
      </c>
      <c r="E13" s="117">
        <v>7698767648</v>
      </c>
      <c r="F13" s="196">
        <v>-6.9</v>
      </c>
      <c r="G13" s="33"/>
    </row>
    <row r="14" spans="1:7" s="47" customFormat="1" ht="19.5" customHeight="1">
      <c r="A14" s="144" t="s">
        <v>688</v>
      </c>
      <c r="B14" s="75">
        <v>2988519829</v>
      </c>
      <c r="C14" s="195">
        <v>-7</v>
      </c>
      <c r="D14" s="195">
        <v>-3.1</v>
      </c>
      <c r="E14" s="75">
        <v>9153080271</v>
      </c>
      <c r="F14" s="197">
        <v>-3.7</v>
      </c>
      <c r="G14" s="46"/>
    </row>
    <row r="15" spans="1:7" s="22" customFormat="1" ht="30" customHeight="1">
      <c r="A15" s="143" t="s">
        <v>689</v>
      </c>
      <c r="B15" s="117">
        <v>2155184563</v>
      </c>
      <c r="C15" s="193">
        <v>-6.3</v>
      </c>
      <c r="D15" s="193">
        <v>-0.2</v>
      </c>
      <c r="E15" s="117">
        <v>6614279436</v>
      </c>
      <c r="F15" s="196">
        <v>-4.1</v>
      </c>
      <c r="G15" s="33"/>
    </row>
    <row r="16" spans="1:7" s="22" customFormat="1" ht="19.5" customHeight="1">
      <c r="A16" s="143" t="s">
        <v>690</v>
      </c>
      <c r="B16" s="117" t="s">
        <v>691</v>
      </c>
      <c r="C16" s="193" t="s">
        <v>691</v>
      </c>
      <c r="D16" s="193" t="s">
        <v>691</v>
      </c>
      <c r="E16" s="117" t="s">
        <v>691</v>
      </c>
      <c r="F16" s="198" t="s">
        <v>691</v>
      </c>
      <c r="G16" s="33"/>
    </row>
    <row r="17" spans="1:7" s="22" customFormat="1" ht="19.5" customHeight="1">
      <c r="A17" s="143" t="s">
        <v>1287</v>
      </c>
      <c r="B17" s="117">
        <v>1852463093</v>
      </c>
      <c r="C17" s="193">
        <v>-6.9</v>
      </c>
      <c r="D17" s="193">
        <v>-0.7</v>
      </c>
      <c r="E17" s="117">
        <v>5733213472</v>
      </c>
      <c r="F17" s="196">
        <v>-4.4</v>
      </c>
      <c r="G17" s="33"/>
    </row>
    <row r="18" spans="1:7" s="22" customFormat="1" ht="19.5" customHeight="1">
      <c r="A18" s="143" t="s">
        <v>692</v>
      </c>
      <c r="B18" s="117" t="s">
        <v>691</v>
      </c>
      <c r="C18" s="193" t="s">
        <v>691</v>
      </c>
      <c r="D18" s="193" t="s">
        <v>691</v>
      </c>
      <c r="E18" s="117" t="s">
        <v>691</v>
      </c>
      <c r="F18" s="198" t="s">
        <v>691</v>
      </c>
      <c r="G18" s="33"/>
    </row>
    <row r="19" spans="1:7" s="22" customFormat="1" ht="19.5" customHeight="1">
      <c r="A19" s="143" t="s">
        <v>693</v>
      </c>
      <c r="B19" s="190">
        <v>1017613102</v>
      </c>
      <c r="C19" s="193">
        <v>-11.5</v>
      </c>
      <c r="D19" s="193">
        <v>-1.2</v>
      </c>
      <c r="E19" s="117">
        <v>3266965573</v>
      </c>
      <c r="F19" s="196">
        <v>-5.1</v>
      </c>
      <c r="G19" s="33"/>
    </row>
    <row r="20" spans="1:7" s="22" customFormat="1" ht="19.5" customHeight="1">
      <c r="A20" s="143" t="s">
        <v>694</v>
      </c>
      <c r="B20" s="117">
        <v>48260207</v>
      </c>
      <c r="C20" s="193">
        <v>-38</v>
      </c>
      <c r="D20" s="193">
        <v>-7.3</v>
      </c>
      <c r="E20" s="117">
        <v>182072283</v>
      </c>
      <c r="F20" s="196">
        <v>6.9</v>
      </c>
      <c r="G20" s="33"/>
    </row>
    <row r="21" spans="1:7" s="22" customFormat="1" ht="19.5" customHeight="1">
      <c r="A21" s="143" t="s">
        <v>695</v>
      </c>
      <c r="B21" s="117">
        <v>316029839</v>
      </c>
      <c r="C21" s="193">
        <v>-6.7</v>
      </c>
      <c r="D21" s="193">
        <v>-6.3</v>
      </c>
      <c r="E21" s="117">
        <v>928809502</v>
      </c>
      <c r="F21" s="196">
        <v>-2</v>
      </c>
      <c r="G21" s="33"/>
    </row>
    <row r="22" spans="1:7" s="22" customFormat="1" ht="19.5" customHeight="1">
      <c r="A22" s="143" t="s">
        <v>696</v>
      </c>
      <c r="B22" s="117">
        <v>455232391</v>
      </c>
      <c r="C22" s="193">
        <v>-4.7</v>
      </c>
      <c r="D22" s="193">
        <v>-10.7</v>
      </c>
      <c r="E22" s="117">
        <v>1376908127</v>
      </c>
      <c r="F22" s="196">
        <v>-3.6</v>
      </c>
      <c r="G22" s="33"/>
    </row>
    <row r="23" spans="1:7" s="22" customFormat="1" ht="30.75" customHeight="1">
      <c r="A23" s="186" t="s">
        <v>1096</v>
      </c>
      <c r="B23" s="117">
        <v>13652180</v>
      </c>
      <c r="C23" s="193">
        <v>-27.4</v>
      </c>
      <c r="D23" s="193">
        <v>-45</v>
      </c>
      <c r="E23" s="117">
        <v>50762590</v>
      </c>
      <c r="F23" s="196">
        <v>-13.5</v>
      </c>
      <c r="G23" s="33"/>
    </row>
    <row r="24" spans="1:7" s="22" customFormat="1" ht="19.5" customHeight="1">
      <c r="A24" s="143" t="s">
        <v>697</v>
      </c>
      <c r="B24" s="117">
        <v>160649</v>
      </c>
      <c r="C24" s="193">
        <v>130.2</v>
      </c>
      <c r="D24" s="193" t="s">
        <v>1289</v>
      </c>
      <c r="E24" s="117">
        <v>248333</v>
      </c>
      <c r="F24" s="196">
        <v>607.7</v>
      </c>
      <c r="G24" s="33"/>
    </row>
    <row r="25" spans="1:7" s="47" customFormat="1" ht="19.5" customHeight="1">
      <c r="A25" s="144" t="s">
        <v>688</v>
      </c>
      <c r="B25" s="75">
        <v>2988519829</v>
      </c>
      <c r="C25" s="195">
        <v>-7</v>
      </c>
      <c r="D25" s="195">
        <v>-3.1</v>
      </c>
      <c r="E25" s="75">
        <v>9153080271</v>
      </c>
      <c r="F25" s="197">
        <v>-3.7</v>
      </c>
      <c r="G25" s="46"/>
    </row>
    <row r="26" spans="1:6" s="22" customFormat="1" ht="19.5" customHeight="1">
      <c r="A26" s="23"/>
      <c r="B26" s="20"/>
      <c r="C26" s="21"/>
      <c r="D26" s="24"/>
      <c r="E26" s="20"/>
      <c r="F26" s="24"/>
    </row>
    <row r="27" spans="1:6" s="22" customFormat="1" ht="19.5" customHeight="1">
      <c r="A27" s="497" t="s">
        <v>111</v>
      </c>
      <c r="B27" s="497"/>
      <c r="C27" s="497"/>
      <c r="D27" s="497"/>
      <c r="E27" s="497"/>
      <c r="F27" s="497"/>
    </row>
    <row r="28" spans="1:6" s="22" customFormat="1" ht="19.5" customHeight="1">
      <c r="A28" s="23"/>
      <c r="B28" s="20"/>
      <c r="C28" s="21"/>
      <c r="D28" s="24"/>
      <c r="E28" s="20"/>
      <c r="F28" s="24"/>
    </row>
    <row r="29" spans="1:7" s="22" customFormat="1" ht="19.5" customHeight="1">
      <c r="A29" s="143" t="s">
        <v>683</v>
      </c>
      <c r="B29" s="190">
        <v>233972141</v>
      </c>
      <c r="C29" s="193">
        <v>-9.2</v>
      </c>
      <c r="D29" s="193">
        <v>30.7</v>
      </c>
      <c r="E29" s="117">
        <v>720291850</v>
      </c>
      <c r="F29" s="193">
        <v>37.1</v>
      </c>
      <c r="G29" s="33"/>
    </row>
    <row r="30" spans="1:7" s="22" customFormat="1" ht="19.5" customHeight="1">
      <c r="A30" s="143" t="s">
        <v>684</v>
      </c>
      <c r="B30" s="190">
        <v>1711001668</v>
      </c>
      <c r="C30" s="193">
        <v>1</v>
      </c>
      <c r="D30" s="193">
        <v>-3.4</v>
      </c>
      <c r="E30" s="117">
        <v>5027889907</v>
      </c>
      <c r="F30" s="193">
        <v>-5.4</v>
      </c>
      <c r="G30" s="33"/>
    </row>
    <row r="31" spans="1:7" s="22" customFormat="1" ht="19.5" customHeight="1">
      <c r="A31" s="143" t="s">
        <v>685</v>
      </c>
      <c r="B31" s="190">
        <v>18207092</v>
      </c>
      <c r="C31" s="193">
        <v>-12</v>
      </c>
      <c r="D31" s="193">
        <v>-65.7</v>
      </c>
      <c r="E31" s="117">
        <v>60458110</v>
      </c>
      <c r="F31" s="196">
        <v>-72.8</v>
      </c>
      <c r="G31" s="33"/>
    </row>
    <row r="32" spans="1:7" s="22" customFormat="1" ht="19.5" customHeight="1">
      <c r="A32" s="143" t="s">
        <v>686</v>
      </c>
      <c r="B32" s="190">
        <v>91387866</v>
      </c>
      <c r="C32" s="193">
        <v>-14.4</v>
      </c>
      <c r="D32" s="193">
        <v>-22.8</v>
      </c>
      <c r="E32" s="117">
        <v>304477377</v>
      </c>
      <c r="F32" s="196">
        <v>-16.3</v>
      </c>
      <c r="G32" s="33"/>
    </row>
    <row r="33" spans="1:7" s="22" customFormat="1" ht="19.5" customHeight="1">
      <c r="A33" s="143" t="s">
        <v>687</v>
      </c>
      <c r="B33" s="190">
        <v>1601406710</v>
      </c>
      <c r="C33" s="193">
        <v>2.2</v>
      </c>
      <c r="D33" s="193">
        <v>0</v>
      </c>
      <c r="E33" s="117">
        <v>4662954420</v>
      </c>
      <c r="F33" s="196">
        <v>-1.4</v>
      </c>
      <c r="G33" s="33"/>
    </row>
    <row r="34" spans="1:7" s="47" customFormat="1" ht="19.5" customHeight="1">
      <c r="A34" s="144" t="s">
        <v>688</v>
      </c>
      <c r="B34" s="191">
        <v>2127315131</v>
      </c>
      <c r="C34" s="195">
        <v>1.9</v>
      </c>
      <c r="D34" s="195">
        <v>2.6</v>
      </c>
      <c r="E34" s="75">
        <v>6164896190</v>
      </c>
      <c r="F34" s="197">
        <v>0</v>
      </c>
      <c r="G34" s="46"/>
    </row>
    <row r="35" spans="1:7" s="22" customFormat="1" ht="29.25" customHeight="1">
      <c r="A35" s="143" t="s">
        <v>689</v>
      </c>
      <c r="B35" s="190">
        <v>1653156165</v>
      </c>
      <c r="C35" s="193">
        <v>-0.5</v>
      </c>
      <c r="D35" s="193">
        <v>2.7</v>
      </c>
      <c r="E35" s="117">
        <v>4866619102</v>
      </c>
      <c r="F35" s="198">
        <v>1.9</v>
      </c>
      <c r="G35" s="33"/>
    </row>
    <row r="36" spans="1:7" s="22" customFormat="1" ht="19.5" customHeight="1">
      <c r="A36" s="143" t="s">
        <v>690</v>
      </c>
      <c r="B36" s="190" t="s">
        <v>691</v>
      </c>
      <c r="C36" s="193" t="s">
        <v>691</v>
      </c>
      <c r="D36" s="193" t="s">
        <v>691</v>
      </c>
      <c r="E36" s="117" t="s">
        <v>691</v>
      </c>
      <c r="F36" s="198" t="s">
        <v>691</v>
      </c>
      <c r="G36" s="33"/>
    </row>
    <row r="37" spans="1:7" s="22" customFormat="1" ht="19.5" customHeight="1">
      <c r="A37" s="143" t="s">
        <v>1287</v>
      </c>
      <c r="B37" s="190">
        <v>1539551939</v>
      </c>
      <c r="C37" s="193">
        <v>-0.3</v>
      </c>
      <c r="D37" s="193">
        <v>5.2</v>
      </c>
      <c r="E37" s="117">
        <v>4539462640</v>
      </c>
      <c r="F37" s="198">
        <v>5.8</v>
      </c>
      <c r="G37" s="33"/>
    </row>
    <row r="38" spans="1:7" s="22" customFormat="1" ht="19.5" customHeight="1">
      <c r="A38" s="143" t="s">
        <v>692</v>
      </c>
      <c r="B38" s="190" t="s">
        <v>691</v>
      </c>
      <c r="C38" s="193" t="s">
        <v>691</v>
      </c>
      <c r="D38" s="193" t="s">
        <v>691</v>
      </c>
      <c r="E38" s="117" t="s">
        <v>691</v>
      </c>
      <c r="F38" s="198" t="s">
        <v>691</v>
      </c>
      <c r="G38" s="33"/>
    </row>
    <row r="39" spans="1:7" s="22" customFormat="1" ht="19.5" customHeight="1">
      <c r="A39" s="143" t="s">
        <v>693</v>
      </c>
      <c r="B39" s="190">
        <v>894206550</v>
      </c>
      <c r="C39" s="193">
        <v>-3.5</v>
      </c>
      <c r="D39" s="193">
        <v>0.9</v>
      </c>
      <c r="E39" s="117">
        <v>2692346449</v>
      </c>
      <c r="F39" s="198">
        <v>3.5</v>
      </c>
      <c r="G39" s="33"/>
    </row>
    <row r="40" spans="1:7" s="22" customFormat="1" ht="19.5" customHeight="1">
      <c r="A40" s="143" t="s">
        <v>694</v>
      </c>
      <c r="B40" s="190">
        <v>22033703</v>
      </c>
      <c r="C40" s="193">
        <v>-11.4</v>
      </c>
      <c r="D40" s="193">
        <v>113.7</v>
      </c>
      <c r="E40" s="117">
        <v>58317335</v>
      </c>
      <c r="F40" s="196">
        <v>82.8</v>
      </c>
      <c r="G40" s="33"/>
    </row>
    <row r="41" spans="1:7" s="22" customFormat="1" ht="19.5" customHeight="1">
      <c r="A41" s="143" t="s">
        <v>695</v>
      </c>
      <c r="B41" s="190">
        <v>84627438</v>
      </c>
      <c r="C41" s="193">
        <v>-1.5</v>
      </c>
      <c r="D41" s="193">
        <v>-13.2</v>
      </c>
      <c r="E41" s="117">
        <v>240808937</v>
      </c>
      <c r="F41" s="193">
        <v>-14</v>
      </c>
      <c r="G41" s="33"/>
    </row>
    <row r="42" spans="1:7" s="22" customFormat="1" ht="19.5" customHeight="1">
      <c r="A42" s="143" t="s">
        <v>696</v>
      </c>
      <c r="B42" s="190">
        <v>366483944</v>
      </c>
      <c r="C42" s="193">
        <v>16.7</v>
      </c>
      <c r="D42" s="193">
        <v>3.4</v>
      </c>
      <c r="E42" s="117">
        <v>995998844</v>
      </c>
      <c r="F42" s="193">
        <v>-7.4</v>
      </c>
      <c r="G42" s="33"/>
    </row>
    <row r="43" spans="1:7" s="22" customFormat="1" ht="30.75" customHeight="1">
      <c r="A43" s="186" t="s">
        <v>1096</v>
      </c>
      <c r="B43" s="117">
        <v>1013881</v>
      </c>
      <c r="C43" s="193">
        <v>-24.5</v>
      </c>
      <c r="D43" s="193">
        <v>-38.4</v>
      </c>
      <c r="E43" s="117">
        <v>3151972</v>
      </c>
      <c r="F43" s="196">
        <v>-30.1</v>
      </c>
      <c r="G43" s="33"/>
    </row>
    <row r="44" spans="1:7" s="22" customFormat="1" ht="19.5" customHeight="1">
      <c r="A44" s="143" t="s">
        <v>697</v>
      </c>
      <c r="B44" s="190" t="s">
        <v>6</v>
      </c>
      <c r="C44" s="193" t="s">
        <v>6</v>
      </c>
      <c r="D44" s="193" t="s">
        <v>6</v>
      </c>
      <c r="E44" s="117" t="s">
        <v>6</v>
      </c>
      <c r="F44" s="193" t="s">
        <v>6</v>
      </c>
      <c r="G44" s="33"/>
    </row>
    <row r="45" spans="1:7" s="47" customFormat="1" ht="19.5" customHeight="1">
      <c r="A45" s="144" t="s">
        <v>688</v>
      </c>
      <c r="B45" s="191">
        <v>2127315131</v>
      </c>
      <c r="C45" s="195">
        <v>1.9</v>
      </c>
      <c r="D45" s="195">
        <v>2.6</v>
      </c>
      <c r="E45" s="75">
        <v>6164896190</v>
      </c>
      <c r="F45" s="197">
        <v>0</v>
      </c>
      <c r="G45" s="46"/>
    </row>
    <row r="46" spans="1:7" s="47" customFormat="1" ht="9.75" customHeight="1">
      <c r="A46" s="192"/>
      <c r="B46" s="77"/>
      <c r="C46" s="119"/>
      <c r="D46" s="182"/>
      <c r="E46" s="75"/>
      <c r="F46" s="182"/>
      <c r="G46" s="46"/>
    </row>
    <row r="47" spans="1:2" ht="12.75">
      <c r="A47" s="50" t="s">
        <v>859</v>
      </c>
      <c r="B47" s="38"/>
    </row>
    <row r="48" spans="1:8" ht="31.5" customHeight="1">
      <c r="A48" s="496" t="s">
        <v>1092</v>
      </c>
      <c r="B48" s="496"/>
      <c r="C48" s="496"/>
      <c r="D48" s="496"/>
      <c r="E48" s="496"/>
      <c r="F48" s="496"/>
      <c r="G48" s="38"/>
      <c r="H48" s="38"/>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2014-01-06T07:49:28Z</cp:lastPrinted>
  <dcterms:created xsi:type="dcterms:W3CDTF">2004-03-02T08:35:25Z</dcterms:created>
  <dcterms:modified xsi:type="dcterms:W3CDTF">2014-01-06T11:09:59Z</dcterms:modified>
  <cp:category/>
  <cp:version/>
  <cp:contentType/>
  <cp:contentStatus/>
</cp:coreProperties>
</file>