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5015" windowHeight="13740" tabRatio="940"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1+2" sheetId="9" r:id="rId9"/>
    <sheet name="Grafik3+4" sheetId="10" r:id="rId10"/>
    <sheet name="Grafik5+6" sheetId="11" r:id="rId11"/>
    <sheet name="Grafik7" sheetId="12" r:id="rId12"/>
    <sheet name="Tabelle1" sheetId="13" r:id="rId13"/>
    <sheet name="Tabelle2+3" sheetId="14" r:id="rId14"/>
    <sheet name="Tabelle4+5" sheetId="15" r:id="rId15"/>
    <sheet name="Tabelle6+7" sheetId="16" r:id="rId16"/>
    <sheet name="Tabelle8+9" sheetId="17" r:id="rId17"/>
    <sheet name="Tabelle10+11" sheetId="18" r:id="rId18"/>
    <sheet name="Tabelle12" sheetId="19" r:id="rId19"/>
    <sheet name="Tabelle13-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'Daten'!$A$1:$P$121</definedName>
    <definedName name="_xlnm.Print_Area" localSheetId="6">'Ländergruppen'!$A$1:$D$77</definedName>
    <definedName name="_xlnm.Print_Area" localSheetId="5">'Länderverzeichnis'!$A$1:$L$92</definedName>
    <definedName name="_xlnm.Print_Area" localSheetId="27">'Tabelle 23'!$A$1:$I$49</definedName>
    <definedName name="_xlnm.Print_Area" localSheetId="12">'Tabelle1'!$A$1:$F$48</definedName>
    <definedName name="_xlnm.Print_Area" localSheetId="17">'Tabelle10+11'!$A$1:$H$39</definedName>
    <definedName name="_xlnm.Print_Area" localSheetId="20">'Tabelle16'!$A$1:$J$256</definedName>
    <definedName name="_xlnm.Print_Area" localSheetId="21">'Tabelle17'!$A$1:$J$256</definedName>
    <definedName name="_xlnm.Print_Area" localSheetId="24">'Tabelle20'!$A$1:$M$49</definedName>
    <definedName name="_xlnm.Print_Area" localSheetId="26">'Tabelle22'!$A$1:$I$49</definedName>
    <definedName name="_xlnm.Print_Area" localSheetId="3">'Vorbemerkungen'!$A$1:$J$210</definedName>
  </definedNames>
  <calcPr fullCalcOnLoad="1"/>
</workbook>
</file>

<file path=xl/sharedStrings.xml><?xml version="1.0" encoding="utf-8"?>
<sst xmlns="http://schemas.openxmlformats.org/spreadsheetml/2006/main" count="5161" uniqueCount="1323">
  <si>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</si>
  <si>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</si>
  <si>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</si>
  <si>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</si>
  <si>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</si>
  <si>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</si>
  <si>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</si>
  <si>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</si>
  <si>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</si>
  <si>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</si>
  <si>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</si>
  <si>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</si>
  <si>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</si>
  <si>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</si>
  <si>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</si>
  <si>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</si>
  <si>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</si>
  <si>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</si>
  <si>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</si>
  <si>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</si>
  <si>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</si>
  <si>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</si>
  <si>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</si>
  <si>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</si>
  <si>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</si>
  <si>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</si>
  <si>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</si>
  <si>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</si>
  <si>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</si>
  <si>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</si>
  <si>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</si>
  <si>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</si>
  <si>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</si>
  <si>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</si>
  <si>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</si>
  <si>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</si>
  <si>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</si>
  <si>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</si>
  <si>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</si>
  <si>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</si>
  <si>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</si>
  <si>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</si>
  <si>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</si>
  <si>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</si>
  <si>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</si>
  <si>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</si>
  <si>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</si>
  <si>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</si>
  <si>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</si>
  <si>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</si>
  <si>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</si>
  <si>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</si>
  <si>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</si>
  <si>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</si>
  <si>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</si>
  <si>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</si>
  <si>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</si>
  <si>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</si>
  <si>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</si>
  <si>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</si>
  <si>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</si>
  <si>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</si>
  <si>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</si>
  <si>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</si>
  <si>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</si>
  <si>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</si>
  <si>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</si>
  <si>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</si>
  <si>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</si>
  <si>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</si>
  <si>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</si>
  <si>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</si>
  <si>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</si>
  <si>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</si>
  <si>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</si>
  <si>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</si>
  <si>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</si>
  <si>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</si>
  <si>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</si>
  <si>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</si>
  <si>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</si>
  <si>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</si>
  <si>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</si>
  <si>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</si>
  <si>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</si>
  <si>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</si>
  <si>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</si>
  <si>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</si>
  <si>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</si>
  <si>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</si>
  <si>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</si>
  <si>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</si>
  <si>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</si>
  <si>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</si>
  <si>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</si>
  <si>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</si>
  <si>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</si>
  <si>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</si>
  <si>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</si>
  <si>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</si>
  <si>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</si>
  <si>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</si>
  <si>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</si>
  <si>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</si>
  <si>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</si>
  <si>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</si>
  <si>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</si>
  <si>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</si>
  <si>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</si>
  <si>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</si>
  <si>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</si>
  <si>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</si>
  <si>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</si>
  <si>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</si>
  <si>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</si>
  <si>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</si>
  <si>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</si>
  <si>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</si>
  <si>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</si>
  <si>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</si>
  <si>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</si>
  <si>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</si>
  <si>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</si>
  <si>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</si>
  <si>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</si>
  <si>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</si>
  <si>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</si>
  <si>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Bolivien</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</si>
  <si>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</si>
  <si>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</si>
  <si>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</si>
  <si>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</si>
  <si>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</si>
  <si>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</si>
  <si>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</si>
  <si>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</si>
  <si>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</si>
  <si>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</si>
  <si>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</si>
  <si>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</si>
  <si>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</si>
  <si>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</si>
  <si>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</si>
  <si>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</si>
  <si>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</si>
  <si>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</si>
  <si>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</si>
  <si>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</si>
  <si>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</si>
  <si>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</si>
  <si>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</si>
  <si>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</si>
  <si>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</si>
  <si>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</si>
  <si>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</si>
  <si>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</si>
  <si>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</si>
  <si>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</si>
  <si>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</si>
  <si>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</si>
  <si>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</si>
  <si>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</si>
  <si>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</si>
  <si>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</si>
  <si>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</si>
  <si>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</si>
  <si>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</si>
  <si>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</si>
  <si>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</si>
  <si>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</si>
  <si>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</si>
  <si>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</si>
  <si>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</si>
  <si>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</si>
  <si>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</si>
  <si>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</si>
  <si>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</si>
  <si>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</si>
  <si>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</si>
  <si>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</si>
  <si>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</si>
  <si>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</si>
  <si>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</si>
  <si>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</si>
  <si>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</si>
  <si>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</si>
  <si>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</si>
  <si>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</si>
  <si>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</si>
  <si>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</si>
  <si>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</si>
  <si>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</si>
  <si>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</si>
  <si>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</si>
  <si>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</si>
  <si>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</si>
  <si>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</si>
  <si>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</si>
  <si>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</si>
  <si>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</si>
  <si>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</si>
  <si>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</si>
  <si>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</si>
  <si>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</si>
  <si>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</si>
  <si>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</si>
  <si>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</si>
  <si>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</si>
  <si>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</si>
  <si>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</si>
  <si>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</si>
  <si>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</si>
  <si>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</si>
  <si>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</si>
  <si>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</si>
  <si>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</si>
  <si>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</si>
  <si>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</si>
  <si>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</si>
  <si>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</si>
  <si>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</si>
  <si>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</si>
  <si>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</si>
  <si>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</si>
  <si>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</si>
  <si>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</si>
  <si>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</si>
  <si>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</si>
  <si>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</si>
  <si>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</si>
  <si>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</si>
  <si>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</si>
  <si>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</si>
  <si>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</si>
  <si>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</si>
  <si>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</si>
  <si>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</si>
  <si>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</si>
  <si>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</si>
  <si>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</si>
  <si>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</si>
  <si>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</si>
  <si>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</si>
  <si>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</si>
  <si>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</si>
  <si>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</si>
  <si>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</si>
  <si>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</si>
  <si>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</si>
  <si>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</si>
  <si>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</si>
  <si>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</si>
  <si>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</si>
  <si>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</si>
  <si>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</si>
  <si>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</si>
  <si>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</si>
  <si>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</si>
  <si>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</si>
  <si>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</si>
  <si>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</si>
  <si>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</si>
  <si>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</si>
  <si>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</si>
  <si>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</si>
  <si>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</si>
  <si>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</si>
  <si>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</si>
  <si>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</si>
  <si>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</si>
  <si>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</si>
  <si>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</si>
  <si>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</si>
  <si>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</si>
  <si>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</si>
  <si>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</si>
  <si>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</si>
  <si>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</si>
  <si>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</si>
  <si>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</si>
  <si>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</si>
  <si>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</si>
  <si>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</si>
  <si>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</si>
  <si>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</si>
  <si>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</si>
  <si>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</si>
  <si>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</si>
  <si>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</si>
  <si>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</si>
  <si>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</si>
  <si>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</si>
  <si>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</si>
  <si>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</si>
  <si>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</si>
  <si>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</si>
  <si>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</si>
  <si>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</si>
  <si>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</si>
  <si>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</si>
  <si>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</si>
  <si>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</si>
  <si>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</si>
  <si>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</si>
  <si>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</si>
  <si>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</si>
  <si>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</si>
  <si>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</si>
  <si>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</si>
  <si>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</si>
  <si>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</si>
  <si>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</si>
  <si>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</si>
  <si>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</si>
  <si>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</si>
  <si>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</si>
  <si>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</si>
  <si>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</si>
  <si>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</si>
  <si>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</si>
  <si>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</si>
  <si>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</si>
  <si>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</si>
  <si>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</si>
  <si>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</si>
  <si>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</si>
  <si>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</si>
  <si>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</si>
  <si>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</si>
  <si>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</si>
  <si>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</si>
  <si>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</si>
  <si>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</si>
  <si>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</si>
  <si>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</si>
  <si>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</si>
  <si>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</si>
  <si>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</si>
  <si>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</si>
  <si>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</si>
  <si>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</si>
  <si>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</si>
  <si>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</si>
  <si>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</si>
  <si>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</si>
  <si>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</si>
  <si>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</si>
  <si>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</si>
  <si>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</si>
  <si>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</si>
  <si>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</si>
  <si>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</si>
  <si>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</si>
  <si>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</si>
  <si>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</si>
  <si>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</si>
  <si>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</si>
  <si>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</si>
  <si>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</si>
  <si>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</si>
  <si>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</si>
  <si>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</si>
  <si>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471/2009 des Europäischen Parlaments und des Rates vom 6. Mai 2009 über Gemeinschaftsstatistiken des Außenhandels mit Drittländern und zur Aufhebung der Verordnung (EG) Nr. 1172/95 des Rates (Abl. L 152 vom 16.6.2009, S. 23)
Anwendbar ab 1. Januar 2010.</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</si>
  <si>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</si>
  <si>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</si>
  <si>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</si>
  <si>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</si>
  <si>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</si>
  <si>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</si>
  <si>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</si>
  <si>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</si>
  <si>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</si>
  <si>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</si>
  <si>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</si>
  <si>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</si>
  <si>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</si>
  <si>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</si>
  <si>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</si>
  <si>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</si>
  <si>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</si>
  <si>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</si>
  <si>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</si>
  <si>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</si>
  <si>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</si>
  <si>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</si>
  <si>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</si>
  <si>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</si>
  <si>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</si>
  <si>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</si>
  <si>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</si>
  <si>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</si>
  <si>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</si>
  <si>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</si>
  <si>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</si>
  <si>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</si>
  <si>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</si>
  <si>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</si>
  <si>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</si>
  <si>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</si>
  <si>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</si>
  <si>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</si>
  <si>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</si>
  <si>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</si>
  <si>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</si>
  <si>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</si>
  <si>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</si>
  <si>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</si>
  <si>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</si>
  <si>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</si>
  <si>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</si>
  <si>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</si>
  <si>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</si>
  <si>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</si>
  <si>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</si>
  <si>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</si>
  <si>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</si>
  <si>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</si>
  <si>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</si>
  <si>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</si>
  <si>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</si>
  <si>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</si>
  <si>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</si>
  <si>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</si>
  <si>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</si>
  <si>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</si>
  <si>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</si>
  <si>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</si>
  <si>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</si>
  <si>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</si>
  <si>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</si>
  <si>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</si>
  <si>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</si>
  <si>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</si>
  <si>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</si>
  <si>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</si>
  <si>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</si>
  <si>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</si>
  <si>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</si>
  <si>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</si>
  <si>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</si>
  <si>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</si>
  <si>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</si>
  <si>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</si>
  <si>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</si>
  <si>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</si>
  <si>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</si>
  <si>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</si>
  <si>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</si>
  <si>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</si>
  <si>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</si>
  <si>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</si>
  <si>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</si>
  <si>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</si>
  <si>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</si>
  <si>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</si>
  <si>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</si>
  <si>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</si>
  <si>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</si>
  <si>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</si>
  <si>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</si>
  <si>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</si>
  <si>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</si>
  <si>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</si>
  <si>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</si>
  <si>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</si>
  <si>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</si>
  <si>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</si>
  <si>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</si>
  <si>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</si>
  <si>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</si>
  <si>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</si>
  <si>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</si>
  <si>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</si>
  <si>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</si>
  <si>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</si>
  <si>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</si>
  <si>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</si>
  <si>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</si>
  <si>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</si>
  <si>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</si>
  <si>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</si>
  <si>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</si>
  <si>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</si>
  <si>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</si>
  <si>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</si>
  <si>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</si>
  <si>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</si>
  <si>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</si>
  <si>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</si>
  <si>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</si>
  <si>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</si>
  <si>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</si>
  <si>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</si>
  <si>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</si>
  <si>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</si>
  <si>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</si>
  <si>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</si>
  <si>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</si>
  <si>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</si>
  <si>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</si>
  <si>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</si>
  <si>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</si>
  <si>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</si>
  <si>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</si>
  <si>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</si>
  <si>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</si>
  <si>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</si>
  <si>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</si>
  <si>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</si>
  <si>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</si>
  <si>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</si>
  <si>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</si>
  <si>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</si>
  <si>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</si>
  <si>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</si>
  <si>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</si>
  <si>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</si>
  <si>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</si>
  <si>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</si>
  <si>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</si>
  <si>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</si>
  <si>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</si>
  <si>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</si>
  <si>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</si>
  <si>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</si>
  <si>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</si>
  <si>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</si>
  <si>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</si>
  <si>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</si>
  <si>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</si>
  <si>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</si>
  <si>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</si>
  <si>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</si>
  <si>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</si>
  <si>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</si>
  <si>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</si>
  <si>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</si>
  <si>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</si>
  <si>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</si>
  <si>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</si>
  <si>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</si>
  <si>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</si>
  <si>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</si>
  <si>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</si>
  <si>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</si>
  <si>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</si>
  <si>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</si>
  <si>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</si>
  <si>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</si>
  <si>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</si>
  <si>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</si>
  <si>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</si>
  <si>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</si>
  <si>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</si>
  <si>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</si>
  <si>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</si>
  <si>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</si>
  <si>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</si>
  <si>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</si>
  <si>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</si>
  <si>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</si>
  <si>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</si>
  <si>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</si>
  <si>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</si>
  <si>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</si>
  <si>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</si>
  <si>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</si>
  <si>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</si>
  <si>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</si>
  <si>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</si>
  <si>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</si>
  <si>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</si>
  <si>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</si>
  <si>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</si>
  <si>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</si>
  <si>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</si>
  <si>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</si>
  <si>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</si>
  <si>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</si>
  <si>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</si>
  <si>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</si>
  <si>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</si>
  <si>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</si>
  <si>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</si>
  <si>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</si>
  <si>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</si>
  <si>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</si>
  <si>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</si>
  <si>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</si>
  <si>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</si>
  <si>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</si>
  <si>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</si>
  <si>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</si>
  <si>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</si>
  <si>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</si>
  <si>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</si>
  <si>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</si>
  <si>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</si>
  <si>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</si>
  <si>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</si>
  <si>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</si>
  <si>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</si>
  <si>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</si>
  <si>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</si>
  <si>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</si>
  <si>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</si>
  <si>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</si>
  <si>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</si>
  <si>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</si>
  <si>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</si>
  <si>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</si>
  <si>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</si>
  <si>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</si>
  <si>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</si>
  <si>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</si>
  <si>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</si>
  <si>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</si>
  <si>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</si>
  <si>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</si>
  <si>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</si>
  <si>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</si>
  <si>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</si>
  <si>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</si>
  <si>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</si>
  <si>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</si>
  <si>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</si>
  <si>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</si>
  <si>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</si>
  <si>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</si>
  <si>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</si>
  <si>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</si>
  <si>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</si>
  <si>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</si>
  <si>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</si>
  <si>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</si>
  <si>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</si>
  <si>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</si>
  <si>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</si>
  <si>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</si>
  <si>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</si>
  <si>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</si>
  <si>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</si>
  <si>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</si>
  <si>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</si>
  <si>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</si>
  <si>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</si>
  <si>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</si>
  <si>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</si>
  <si>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</si>
  <si>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</si>
  <si>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</si>
  <si>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</si>
  <si>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</si>
  <si>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</si>
  <si>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</si>
  <si>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</si>
  <si>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</si>
  <si>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</si>
  <si>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</si>
  <si>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</si>
  <si>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</si>
  <si>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</si>
  <si>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</si>
  <si>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</si>
  <si>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</si>
  <si>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</si>
  <si>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</si>
  <si>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</si>
  <si>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</si>
  <si>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</si>
  <si>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</si>
  <si>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</si>
  <si>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</si>
  <si>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</si>
  <si>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</si>
  <si>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</si>
  <si>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</si>
  <si>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</si>
  <si>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</si>
  <si>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</si>
  <si>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</si>
  <si>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</si>
  <si>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</si>
  <si>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</si>
  <si>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</si>
  <si>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</si>
  <si>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</si>
  <si>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</si>
  <si>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</si>
  <si>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</si>
  <si>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</si>
  <si>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</si>
  <si>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</si>
  <si>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</si>
  <si>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</si>
  <si>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</si>
  <si>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</si>
  <si>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</si>
  <si>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</si>
  <si>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</si>
  <si>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</si>
  <si>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</si>
  <si>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</si>
  <si>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</si>
  <si>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</si>
  <si>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</si>
  <si>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</si>
  <si>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</si>
  <si>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</si>
  <si>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</si>
  <si>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</si>
  <si>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</si>
  <si>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</si>
  <si>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</si>
  <si>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</si>
  <si>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</si>
  <si>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884</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</si>
  <si>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</si>
  <si>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</si>
  <si>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</si>
  <si>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</si>
  <si>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</si>
  <si>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</si>
  <si>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</si>
  <si>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</si>
  <si>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</si>
  <si>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</si>
  <si>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</si>
  <si>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</si>
  <si>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</si>
  <si>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</si>
  <si>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</si>
  <si>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</si>
  <si>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</si>
  <si>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</si>
  <si>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</si>
  <si>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</si>
  <si>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</si>
  <si>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</si>
  <si>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</si>
  <si>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</si>
  <si>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</si>
  <si>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</si>
  <si>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</si>
  <si>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</si>
  <si>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</si>
  <si>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</si>
  <si>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</si>
  <si>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</si>
  <si>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</si>
  <si>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</si>
  <si>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</si>
  <si>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</si>
  <si>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</si>
  <si>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</si>
  <si>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</si>
  <si>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</si>
  <si>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</si>
  <si>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</si>
  <si>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</si>
  <si>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</si>
  <si>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</si>
  <si>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</si>
  <si>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</si>
  <si>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</si>
  <si>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</si>
  <si>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</si>
  <si>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</si>
  <si>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</si>
  <si>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</si>
  <si>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</si>
  <si>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</si>
  <si>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</si>
  <si>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</si>
  <si>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</si>
  <si>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</si>
  <si>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</si>
  <si>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</si>
  <si>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</si>
  <si>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</si>
  <si>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</si>
  <si>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</si>
  <si>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</si>
  <si>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</si>
  <si>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</si>
  <si>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</si>
  <si>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</si>
  <si>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</si>
  <si>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</si>
  <si>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</si>
  <si>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</si>
  <si>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</si>
  <si>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</si>
  <si>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</si>
  <si>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</si>
  <si>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</si>
  <si>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</si>
  <si>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</si>
  <si>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</si>
  <si>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</si>
  <si>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</si>
  <si>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</si>
  <si>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</si>
  <si>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</si>
  <si>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</si>
  <si>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</si>
  <si>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</si>
  <si>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</si>
  <si>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</si>
  <si>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</si>
  <si>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</si>
  <si>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</si>
  <si>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</si>
  <si>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</si>
  <si>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</si>
  <si>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</si>
  <si>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</si>
  <si>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</si>
  <si>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</si>
  <si>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</si>
  <si>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</si>
  <si>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</si>
  <si>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</si>
  <si>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</si>
  <si>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</si>
  <si>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</si>
  <si>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</si>
  <si>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</si>
  <si>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</si>
  <si>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</si>
  <si>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</si>
  <si>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</si>
  <si>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</si>
  <si>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</si>
  <si>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</si>
  <si>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</si>
  <si>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</si>
  <si>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</si>
  <si>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</si>
  <si>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</si>
  <si>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</si>
  <si>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</si>
  <si>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</si>
  <si>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</si>
  <si>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</si>
  <si>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</si>
  <si>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</si>
  <si>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</si>
  <si>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</si>
  <si>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</si>
  <si>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</si>
  <si>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</si>
  <si>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</si>
  <si>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</si>
  <si>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</si>
  <si>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</si>
  <si>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</si>
  <si>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</si>
  <si>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</si>
  <si>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</si>
  <si>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</si>
  <si>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</si>
  <si>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</si>
  <si>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</si>
  <si>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</si>
  <si>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</si>
  <si>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</si>
  <si>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</si>
  <si>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</si>
  <si>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</si>
  <si>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</si>
  <si>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</si>
  <si>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</si>
  <si>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</si>
  <si>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</si>
  <si>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</si>
  <si>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</si>
  <si>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</si>
  <si>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</si>
  <si>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</si>
  <si>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</si>
  <si>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</si>
  <si>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</si>
  <si>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</si>
  <si>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</si>
  <si>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</si>
  <si>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</si>
  <si>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</si>
  <si>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</si>
  <si>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</si>
  <si>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</si>
  <si>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</si>
  <si>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</si>
  <si>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</si>
  <si>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</si>
  <si>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</si>
  <si>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</si>
  <si>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</si>
  <si>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</si>
  <si>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</si>
  <si>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</si>
  <si>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</si>
  <si>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</si>
  <si>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</si>
  <si>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</si>
  <si>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</si>
  <si>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</si>
  <si>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</si>
  <si>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</si>
  <si>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</si>
  <si>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</si>
  <si>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</si>
  <si>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</si>
  <si>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</si>
  <si>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</si>
  <si>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</si>
  <si>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</si>
  <si>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</si>
  <si>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</si>
  <si>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</si>
  <si>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</si>
  <si>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</si>
  <si>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</si>
  <si>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</si>
  <si>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</si>
  <si>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</si>
  <si>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</si>
  <si>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</si>
  <si>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</si>
  <si>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</si>
  <si>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</si>
  <si>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</si>
  <si>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</si>
  <si>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</si>
  <si>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</si>
  <si>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</si>
  <si>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</si>
  <si>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Südafrika</t>
  </si>
  <si>
    <t>Türkei</t>
  </si>
  <si>
    <t>Grönland</t>
  </si>
  <si>
    <t xml:space="preserve">Demokratische  </t>
  </si>
  <si>
    <t>Rumänien</t>
  </si>
  <si>
    <t>Pitcairninseln</t>
  </si>
  <si>
    <t>Ehemalige Jugoslawische</t>
  </si>
  <si>
    <t>Nördliche Marianen</t>
  </si>
  <si>
    <t xml:space="preserve"> Republik Mazedonien</t>
  </si>
  <si>
    <t>Französisch-Polynesien</t>
  </si>
  <si>
    <t>Föderierte Staaten von</t>
  </si>
  <si>
    <t>St. Vincent und die</t>
  </si>
  <si>
    <t xml:space="preserve"> Grenadinen</t>
  </si>
  <si>
    <t>Kleinere amerikanische</t>
  </si>
  <si>
    <t>Niederländische Antillen</t>
  </si>
  <si>
    <t>Heard und</t>
  </si>
  <si>
    <t>Tokelau</t>
  </si>
  <si>
    <t>Südgeorgien und die</t>
  </si>
  <si>
    <t>Côte d'lvoire</t>
  </si>
  <si>
    <t>Französische Südgebiete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</si>
  <si>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</si>
  <si>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</si>
  <si>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</si>
  <si>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</si>
  <si>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</si>
  <si>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</si>
  <si>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</si>
  <si>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</si>
  <si>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</si>
  <si>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</si>
  <si>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</si>
  <si>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</si>
  <si>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</si>
  <si>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</si>
  <si>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</si>
  <si>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</si>
  <si>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</si>
  <si>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</si>
  <si>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</si>
  <si>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</si>
  <si>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</si>
  <si>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</si>
  <si>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</si>
  <si>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</si>
  <si>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</si>
  <si>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</si>
  <si>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</si>
  <si>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</si>
  <si>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</si>
  <si>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</si>
  <si>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</si>
  <si>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</si>
  <si>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</si>
  <si>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</si>
  <si>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</si>
  <si>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</si>
  <si>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</si>
  <si>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</si>
  <si>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</si>
  <si>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</si>
  <si>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</si>
  <si>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</si>
  <si>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</si>
  <si>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</si>
  <si>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</si>
  <si>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</si>
  <si>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</si>
  <si>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</si>
  <si>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</si>
  <si>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</si>
  <si>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</si>
  <si>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</si>
  <si>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</si>
  <si>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</si>
  <si>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</si>
  <si>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</si>
  <si>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</si>
  <si>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</si>
  <si>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</si>
  <si>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</si>
  <si>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</si>
  <si>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</si>
  <si>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Kunststoffe                              </t>
  </si>
  <si>
    <t>345</t>
  </si>
  <si>
    <t>Ernährungs-               wirtschaft</t>
  </si>
  <si>
    <t xml:space="preserve">Frankreich                              </t>
  </si>
  <si>
    <t xml:space="preserve">Italien                                 </t>
  </si>
  <si>
    <t xml:space="preserve">Österreich                              </t>
  </si>
  <si>
    <t xml:space="preserve">Tschechische Republik                   </t>
  </si>
  <si>
    <t xml:space="preserve">Vereinigte Staaten                      </t>
  </si>
  <si>
    <t xml:space="preserve">Polen                                   </t>
  </si>
  <si>
    <t xml:space="preserve">Niederlande                             </t>
  </si>
  <si>
    <t xml:space="preserve">Belgien                                 </t>
  </si>
  <si>
    <t xml:space="preserve">Schweiz                                 </t>
  </si>
  <si>
    <t xml:space="preserve">Ungarn                                  </t>
  </si>
  <si>
    <t xml:space="preserve">Spanien                                 </t>
  </si>
  <si>
    <t xml:space="preserve">Slowakei                                </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</si>
  <si>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</si>
  <si>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</si>
  <si>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</si>
  <si>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</si>
  <si>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</si>
  <si>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</si>
  <si>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</si>
  <si>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</si>
  <si>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</si>
  <si>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</si>
  <si>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</si>
  <si>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</si>
  <si>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</si>
  <si>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</si>
  <si>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</si>
  <si>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</si>
  <si>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</si>
  <si>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</si>
  <si>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</si>
  <si>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</si>
  <si>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</si>
  <si>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</si>
  <si>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</si>
  <si>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</si>
  <si>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</si>
  <si>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</si>
  <si>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</si>
  <si>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</si>
  <si>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</si>
  <si>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</si>
  <si>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</si>
  <si>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</si>
  <si>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</si>
  <si>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</si>
  <si>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</si>
  <si>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</si>
  <si>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</si>
  <si>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</si>
  <si>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</si>
  <si>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</si>
  <si>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 xml:space="preserve">Spanien </t>
  </si>
  <si>
    <t xml:space="preserve">Schweiz </t>
  </si>
  <si>
    <t xml:space="preserve">Belgien </t>
  </si>
  <si>
    <t xml:space="preserve">Niederlande </t>
  </si>
  <si>
    <t xml:space="preserve">Polen </t>
  </si>
  <si>
    <t xml:space="preserve">Tschechische Republik </t>
  </si>
  <si>
    <t xml:space="preserve">Italien </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</si>
  <si>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</si>
  <si>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</si>
  <si>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</si>
  <si>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</si>
  <si>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</si>
  <si>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</si>
  <si>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</si>
  <si>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</si>
  <si>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</si>
  <si>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</si>
  <si>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</si>
  <si>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Für Antwortausfälle und Befreiungen sind Zuschätzungen bei den EU-Ländern und im Insgesamt enthalten, 
ab 2009 in den Regionalangaben und im Insgesamt auch Rückwaren und Ersatzlieferungen.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</si>
  <si>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</si>
  <si>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</si>
  <si>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</si>
  <si>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</si>
  <si>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</si>
  <si>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</si>
  <si>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</si>
  <si>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</si>
  <si>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</si>
  <si>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</si>
  <si>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</si>
  <si>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</si>
  <si>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</si>
  <si>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</si>
  <si>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</si>
  <si>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</si>
  <si>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</si>
  <si>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r>
      <t>Die Ausfuhr und Einfuhr wird</t>
    </r>
    <r>
      <rPr>
        <sz val="10"/>
        <rFont val="Arial"/>
        <family val="2"/>
      </rPr>
      <t xml:space="preserve"> sowohl in fachlicher als auch regionaler Gliederung als Gesamtsumme aus Intra- und  Extrahandel ausgewiesen.</t>
    </r>
  </si>
  <si>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</si>
  <si>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</si>
  <si>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</si>
  <si>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</si>
  <si>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</si>
  <si>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</si>
  <si>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</si>
  <si>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</si>
  <si>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   und Luftfahrzeuge in deutschen</t>
  </si>
  <si>
    <t xml:space="preserve">   (Flug-)Häfen)</t>
  </si>
  <si>
    <t xml:space="preserve">Nicht ermittelte Länder und Gebiete     </t>
  </si>
  <si>
    <t>QV</t>
  </si>
  <si>
    <t xml:space="preserve">Nicht ermittelte Länder und Gebiete </t>
  </si>
  <si>
    <t xml:space="preserve">Rundholz                                 </t>
  </si>
  <si>
    <t>834</t>
  </si>
  <si>
    <t>511</t>
  </si>
  <si>
    <t>Nr. der
 Syste-    matik</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</si>
  <si>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</si>
  <si>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</si>
  <si>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</si>
  <si>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</si>
  <si>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</si>
  <si>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</si>
  <si>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</si>
  <si>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</si>
  <si>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</si>
  <si>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</si>
  <si>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 xml:space="preserve">Steine und Erden, a.n.g.                 </t>
  </si>
  <si>
    <t xml:space="preserve">Waren aus Kunststoffen                   </t>
  </si>
  <si>
    <t>Abfälle und Schrott, aus Eisen oder Stahl</t>
  </si>
  <si>
    <t xml:space="preserve">Blech aus Eisen oder Stahl               </t>
  </si>
  <si>
    <t xml:space="preserve">Luftfahrzeuge                            </t>
  </si>
  <si>
    <t>532</t>
  </si>
  <si>
    <t>642</t>
  </si>
  <si>
    <t>755</t>
  </si>
  <si>
    <t>883</t>
  </si>
  <si>
    <t>Verordnung zur Durchführung des Gesetzes über die Statistik des grenzüberschreitenden Warenverkehrs  (Außenhandelsstatistik - Durchführungsverordnung - AHStatDV) in der Fassung der Bekanntmachung vom  29. Juli 1994 (BGBl. I  S. 1993), zuletzt geändert durch Artikel 1 der Verordnung vom 8. November 2011 (BGBl. I S. 2230)</t>
  </si>
  <si>
    <t>Verordnung (EG) Nr. 1833/2006 der Kommission vom 13. Dezember 2006 über das Verzeichnis der Länder und Gebiete für die Statistik des Außenhandels der Gemeinschaft und des Handels zwischen ihren Mitgliedstaaten (ABI. EU Nr. L 354 S.19)</t>
  </si>
  <si>
    <t xml:space="preserve"> Fahrgestelle, Karosserien, Motoren für Kfz</t>
  </si>
  <si>
    <t xml:space="preserve"> pharmazeutische Erzeugnisse</t>
  </si>
  <si>
    <t xml:space="preserve"> Waren aus Kunststoffen</t>
  </si>
  <si>
    <t xml:space="preserve"> mess-, steuerungs- und regelungstechnische
  Erzeugnisse</t>
  </si>
  <si>
    <t xml:space="preserve"> Luftfahrzeuge</t>
  </si>
  <si>
    <t xml:space="preserve"> Möbel  </t>
  </si>
  <si>
    <t xml:space="preserve"> Ausfuhr</t>
  </si>
  <si>
    <t xml:space="preserve"> Einfuhr</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</si>
  <si>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</si>
  <si>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</si>
  <si>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</si>
  <si>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</si>
  <si>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</si>
  <si>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</si>
  <si>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</si>
  <si>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</si>
  <si>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</si>
  <si>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</si>
  <si>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</si>
  <si>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</si>
  <si>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</si>
  <si>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</si>
  <si>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</si>
  <si>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</si>
  <si>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</si>
  <si>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</si>
  <si>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</si>
  <si>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</si>
  <si>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</si>
  <si>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</si>
  <si>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</si>
  <si>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</si>
  <si>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</si>
  <si>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</si>
  <si>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</si>
  <si>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</si>
  <si>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</si>
  <si>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</si>
  <si>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</si>
  <si>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S.4) 
Gültig ab 1. Januar 2010.</t>
  </si>
  <si>
    <t>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Gültig ab 1. Januar 2010.</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</si>
  <si>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</si>
  <si>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</si>
  <si>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</si>
  <si>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</si>
  <si>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Zum 1. Januar 2013 wurde das Länderverzeichnis für die Außenhandelsstatistik geändert und darin folgende Länderbezeichnungen gelöscht, aufgenommen bzw. geändert:</t>
  </si>
  <si>
    <t>Löschungen</t>
  </si>
  <si>
    <t>Neuaufnahmen</t>
  </si>
  <si>
    <t>Westsahara</t>
  </si>
  <si>
    <t>St. Barthélemy</t>
  </si>
  <si>
    <t>Folgende Staaten haben eine Namensänderung bzw. -ergänzung erfahren:</t>
  </si>
  <si>
    <t>Libysch-Arabische
  Dschamahirija</t>
  </si>
  <si>
    <t xml:space="preserve">SH </t>
  </si>
  <si>
    <t>St. Helena, Ascension und 
  Tristan da Cunha</t>
  </si>
  <si>
    <t>Französische Süd- und Antarktisgebiete</t>
  </si>
  <si>
    <r>
      <t xml:space="preserve">                                         Länderverzeichnis für die Außenhandelsstatistik                   </t>
    </r>
    <r>
      <rPr>
        <b/>
        <vertAlign val="superscript"/>
        <sz val="18"/>
        <rFont val="Arial"/>
        <family val="2"/>
      </rPr>
      <t>Stand: Januar 2013</t>
    </r>
  </si>
  <si>
    <t>St. Helena, Ascension und</t>
  </si>
  <si>
    <t xml:space="preserve"> Tristan da Cunha</t>
  </si>
  <si>
    <t xml:space="preserve">Nicht ermittelte EU - Länder und Gebiete </t>
  </si>
  <si>
    <t xml:space="preserve"> Das Länderverzeichnis dient nur statistischen Zwecken. Aus den Bezeichnungen kann keine Bestätigung oder Anerkennung
  des politischen Status eines Landes oder der Grenzen seines Gebiets abgeleitet werden.</t>
  </si>
  <si>
    <t xml:space="preserve">St. Helena, Ascension und </t>
  </si>
  <si>
    <t xml:space="preserve">Französische Süd- und </t>
  </si>
  <si>
    <t xml:space="preserve"> Antarktisgebiete</t>
  </si>
  <si>
    <t xml:space="preserve">Nicht ermittelte EU-Länder und Gebiete </t>
  </si>
  <si>
    <t xml:space="preserve">Stand: Juli 2013    </t>
  </si>
  <si>
    <t>3. Vj. 2013</t>
  </si>
  <si>
    <t xml:space="preserve">Möbel                                    </t>
  </si>
  <si>
    <t>590</t>
  </si>
  <si>
    <t xml:space="preserve">Rohstoffe, auch Abfälle, a.n.g.          </t>
  </si>
  <si>
    <t xml:space="preserve"> EU-Länder (EU-28)          </t>
  </si>
  <si>
    <t xml:space="preserve"> Geräte zur Elektrizitätserzeigung und
   -verteilung</t>
  </si>
  <si>
    <t>darunter
EU-Länder
(EU-28)</t>
  </si>
  <si>
    <t xml:space="preserve">  EU-Länder (EU-28)            </t>
  </si>
  <si>
    <t>EU-Länder
(EU-28)</t>
  </si>
  <si>
    <t xml:space="preserve">EU-Länder (EU-28)             </t>
  </si>
  <si>
    <t xml:space="preserve">*) Für Antwortausfälle und Befreiungen sind Zuschätzungen im Insgesamt enthalten, in den Angaben ab Januar 2009 auch Rückwaren und
Ersatzlieferungen; alle Angaben für die Jahre 2011 und 2012 sind endgültige Ergebnisse (s.a. in den Vorbemerkungen unter „Monatliche Revisionen“)
</t>
  </si>
  <si>
    <t xml:space="preserve">  3. Ausfuhr von ausgewählten Enderzeugnissen im 4. Vierteljahr 2013</t>
  </si>
  <si>
    <t xml:space="preserve">  4. Einfuhr von ausgewählten Enderzeugnissen im 4. Vierteljahr 2013</t>
  </si>
  <si>
    <t xml:space="preserve">  5. Ausfuhr im 4. Vierteljahr 2013 nach ausgewählten Ländern </t>
  </si>
  <si>
    <t xml:space="preserve">  6. Einfuhr im 4. Vierteljahr 2013 nach ausgewählten Ländern </t>
  </si>
  <si>
    <t xml:space="preserve">  7. Außenhandel mit den EU-Ländern (EU-28) im 4. Vierteljahr 2013</t>
  </si>
  <si>
    <t xml:space="preserve">  1. Übersicht über den Außenhandel im 4. Vierteljahr 2013</t>
  </si>
  <si>
    <t xml:space="preserve">  2. Ausfuhr im 4. Vierteljahr 2013 nach Warengruppen und ausgewählten Warenuntergruppen</t>
  </si>
  <si>
    <t xml:space="preserve">  3. Einfuhr im 4. Vierteljahr 2013 nach Warengruppen und ausgewählten Warenuntergruppen</t>
  </si>
  <si>
    <t xml:space="preserve">  4. Ausfuhr im 1. bis 4. Vierteljahr 2013 nach Warengruppen und ausgewählten </t>
  </si>
  <si>
    <t xml:space="preserve">  5. Einfuhr im 1. bis 4. Vierteljahr 2013 nach Warengruppen und ausgewählten </t>
  </si>
  <si>
    <t xml:space="preserve">  6. Ausfuhr im 4. Vierteljahr 2013 nach ausgewählten Ländern in der Reihenfolge</t>
  </si>
  <si>
    <t xml:space="preserve">  7. Einfuhr im 4. Vierteljahr 2013 nach ausgewählten Ländern in der Reihenfolge</t>
  </si>
  <si>
    <t xml:space="preserve">  8. Ausfuhr im 1. bis 4. Vierteljahr 2013 nach ausgewählten Ländern in der Reihenfolge</t>
  </si>
  <si>
    <t xml:space="preserve">  9. Einfuhr im 1. bis 4. Vierteljahr 2013 nach ausgewählten Ländern in der Reihenfolge</t>
  </si>
  <si>
    <t>12. Ausfuhr im 4. Vierteljahr 2013 nach Erdteilen, Ländergruppen und Warengruppen</t>
  </si>
  <si>
    <t>13. Einfuhr im 4. Vierteljahr 2013 nach Erdteilen, Ländergruppen und Warengruppen</t>
  </si>
  <si>
    <t>14. Ausfuhr im 1. bis 4. Vierteljahr 2013 nach Erdteilen, Ländergruppen und Warengruppen</t>
  </si>
  <si>
    <t>15. Einfuhr im 1. bis 4. Vierteljahr 2013 nach Erdteilen, Ländergruppen und Warengruppen</t>
  </si>
  <si>
    <t xml:space="preserve">  1. Ausfuhr Januar 2012 bis Dezember 2013</t>
  </si>
  <si>
    <r>
      <t xml:space="preserve">  1. Übersicht über den Außenhandel im 4. Vierteljahr 2013</t>
    </r>
    <r>
      <rPr>
        <b/>
        <vertAlign val="superscript"/>
        <sz val="11"/>
        <rFont val="Arial"/>
        <family val="2"/>
      </rPr>
      <t>*)</t>
    </r>
  </si>
  <si>
    <t>4. Vj. 2012</t>
  </si>
  <si>
    <t>1. Vj. bis 4. Vj.
2013</t>
  </si>
  <si>
    <t xml:space="preserve">  2. Ausfuhr im 4. Vierteljahr 2013 nach Warengruppen und ausge </t>
  </si>
  <si>
    <t xml:space="preserve">  3. Einfuhr im 4. Vierteljahr 2013 nach Warengruppen und ausge </t>
  </si>
  <si>
    <t xml:space="preserve">  4. Ausfuhr im 1. bis 4. Vierteljahr 2013 nach Warengruppen und  </t>
  </si>
  <si>
    <t xml:space="preserve">  5. Einfuhr im 1. bis 4. Vierteljahr 2013 nach Warengruppen und  </t>
  </si>
  <si>
    <t>646</t>
  </si>
  <si>
    <t>875</t>
  </si>
  <si>
    <t xml:space="preserve">  6. Ausfuhr im 4. Vierteljahr 2013 nach ausgewählten Ländern in der Reihenfolge ihrer Anteile </t>
  </si>
  <si>
    <t xml:space="preserve">  7. Einfuhr im 4. Vierteljahr 2013 nach ausgewählten Ländern in der Reihenfolge ihrer Anteile </t>
  </si>
  <si>
    <t xml:space="preserve">  8. Ausfuhr im 1. bis 4. Vierteljahr 2013 nach ausgewählten Ländern in der Reihenfolge ihrer Anteile </t>
  </si>
  <si>
    <t xml:space="preserve">  9. Einfuhr im 1. bis 4. Vierteljahr 2013 nach ausgewählten Ländern in der Reihenfolge ihrer Anteile </t>
  </si>
  <si>
    <t>4. Vj. 2013</t>
  </si>
  <si>
    <t>1. Vj. bis 4. Vj. 2013</t>
  </si>
  <si>
    <t>Veränderung gegenüber
4. Vj. 2012
in %</t>
  </si>
  <si>
    <t>Veränderung gegenüber
1. Vj. bis 4. Vj.
2012
in %</t>
  </si>
  <si>
    <r>
      <t>12. Ausfuhr im 4. Vierteljahr 2013 nach Erdteilen, Ländergruppen und Warengruppen</t>
    </r>
    <r>
      <rPr>
        <b/>
        <vertAlign val="superscript"/>
        <sz val="9"/>
        <color indexed="8"/>
        <rFont val="Arial"/>
        <family val="2"/>
      </rPr>
      <t>*)</t>
    </r>
  </si>
  <si>
    <r>
      <t>13. Einfuhr im 4. Vierteljahr 2013 nach Erdteilen, Ländergruppen und Warengruppen</t>
    </r>
    <r>
      <rPr>
        <b/>
        <vertAlign val="superscript"/>
        <sz val="11"/>
        <rFont val="Arial"/>
        <family val="2"/>
      </rPr>
      <t>*)</t>
    </r>
  </si>
  <si>
    <r>
      <t>14. Ausfuhr im 1. bis 4. Vierteljahr 2013 nach Erdteilen, Ländergruppen und Warengruppen</t>
    </r>
    <r>
      <rPr>
        <b/>
        <vertAlign val="superscript"/>
        <sz val="11"/>
        <rFont val="Arial"/>
        <family val="2"/>
      </rPr>
      <t>*)</t>
    </r>
  </si>
  <si>
    <r>
      <t>15. Einfuhr im 1. bis 4. Vierteljahr 2013 nach Erdteilen, Ländergruppen und Warengruppen</t>
    </r>
    <r>
      <rPr>
        <b/>
        <vertAlign val="superscript"/>
        <sz val="11"/>
        <rFont val="Arial"/>
        <family val="2"/>
      </rPr>
      <t>*)</t>
    </r>
  </si>
  <si>
    <t>Veränderung
gegenüber
4. Vj. 2012
in %</t>
  </si>
  <si>
    <t>Veränderung
gegenüber
1. Vj. bis
 4. Vj. 2012
in %</t>
  </si>
  <si>
    <r>
      <t>20. Ausfuhr Januar 2011 bis Dezember 2013 nach Warengruppen</t>
    </r>
    <r>
      <rPr>
        <b/>
        <vertAlign val="superscript"/>
        <sz val="11"/>
        <rFont val="Arial"/>
        <family val="2"/>
      </rPr>
      <t>*)</t>
    </r>
  </si>
  <si>
    <r>
      <t>21. Einfuhr Januar 2011 bis Dezember 2013 nach Warengruppen</t>
    </r>
    <r>
      <rPr>
        <b/>
        <vertAlign val="superscript"/>
        <sz val="11"/>
        <rFont val="Arial"/>
        <family val="2"/>
      </rPr>
      <t>*)</t>
    </r>
  </si>
  <si>
    <r>
      <t>22. Ausfuhr Januar 2011 bis Dezember 2013 nach Erdteilen</t>
    </r>
    <r>
      <rPr>
        <b/>
        <vertAlign val="superscript"/>
        <sz val="11"/>
        <rFont val="Arial"/>
        <family val="2"/>
      </rPr>
      <t>*)</t>
    </r>
  </si>
  <si>
    <r>
      <t>23. Einfuhr Januar 2011 bis Dezember 2013 nach Erdteilen</t>
    </r>
    <r>
      <rPr>
        <b/>
        <vertAlign val="superscript"/>
        <sz val="11"/>
        <rFont val="Arial"/>
        <family val="2"/>
      </rPr>
      <t>*)</t>
    </r>
  </si>
  <si>
    <t>Backwaren und andere Zubereitungen aus Getreide</t>
  </si>
  <si>
    <t>Abfälle von Gespinstwaren, Lumpen</t>
  </si>
  <si>
    <t>Halbstoffe aus zellulosehaltigen Faserstoffen</t>
  </si>
  <si>
    <t>Fahrgestelle, Karosserien, Motoren für Kfz</t>
  </si>
  <si>
    <t xml:space="preserve">pharmazeutische Erzeugnisse              </t>
  </si>
  <si>
    <t>Gemüse und sonstige Küchengewächse, frisch</t>
  </si>
  <si>
    <t>20. Ausfuhr Januar 2011 bis Dezember 2013 nach Warengruppen</t>
  </si>
  <si>
    <t>21. Einfuhr Januar 2011 bis Dezember 2013 nach Warengruppen</t>
  </si>
  <si>
    <t>22. Ausfuhr Januar 2011 bis Dezember 2013 nach Erdteilen</t>
  </si>
  <si>
    <t>23. Einfuhr Januar 2011 bis Dezember 2013 nach Erdteilen</t>
  </si>
  <si>
    <t xml:space="preserve">  2. Einfuhr Januar 2012 bis Dezember 2013</t>
  </si>
  <si>
    <t xml:space="preserve">Die Angaben in dem vorliegenden Statistischen Bericht entsprechen dem zum Zeitpunkt der Veröffentlichung gültigen Revisionsstand vom Februar 2014. Vergleiche mit früher veröffentlichten Ergebnissen sind daher nur eingeschränkt möglich. Die jeweils aktuellen Monatsergebnisse erhalten Sie über unser Internetportal unter www.statistik.thueringen.de.
</t>
  </si>
  <si>
    <t>Veränderung gegenüber
1. Vj. bis 4. Vj.
2012</t>
  </si>
  <si>
    <r>
      <t>Gesetz   über   die    Statistik   für     Bundeszwecke  (Bundesstatistikgesetz  -   BStatG)   vom 22. Januar 1987 (BGBl. I S. 462, 565), zuletzt geändert durch Artikel 13 des Gesetzes vom 25.</t>
    </r>
    <r>
      <rPr>
        <sz val="10"/>
        <rFont val="Calibri"/>
        <family val="2"/>
      </rPr>
      <t> </t>
    </r>
    <r>
      <rPr>
        <sz val="10"/>
        <rFont val="Arial"/>
        <family val="2"/>
      </rPr>
      <t>Juli</t>
    </r>
    <r>
      <rPr>
        <sz val="10"/>
        <rFont val="Calibri"/>
        <family val="2"/>
      </rPr>
      <t> </t>
    </r>
    <r>
      <rPr>
        <sz val="10"/>
        <rFont val="Arial"/>
        <family val="2"/>
      </rPr>
      <t>2013 (BGBl. I S. 2749)</t>
    </r>
  </si>
  <si>
    <t xml:space="preserve">20a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</si>
  <si>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</si>
  <si>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</si>
  <si>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</si>
  <si>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</si>
  <si>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</si>
  <si>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</si>
  <si>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</si>
  <si>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</si>
  <si>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</si>
  <si>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</si>
  <si>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</si>
  <si>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</si>
  <si>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</si>
  <si>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</si>
  <si>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</si>
  <si>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</si>
  <si>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</si>
  <si>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</si>
  <si>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</si>
  <si>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</si>
  <si>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</si>
  <si>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</si>
  <si>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</si>
  <si>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</si>
  <si>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</si>
  <si>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</si>
  <si>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</si>
  <si>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</si>
  <si>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</si>
  <si>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</si>
  <si>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</si>
  <si>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</si>
  <si>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</si>
  <si>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</si>
  <si>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</si>
  <si>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Aus- und Einfuhr in Thüringen, 4. Vierteljahr 2013 - vorläufige Ergebnisse -</t>
  </si>
  <si>
    <t>Erscheinungsweise: vierteljährlich</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</si>
</sst>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s>
  <fonts count="83">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vertAlign val="superscript"/>
      <sz val="9"/>
      <color indexed="8"/>
      <name val="Arial"/>
      <family val="2"/>
    </font>
    <font>
      <b/>
      <vertAlign val="superscript"/>
      <sz val="10"/>
      <name val="Arial"/>
      <family val="2"/>
    </font>
    <font>
      <sz val="10"/>
      <name val="Calibri"/>
      <family val="2"/>
    </font>
    <font>
      <b/>
      <sz val="10"/>
      <color indexed="8"/>
      <name val="Arial"/>
      <family val="2"/>
    </font>
    <font>
      <sz val="19"/>
      <color indexed="8"/>
      <name val="Arial"/>
      <family val="2"/>
    </font>
    <font>
      <sz val="9"/>
      <color indexed="8"/>
      <name val="Arial"/>
      <family val="2"/>
    </font>
    <font>
      <sz val="8.25"/>
      <color indexed="8"/>
      <name val="Arial"/>
      <family val="2"/>
    </font>
    <font>
      <sz val="11.25"/>
      <color indexed="8"/>
      <name val="Arial"/>
      <family val="2"/>
    </font>
    <font>
      <sz val="7.5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sz val="10"/>
      <color rgb="FFFF0000"/>
      <name val="Arial"/>
      <family val="2"/>
    </font>
    <font>
      <b/>
      <sz val="10"/>
      <color theme="1"/>
      <name val="Arial"/>
      <family val="2"/>
    </font>
    <font>
      <b/>
      <sz val="9"/>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7"/>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hair"/>
      <right>
        <color indexed="63"/>
      </right>
      <top>
        <color indexed="63"/>
      </top>
      <bottom>
        <color indexed="63"/>
      </bottom>
    </border>
    <border>
      <left style="hair"/>
      <right style="hair"/>
      <top>
        <color indexed="63"/>
      </top>
      <bottom style="hair"/>
    </border>
    <border>
      <left style="thin"/>
      <right style="hair"/>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color indexed="63"/>
      </right>
      <top>
        <color indexed="63"/>
      </top>
      <bottom style="hair"/>
    </border>
    <border>
      <left>
        <color indexed="63"/>
      </left>
      <right style="thin"/>
      <top>
        <color indexed="63"/>
      </top>
      <bottom style="hair"/>
    </border>
    <border>
      <left style="hair"/>
      <right>
        <color indexed="63"/>
      </right>
      <top style="hair"/>
      <bottom style="hair"/>
    </border>
    <border>
      <left style="thin"/>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color indexed="63"/>
      </left>
      <right style="hair"/>
      <top>
        <color indexed="63"/>
      </top>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style="thin"/>
      <bottom style="hair"/>
    </border>
    <border>
      <left style="hair"/>
      <right style="hair"/>
      <top>
        <color indexed="63"/>
      </top>
      <bottom>
        <color indexed="63"/>
      </bottom>
    </border>
    <border>
      <left style="hair"/>
      <right style="hair"/>
      <top style="hair"/>
      <bottom>
        <color indexed="63"/>
      </bottom>
    </border>
    <border>
      <left>
        <color indexed="63"/>
      </left>
      <right>
        <color indexed="63"/>
      </right>
      <top style="hair"/>
      <bottom style="hair"/>
    </border>
    <border>
      <left style="hair"/>
      <right style="hair"/>
      <top style="thin"/>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
      <left>
        <color indexed="63"/>
      </left>
      <right>
        <color indexed="63"/>
      </right>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0" fontId="18" fillId="0" borderId="0" applyNumberFormat="0" applyFill="0" applyBorder="0" applyAlignment="0" applyProtection="0"/>
    <xf numFmtId="169" fontId="0" fillId="0" borderId="0" applyFont="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682">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183" fontId="0" fillId="0" borderId="0" xfId="0" applyNumberFormat="1" applyFill="1" applyAlignment="1">
      <alignment horizontal="right"/>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49" fontId="0" fillId="0" borderId="21" xfId="0" applyNumberFormat="1" applyBorder="1" applyAlignment="1">
      <alignment horizontal="center" vertical="center"/>
    </xf>
    <xf numFmtId="0" fontId="0" fillId="0" borderId="0" xfId="0" applyAlignment="1">
      <alignment/>
    </xf>
    <xf numFmtId="0" fontId="10"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2" xfId="0" applyFont="1" applyBorder="1" applyAlignment="1">
      <alignment horizontal="left"/>
    </xf>
    <xf numFmtId="0" fontId="4" fillId="0" borderId="22"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1"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49" fontId="0" fillId="0" borderId="13" xfId="0" applyNumberFormat="1" applyBorder="1" applyAlignment="1">
      <alignment horizontal="left"/>
    </xf>
    <xf numFmtId="49" fontId="0" fillId="0" borderId="23" xfId="0" applyNumberFormat="1" applyBorder="1" applyAlignment="1">
      <alignment horizontal="left"/>
    </xf>
    <xf numFmtId="0" fontId="0" fillId="0" borderId="23" xfId="0" applyBorder="1" applyAlignment="1">
      <alignment/>
    </xf>
    <xf numFmtId="3" fontId="0" fillId="0" borderId="24" xfId="0" applyNumberFormat="1" applyBorder="1" applyAlignment="1">
      <alignment horizontal="center" vertical="center"/>
    </xf>
    <xf numFmtId="3" fontId="0" fillId="0" borderId="17" xfId="0" applyNumberFormat="1" applyBorder="1" applyAlignment="1">
      <alignment horizontal="center" vertical="center"/>
    </xf>
    <xf numFmtId="49" fontId="2" fillId="0" borderId="18"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5" xfId="0" applyBorder="1" applyAlignment="1">
      <alignment/>
    </xf>
    <xf numFmtId="49" fontId="2" fillId="0" borderId="25" xfId="0" applyNumberFormat="1" applyFont="1" applyBorder="1" applyAlignment="1">
      <alignment/>
    </xf>
    <xf numFmtId="0" fontId="11" fillId="0" borderId="0" xfId="0" applyFont="1" applyAlignment="1">
      <alignment horizontal="justify"/>
    </xf>
    <xf numFmtId="0" fontId="16" fillId="0" borderId="0" xfId="0" applyFont="1" applyAlignment="1">
      <alignment horizontal="justify"/>
    </xf>
    <xf numFmtId="0" fontId="2" fillId="0" borderId="0" xfId="0" applyFont="1" applyAlignment="1">
      <alignment horizontal="justify"/>
    </xf>
    <xf numFmtId="0" fontId="11" fillId="0" borderId="0" xfId="0" applyFont="1" applyAlignment="1">
      <alignment/>
    </xf>
    <xf numFmtId="181" fontId="0" fillId="0" borderId="22"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05" fontId="0" fillId="0" borderId="0" xfId="0" applyNumberFormat="1" applyAlignment="1">
      <alignment horizontal="right"/>
    </xf>
    <xf numFmtId="210" fontId="2" fillId="0" borderId="0" xfId="0" applyNumberFormat="1" applyFont="1" applyAlignment="1">
      <alignment horizontal="right"/>
    </xf>
    <xf numFmtId="0" fontId="14" fillId="0" borderId="0" xfId="0" applyFont="1" applyAlignment="1">
      <alignment horizontal="right"/>
    </xf>
    <xf numFmtId="0" fontId="3" fillId="0" borderId="22" xfId="0" applyFont="1" applyBorder="1" applyAlignment="1">
      <alignment/>
    </xf>
    <xf numFmtId="0" fontId="6" fillId="0" borderId="0" xfId="0" applyFont="1" applyAlignment="1">
      <alignment horizontal="right"/>
    </xf>
    <xf numFmtId="0" fontId="19" fillId="0" borderId="0" xfId="0" applyFont="1" applyAlignment="1">
      <alignment horizontal="center"/>
    </xf>
    <xf numFmtId="0" fontId="0" fillId="0" borderId="24"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0" borderId="25" xfId="0" applyNumberFormat="1" applyFont="1" applyBorder="1" applyAlignment="1" quotePrefix="1">
      <alignment horizontal="right"/>
    </xf>
    <xf numFmtId="49" fontId="2" fillId="0" borderId="25" xfId="0" applyNumberFormat="1" applyFont="1" applyBorder="1" applyAlignment="1">
      <alignment horizontal="right"/>
    </xf>
    <xf numFmtId="0" fontId="2" fillId="0" borderId="0" xfId="0" applyFont="1" applyBorder="1" applyAlignment="1">
      <alignment horizontal="left"/>
    </xf>
    <xf numFmtId="3" fontId="0" fillId="0" borderId="26" xfId="0" applyNumberFormat="1" applyBorder="1" applyAlignment="1">
      <alignment horizontal="center" vertical="center"/>
    </xf>
    <xf numFmtId="212" fontId="2" fillId="0" borderId="0" xfId="0" applyNumberFormat="1" applyFont="1" applyAlignment="1">
      <alignment horizontal="right"/>
    </xf>
    <xf numFmtId="0" fontId="2" fillId="0" borderId="18" xfId="0" applyFont="1" applyBorder="1" applyAlignment="1">
      <alignment horizontal="left"/>
    </xf>
    <xf numFmtId="0" fontId="0" fillId="0" borderId="18"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185" fontId="0" fillId="0" borderId="18" xfId="0" applyNumberFormat="1" applyBorder="1" applyAlignment="1">
      <alignment/>
    </xf>
    <xf numFmtId="0" fontId="2" fillId="0" borderId="0" xfId="0" applyFont="1" applyBorder="1" applyAlignment="1">
      <alignment/>
    </xf>
    <xf numFmtId="0" fontId="2" fillId="0" borderId="0" xfId="0" applyFont="1" applyAlignment="1">
      <alignment/>
    </xf>
    <xf numFmtId="0" fontId="12" fillId="0" borderId="0" xfId="0" applyFont="1" applyAlignment="1">
      <alignment horizontal="centerContinuous" vertical="top"/>
    </xf>
    <xf numFmtId="0" fontId="15"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3" fillId="0" borderId="18" xfId="0" applyFont="1" applyBorder="1" applyAlignment="1">
      <alignment/>
    </xf>
    <xf numFmtId="0" fontId="13" fillId="0" borderId="25" xfId="0" applyFont="1" applyBorder="1" applyAlignment="1">
      <alignment/>
    </xf>
    <xf numFmtId="0" fontId="6" fillId="0" borderId="18" xfId="0" applyFont="1" applyBorder="1" applyAlignment="1">
      <alignment/>
    </xf>
    <xf numFmtId="0" fontId="6" fillId="0" borderId="0" xfId="0" applyFont="1" applyBorder="1" applyAlignment="1">
      <alignment/>
    </xf>
    <xf numFmtId="0" fontId="14" fillId="0" borderId="18" xfId="0" applyFont="1" applyBorder="1" applyAlignment="1">
      <alignment/>
    </xf>
    <xf numFmtId="0" fontId="14" fillId="0" borderId="0" xfId="0" applyFont="1" applyBorder="1" applyAlignment="1">
      <alignment/>
    </xf>
    <xf numFmtId="0" fontId="6" fillId="0" borderId="25" xfId="0" applyFont="1" applyBorder="1" applyAlignment="1">
      <alignment/>
    </xf>
    <xf numFmtId="184" fontId="2" fillId="0" borderId="0" xfId="0" applyNumberFormat="1" applyFont="1" applyAlignment="1">
      <alignment/>
    </xf>
    <xf numFmtId="184" fontId="0" fillId="0" borderId="0" xfId="0" applyNumberFormat="1" applyAlignment="1">
      <alignment/>
    </xf>
    <xf numFmtId="0" fontId="23" fillId="0" borderId="0" xfId="0" applyFont="1" applyAlignment="1">
      <alignment/>
    </xf>
    <xf numFmtId="0" fontId="11" fillId="0" borderId="0" xfId="0" applyFont="1" applyAlignment="1">
      <alignment horizontal="center"/>
    </xf>
    <xf numFmtId="192" fontId="11" fillId="0" borderId="0" xfId="0" applyNumberFormat="1" applyFont="1" applyAlignment="1">
      <alignment/>
    </xf>
    <xf numFmtId="192" fontId="0" fillId="0" borderId="0" xfId="0" applyNumberFormat="1" applyAlignment="1">
      <alignment/>
    </xf>
    <xf numFmtId="0" fontId="11" fillId="0" borderId="0" xfId="0" applyFont="1" applyAlignment="1">
      <alignment vertical="top"/>
    </xf>
    <xf numFmtId="184" fontId="0" fillId="0" borderId="10" xfId="0" applyNumberFormat="1" applyBorder="1" applyAlignment="1">
      <alignment horizontal="center" vertical="center" wrapText="1"/>
    </xf>
    <xf numFmtId="0" fontId="0" fillId="0" borderId="23" xfId="0" applyBorder="1" applyAlignment="1">
      <alignment horizontal="left"/>
    </xf>
    <xf numFmtId="0" fontId="0" fillId="0" borderId="13" xfId="0" applyBorder="1" applyAlignment="1">
      <alignment horizontal="left"/>
    </xf>
    <xf numFmtId="179" fontId="2" fillId="0" borderId="0" xfId="0" applyNumberFormat="1" applyFont="1" applyAlignment="1">
      <alignment horizontal="right"/>
    </xf>
    <xf numFmtId="0" fontId="0" fillId="0" borderId="0" xfId="0" applyBorder="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0" fontId="77" fillId="0" borderId="0" xfId="0" applyFont="1" applyAlignment="1">
      <alignment/>
    </xf>
    <xf numFmtId="49" fontId="77" fillId="0" borderId="0" xfId="0" applyNumberFormat="1" applyFont="1" applyAlignment="1">
      <alignment/>
    </xf>
    <xf numFmtId="3" fontId="77" fillId="0" borderId="10" xfId="0" applyNumberFormat="1" applyFont="1" applyBorder="1" applyAlignment="1">
      <alignment horizontal="right"/>
    </xf>
    <xf numFmtId="49" fontId="77" fillId="0" borderId="10" xfId="0" applyNumberFormat="1" applyFont="1" applyBorder="1" applyAlignment="1">
      <alignment horizontal="right"/>
    </xf>
    <xf numFmtId="0" fontId="77" fillId="0" borderId="10" xfId="0" applyFont="1" applyBorder="1" applyAlignment="1">
      <alignment horizontal="right"/>
    </xf>
    <xf numFmtId="181" fontId="77" fillId="0" borderId="0" xfId="0" applyNumberFormat="1" applyFont="1" applyAlignment="1">
      <alignment/>
    </xf>
    <xf numFmtId="49" fontId="1" fillId="0" borderId="0" xfId="0" applyNumberFormat="1" applyFont="1" applyAlignment="1">
      <alignment horizontal="right"/>
    </xf>
    <xf numFmtId="0" fontId="1" fillId="0" borderId="0" xfId="0" applyFont="1" applyAlignment="1">
      <alignment/>
    </xf>
    <xf numFmtId="49" fontId="1" fillId="0" borderId="10" xfId="0" applyNumberFormat="1" applyFont="1" applyBorder="1" applyAlignment="1">
      <alignment/>
    </xf>
    <xf numFmtId="3" fontId="1" fillId="0" borderId="10" xfId="0" applyNumberFormat="1" applyFont="1" applyBorder="1" applyAlignment="1">
      <alignment horizontal="right"/>
    </xf>
    <xf numFmtId="0" fontId="1" fillId="0" borderId="10" xfId="0" applyFont="1" applyBorder="1" applyAlignment="1">
      <alignment horizontal="right"/>
    </xf>
    <xf numFmtId="49" fontId="1" fillId="0" borderId="10" xfId="0" applyNumberFormat="1" applyFont="1" applyBorder="1" applyAlignment="1">
      <alignment horizontal="right"/>
    </xf>
    <xf numFmtId="49" fontId="1" fillId="0" borderId="0" xfId="0" applyNumberFormat="1" applyFont="1" applyAlignment="1">
      <alignment horizontal="right" vertical="center"/>
    </xf>
    <xf numFmtId="0" fontId="1" fillId="0" borderId="0" xfId="0" applyFont="1" applyAlignment="1">
      <alignment vertical="center"/>
    </xf>
    <xf numFmtId="3" fontId="1" fillId="0" borderId="27" xfId="0" applyNumberFormat="1" applyFont="1" applyBorder="1" applyAlignment="1">
      <alignment horizontal="center" vertical="center"/>
    </xf>
    <xf numFmtId="3" fontId="1" fillId="0" borderId="15" xfId="0" applyNumberFormat="1" applyFont="1" applyBorder="1" applyAlignment="1">
      <alignment horizontal="center" vertical="center"/>
    </xf>
    <xf numFmtId="49" fontId="1" fillId="0" borderId="11" xfId="0" applyNumberFormat="1" applyFont="1" applyBorder="1" applyAlignment="1">
      <alignment/>
    </xf>
    <xf numFmtId="3" fontId="1" fillId="0" borderId="0" xfId="0" applyNumberFormat="1" applyFont="1" applyAlignment="1">
      <alignment horizontal="right"/>
    </xf>
    <xf numFmtId="0" fontId="1" fillId="0" borderId="0" xfId="0" applyFont="1" applyAlignment="1">
      <alignment horizontal="right"/>
    </xf>
    <xf numFmtId="49" fontId="1" fillId="0" borderId="12" xfId="0" applyNumberFormat="1" applyFont="1" applyBorder="1" applyAlignment="1">
      <alignment/>
    </xf>
    <xf numFmtId="181" fontId="1" fillId="0" borderId="0" xfId="0" applyNumberFormat="1" applyFont="1" applyAlignment="1">
      <alignment horizontal="right"/>
    </xf>
    <xf numFmtId="205" fontId="1" fillId="0" borderId="0" xfId="0" applyNumberFormat="1" applyFont="1" applyAlignment="1">
      <alignment horizontal="right"/>
    </xf>
    <xf numFmtId="49" fontId="1" fillId="0" borderId="0" xfId="0" applyNumberFormat="1" applyFont="1" applyAlignment="1">
      <alignment/>
    </xf>
    <xf numFmtId="205" fontId="1" fillId="0" borderId="0" xfId="0" applyNumberFormat="1" applyFont="1" applyAlignment="1">
      <alignment/>
    </xf>
    <xf numFmtId="49" fontId="30" fillId="0" borderId="12" xfId="0" applyNumberFormat="1" applyFont="1" applyBorder="1" applyAlignment="1">
      <alignment/>
    </xf>
    <xf numFmtId="181" fontId="30" fillId="0" borderId="0" xfId="0" applyNumberFormat="1" applyFont="1" applyAlignment="1">
      <alignment horizontal="right"/>
    </xf>
    <xf numFmtId="205" fontId="30" fillId="0" borderId="0" xfId="0" applyNumberFormat="1" applyFont="1" applyAlignment="1">
      <alignment horizontal="right"/>
    </xf>
    <xf numFmtId="0" fontId="30" fillId="0" borderId="0" xfId="0" applyFont="1" applyAlignment="1">
      <alignment horizontal="right"/>
    </xf>
    <xf numFmtId="0" fontId="30" fillId="0" borderId="0" xfId="0" applyFont="1" applyAlignment="1">
      <alignment/>
    </xf>
    <xf numFmtId="49" fontId="30" fillId="0" borderId="0" xfId="0" applyNumberFormat="1" applyFont="1" applyBorder="1" applyAlignment="1">
      <alignment/>
    </xf>
    <xf numFmtId="49" fontId="1" fillId="0" borderId="0" xfId="0" applyNumberFormat="1" applyFont="1" applyBorder="1" applyAlignment="1">
      <alignment/>
    </xf>
    <xf numFmtId="49" fontId="1" fillId="0" borderId="0" xfId="0" applyNumberFormat="1" applyFont="1" applyAlignment="1">
      <alignment horizontal="center"/>
    </xf>
    <xf numFmtId="49" fontId="1" fillId="0" borderId="0" xfId="0" applyNumberFormat="1" applyFont="1" applyFill="1" applyBorder="1" applyAlignment="1">
      <alignment horizontal="left" wrapText="1"/>
    </xf>
    <xf numFmtId="0" fontId="78" fillId="0" borderId="0" xfId="0" applyFont="1" applyAlignment="1">
      <alignment vertical="center"/>
    </xf>
    <xf numFmtId="3" fontId="78" fillId="0" borderId="24" xfId="0" applyNumberFormat="1" applyFont="1" applyBorder="1" applyAlignment="1">
      <alignment horizontal="center" vertical="center"/>
    </xf>
    <xf numFmtId="3" fontId="78" fillId="0" borderId="17" xfId="0" applyNumberFormat="1" applyFont="1" applyBorder="1" applyAlignment="1">
      <alignment horizontal="center" vertical="center"/>
    </xf>
    <xf numFmtId="49" fontId="78" fillId="0" borderId="11" xfId="0" applyNumberFormat="1" applyFont="1" applyBorder="1" applyAlignment="1">
      <alignment/>
    </xf>
    <xf numFmtId="3" fontId="78" fillId="0" borderId="0" xfId="0" applyNumberFormat="1" applyFont="1" applyAlignment="1">
      <alignment horizontal="right"/>
    </xf>
    <xf numFmtId="49" fontId="78" fillId="0" borderId="0" xfId="0" applyNumberFormat="1" applyFont="1" applyAlignment="1">
      <alignment horizontal="right"/>
    </xf>
    <xf numFmtId="0" fontId="78" fillId="0" borderId="0" xfId="0" applyFont="1" applyAlignment="1">
      <alignment horizontal="right"/>
    </xf>
    <xf numFmtId="0" fontId="78" fillId="0" borderId="0" xfId="0" applyFont="1" applyAlignment="1">
      <alignment/>
    </xf>
    <xf numFmtId="49" fontId="78" fillId="0" borderId="12" xfId="0" applyNumberFormat="1" applyFont="1" applyBorder="1" applyAlignment="1">
      <alignment/>
    </xf>
    <xf numFmtId="181" fontId="78" fillId="0" borderId="0" xfId="0" applyNumberFormat="1" applyFont="1" applyAlignment="1">
      <alignment horizontal="right"/>
    </xf>
    <xf numFmtId="205" fontId="78" fillId="0" borderId="0" xfId="0" applyNumberFormat="1" applyFont="1" applyAlignment="1">
      <alignment horizontal="right"/>
    </xf>
    <xf numFmtId="49" fontId="78" fillId="0" borderId="0" xfId="0" applyNumberFormat="1" applyFont="1" applyAlignment="1">
      <alignment/>
    </xf>
    <xf numFmtId="205" fontId="78" fillId="0" borderId="0" xfId="0" applyNumberFormat="1" applyFont="1" applyAlignment="1">
      <alignment/>
    </xf>
    <xf numFmtId="181" fontId="78" fillId="0" borderId="0" xfId="0" applyNumberFormat="1" applyFont="1" applyAlignment="1">
      <alignment/>
    </xf>
    <xf numFmtId="49" fontId="79" fillId="0" borderId="12" xfId="0" applyNumberFormat="1" applyFont="1" applyBorder="1" applyAlignment="1">
      <alignment/>
    </xf>
    <xf numFmtId="181" fontId="79" fillId="0" borderId="0" xfId="0" applyNumberFormat="1" applyFont="1" applyAlignment="1">
      <alignment horizontal="right"/>
    </xf>
    <xf numFmtId="180" fontId="79"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77" fillId="0" borderId="0" xfId="0" applyFont="1" applyAlignment="1">
      <alignment vertical="center" wrapText="1"/>
    </xf>
    <xf numFmtId="0" fontId="32"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77" fillId="0" borderId="0" xfId="0" applyFont="1" applyAlignment="1">
      <alignment vertical="top" wrapText="1"/>
    </xf>
    <xf numFmtId="0" fontId="80" fillId="0" borderId="0" xfId="0" applyFont="1" applyAlignment="1">
      <alignment vertical="top" wrapText="1"/>
    </xf>
    <xf numFmtId="0" fontId="0" fillId="0" borderId="0" xfId="0" applyFont="1" applyAlignment="1">
      <alignment/>
    </xf>
    <xf numFmtId="0" fontId="77" fillId="0" borderId="0" xfId="0" applyFont="1" applyAlignment="1">
      <alignment horizontal="center"/>
    </xf>
    <xf numFmtId="0" fontId="5" fillId="0" borderId="22" xfId="0" applyFont="1" applyBorder="1" applyAlignment="1">
      <alignment horizontal="left"/>
    </xf>
    <xf numFmtId="185" fontId="5" fillId="0" borderId="0" xfId="0" applyNumberFormat="1" applyFont="1" applyAlignment="1">
      <alignment horizontal="center"/>
    </xf>
    <xf numFmtId="0" fontId="3" fillId="0" borderId="22"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5" xfId="0" applyNumberFormat="1" applyFont="1" applyBorder="1" applyAlignment="1">
      <alignment horizontal="center"/>
    </xf>
    <xf numFmtId="0" fontId="0" fillId="0" borderId="25" xfId="0" applyFont="1" applyBorder="1" applyAlignment="1">
      <alignment/>
    </xf>
    <xf numFmtId="49" fontId="78" fillId="0" borderId="12" xfId="0" applyNumberFormat="1" applyFont="1" applyBorder="1" applyAlignment="1">
      <alignment wrapText="1"/>
    </xf>
    <xf numFmtId="212" fontId="0" fillId="0" borderId="0" xfId="0" applyNumberFormat="1" applyFont="1" applyAlignment="1">
      <alignment horizontal="right"/>
    </xf>
    <xf numFmtId="0" fontId="0" fillId="0" borderId="0" xfId="53">
      <alignment/>
      <protection/>
    </xf>
    <xf numFmtId="49" fontId="0" fillId="0" borderId="0" xfId="0" applyNumberFormat="1" applyFont="1" applyAlignment="1">
      <alignment/>
    </xf>
    <xf numFmtId="184" fontId="0" fillId="0" borderId="0" xfId="0" applyNumberFormat="1" applyFont="1" applyAlignment="1">
      <alignment horizontal="right"/>
    </xf>
    <xf numFmtId="0" fontId="0" fillId="0" borderId="0" xfId="0" applyFont="1" applyAlignment="1">
      <alignment vertical="top"/>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0" fontId="0" fillId="0" borderId="0" xfId="0" applyFont="1" applyBorder="1" applyAlignment="1">
      <alignment horizontal="center"/>
    </xf>
    <xf numFmtId="49" fontId="0" fillId="0" borderId="12" xfId="0" applyNumberFormat="1" applyFont="1" applyBorder="1" applyAlignment="1">
      <alignment horizontal="center" vertical="center" wrapText="1"/>
    </xf>
    <xf numFmtId="49" fontId="0" fillId="0" borderId="23" xfId="0" applyNumberFormat="1" applyFont="1" applyBorder="1" applyAlignment="1">
      <alignment horizontal="left"/>
    </xf>
    <xf numFmtId="185" fontId="0" fillId="0" borderId="18" xfId="0" applyNumberFormat="1" applyFont="1" applyBorder="1" applyAlignment="1">
      <alignment horizontal="left"/>
    </xf>
    <xf numFmtId="187" fontId="0" fillId="0" borderId="0" xfId="0" applyNumberFormat="1" applyFont="1" applyAlignment="1">
      <alignment horizontal="right"/>
    </xf>
    <xf numFmtId="185" fontId="2" fillId="0" borderId="18" xfId="0" applyNumberFormat="1" applyFont="1" applyBorder="1" applyAlignment="1">
      <alignment horizontal="lef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8" xfId="0" applyNumberFormat="1" applyFont="1" applyBorder="1" applyAlignment="1">
      <alignment horizontal="left"/>
    </xf>
    <xf numFmtId="0" fontId="0" fillId="0" borderId="18" xfId="0" applyFont="1" applyBorder="1" applyAlignment="1">
      <alignment horizontal="left"/>
    </xf>
    <xf numFmtId="0" fontId="0" fillId="0" borderId="0" xfId="0" applyFont="1" applyBorder="1" applyAlignment="1">
      <alignment/>
    </xf>
    <xf numFmtId="0" fontId="0" fillId="0" borderId="12" xfId="0" applyFont="1" applyBorder="1" applyAlignment="1">
      <alignment/>
    </xf>
    <xf numFmtId="187" fontId="0" fillId="0" borderId="0" xfId="0" applyNumberFormat="1" applyFont="1" applyAlignment="1">
      <alignment/>
    </xf>
    <xf numFmtId="185" fontId="0" fillId="0" borderId="18" xfId="0" applyNumberFormat="1" applyFont="1" applyBorder="1" applyAlignment="1">
      <alignment/>
    </xf>
    <xf numFmtId="187" fontId="0" fillId="0" borderId="12" xfId="0" applyNumberFormat="1" applyFont="1" applyBorder="1" applyAlignment="1">
      <alignment/>
    </xf>
    <xf numFmtId="49" fontId="2" fillId="0" borderId="0" xfId="0" applyNumberFormat="1" applyFont="1" applyAlignment="1">
      <alignment horizontal="left"/>
    </xf>
    <xf numFmtId="49" fontId="0" fillId="0" borderId="0" xfId="0" applyNumberFormat="1" applyFont="1" applyAlignment="1">
      <alignment horizontal="left"/>
    </xf>
    <xf numFmtId="0" fontId="3" fillId="0" borderId="0" xfId="53" applyFont="1" applyAlignment="1">
      <alignment horizontal="centerContinuous"/>
      <protection/>
    </xf>
    <xf numFmtId="0" fontId="5" fillId="0" borderId="0" xfId="53" applyFont="1" applyAlignment="1">
      <alignment horizontal="centerContinuous"/>
      <protection/>
    </xf>
    <xf numFmtId="0" fontId="3" fillId="0" borderId="0" xfId="53" applyFont="1">
      <alignment/>
      <protection/>
    </xf>
    <xf numFmtId="0" fontId="0" fillId="0" borderId="10" xfId="53" applyBorder="1">
      <alignment/>
      <protection/>
    </xf>
    <xf numFmtId="0" fontId="0" fillId="0" borderId="0" xfId="53" applyAlignment="1">
      <alignment vertical="center"/>
      <protection/>
    </xf>
    <xf numFmtId="0" fontId="2" fillId="0" borderId="12" xfId="53" applyFont="1" applyBorder="1" applyAlignment="1">
      <alignment horizontal="left"/>
      <protection/>
    </xf>
    <xf numFmtId="183" fontId="2" fillId="0" borderId="0" xfId="53" applyNumberFormat="1" applyFont="1" applyAlignment="1">
      <alignment/>
      <protection/>
    </xf>
    <xf numFmtId="179" fontId="2" fillId="0" borderId="0" xfId="53" applyNumberFormat="1" applyFont="1">
      <alignment/>
      <protection/>
    </xf>
    <xf numFmtId="0" fontId="0" fillId="0" borderId="12" xfId="53" applyBorder="1" applyAlignment="1">
      <alignment horizontal="left"/>
      <protection/>
    </xf>
    <xf numFmtId="183" fontId="0" fillId="0" borderId="0" xfId="53" applyNumberFormat="1" applyFill="1" applyAlignment="1">
      <alignment horizontal="right"/>
      <protection/>
    </xf>
    <xf numFmtId="183" fontId="0" fillId="0" borderId="0" xfId="53" applyNumberFormat="1" applyAlignment="1">
      <alignment horizontal="right"/>
      <protection/>
    </xf>
    <xf numFmtId="179" fontId="2" fillId="0" borderId="0" xfId="53" applyNumberFormat="1" applyFont="1" applyAlignment="1">
      <alignment/>
      <protection/>
    </xf>
    <xf numFmtId="0" fontId="3" fillId="0" borderId="0" xfId="0" applyFont="1" applyAlignment="1">
      <alignment horizontal="centerContinuous"/>
    </xf>
    <xf numFmtId="0" fontId="0" fillId="0" borderId="0" xfId="53" applyAlignment="1">
      <alignment horizontal="right"/>
      <protection/>
    </xf>
    <xf numFmtId="0" fontId="2" fillId="0" borderId="12" xfId="53" applyFont="1" applyBorder="1" applyAlignment="1">
      <alignment horizontal="left" wrapText="1"/>
      <protection/>
    </xf>
    <xf numFmtId="0" fontId="0" fillId="0" borderId="0" xfId="53" applyAlignment="1">
      <alignment/>
      <protection/>
    </xf>
    <xf numFmtId="0" fontId="0" fillId="0" borderId="12" xfId="53" applyBorder="1" applyAlignment="1">
      <alignment/>
      <protection/>
    </xf>
    <xf numFmtId="183" fontId="2" fillId="0" borderId="0" xfId="53" applyNumberFormat="1" applyFont="1" applyAlignment="1">
      <alignment horizontal="right"/>
      <protection/>
    </xf>
    <xf numFmtId="183" fontId="0" fillId="0" borderId="0" xfId="53" applyNumberFormat="1" applyFont="1" applyAlignment="1">
      <alignment horizontal="right"/>
      <protection/>
    </xf>
    <xf numFmtId="172" fontId="0" fillId="0" borderId="0" xfId="53" applyNumberFormat="1" applyAlignment="1">
      <alignment horizontal="right"/>
      <protection/>
    </xf>
    <xf numFmtId="0" fontId="0" fillId="0" borderId="0" xfId="0" applyFont="1" applyFill="1" applyAlignment="1">
      <alignment horizontal="left" vertical="top" wrapText="1"/>
    </xf>
    <xf numFmtId="0" fontId="9" fillId="0" borderId="0" xfId="0" applyFont="1" applyAlignment="1">
      <alignment horizontal="left"/>
    </xf>
    <xf numFmtId="0" fontId="9" fillId="0" borderId="0" xfId="0" applyFont="1" applyAlignment="1">
      <alignment horizontal="justify"/>
    </xf>
    <xf numFmtId="0" fontId="81" fillId="0" borderId="0" xfId="0" applyFont="1" applyAlignment="1">
      <alignment/>
    </xf>
    <xf numFmtId="0" fontId="2" fillId="0" borderId="0" xfId="0" applyFont="1" applyAlignment="1">
      <alignment horizontal="left"/>
    </xf>
    <xf numFmtId="0" fontId="81" fillId="0" borderId="0" xfId="0" applyFont="1" applyAlignment="1">
      <alignment horizontal="right"/>
    </xf>
    <xf numFmtId="0" fontId="2" fillId="0" borderId="0" xfId="0" applyFont="1" applyAlignment="1">
      <alignment horizontal="right"/>
    </xf>
    <xf numFmtId="0" fontId="2" fillId="0" borderId="0" xfId="0" applyFont="1" applyAlignment="1">
      <alignment horizontal="right" vertical="top"/>
    </xf>
    <xf numFmtId="0" fontId="2" fillId="0" borderId="0" xfId="0" applyFont="1" applyAlignment="1">
      <alignment horizontal="left" vertical="top"/>
    </xf>
    <xf numFmtId="0" fontId="81" fillId="0" borderId="0" xfId="0" applyFont="1" applyAlignment="1">
      <alignment horizontal="left" vertical="top"/>
    </xf>
    <xf numFmtId="0" fontId="81" fillId="0" borderId="0" xfId="0" applyFont="1" applyAlignment="1">
      <alignment horizontal="right" vertical="top"/>
    </xf>
    <xf numFmtId="0" fontId="81" fillId="0" borderId="0" xfId="0" applyFont="1" applyAlignment="1">
      <alignment vertical="top" wrapText="1"/>
    </xf>
    <xf numFmtId="0" fontId="81" fillId="0" borderId="0" xfId="0" applyFont="1" applyAlignment="1">
      <alignment vertical="top"/>
    </xf>
    <xf numFmtId="0" fontId="77" fillId="0" borderId="0" xfId="0" applyFont="1" applyAlignment="1">
      <alignment horizontal="left"/>
    </xf>
    <xf numFmtId="0" fontId="77" fillId="0" borderId="0" xfId="0" applyFont="1" applyAlignment="1">
      <alignment horizontal="right"/>
    </xf>
    <xf numFmtId="0" fontId="81" fillId="0" borderId="0" xfId="0" applyFont="1" applyAlignment="1">
      <alignment/>
    </xf>
    <xf numFmtId="0" fontId="81" fillId="0" borderId="0" xfId="0" applyFont="1" applyAlignment="1">
      <alignment horizontal="left" wrapText="1"/>
    </xf>
    <xf numFmtId="0" fontId="81" fillId="0" borderId="0" xfId="0" applyFont="1" applyAlignment="1">
      <alignment horizontal="left"/>
    </xf>
    <xf numFmtId="0" fontId="77" fillId="0" borderId="0" xfId="0" applyFont="1" applyAlignment="1">
      <alignment/>
    </xf>
    <xf numFmtId="0" fontId="77" fillId="0" borderId="0" xfId="0" applyFont="1" applyBorder="1" applyAlignment="1">
      <alignment/>
    </xf>
    <xf numFmtId="0" fontId="5" fillId="0" borderId="0" xfId="0" applyFont="1" applyAlignment="1">
      <alignment horizontal="left" wrapText="1"/>
    </xf>
    <xf numFmtId="0" fontId="26" fillId="33" borderId="28" xfId="0" applyFont="1" applyFill="1" applyBorder="1" applyAlignment="1">
      <alignment horizontal="right"/>
    </xf>
    <xf numFmtId="0" fontId="0" fillId="34" borderId="28" xfId="0" applyFill="1" applyBorder="1" applyAlignment="1">
      <alignment/>
    </xf>
    <xf numFmtId="0" fontId="0" fillId="33" borderId="0" xfId="0" applyFill="1" applyAlignment="1">
      <alignment/>
    </xf>
    <xf numFmtId="0" fontId="26" fillId="35" borderId="0" xfId="0" applyFont="1" applyFill="1" applyAlignment="1">
      <alignment/>
    </xf>
    <xf numFmtId="0" fontId="26" fillId="33" borderId="0" xfId="0" applyFont="1" applyFill="1" applyAlignment="1">
      <alignment/>
    </xf>
    <xf numFmtId="0" fontId="26" fillId="35" borderId="0" xfId="0" applyFont="1" applyFill="1" applyAlignment="1">
      <alignment horizontal="center"/>
    </xf>
    <xf numFmtId="0" fontId="0" fillId="33" borderId="0" xfId="0" applyFill="1" applyAlignment="1">
      <alignment horizontal="right"/>
    </xf>
    <xf numFmtId="0" fontId="26" fillId="33" borderId="29" xfId="0" applyFont="1" applyFill="1" applyBorder="1" applyAlignment="1">
      <alignment horizontal="center"/>
    </xf>
    <xf numFmtId="216" fontId="26" fillId="33" borderId="30" xfId="0" applyNumberFormat="1" applyFont="1" applyFill="1" applyBorder="1" applyAlignment="1">
      <alignment horizontal="center"/>
    </xf>
    <xf numFmtId="216" fontId="26" fillId="33" borderId="31" xfId="0" applyNumberFormat="1" applyFont="1" applyFill="1" applyBorder="1" applyAlignment="1">
      <alignment horizontal="center"/>
    </xf>
    <xf numFmtId="0" fontId="26" fillId="33" borderId="32" xfId="0" applyFont="1" applyFill="1" applyBorder="1" applyAlignment="1">
      <alignment horizontal="center"/>
    </xf>
    <xf numFmtId="183" fontId="27" fillId="34" borderId="33" xfId="0" applyNumberFormat="1" applyFont="1" applyFill="1" applyBorder="1" applyAlignment="1">
      <alignment horizontal="right"/>
    </xf>
    <xf numFmtId="183" fontId="27" fillId="34" borderId="34" xfId="0" applyNumberFormat="1" applyFont="1" applyFill="1" applyBorder="1" applyAlignment="1">
      <alignment horizontal="right"/>
    </xf>
    <xf numFmtId="0" fontId="0" fillId="33" borderId="28" xfId="0" applyFill="1" applyBorder="1" applyAlignment="1">
      <alignment horizontal="center"/>
    </xf>
    <xf numFmtId="0" fontId="0" fillId="33" borderId="0" xfId="0" applyFill="1" applyAlignment="1">
      <alignment horizontal="left" indent="1"/>
    </xf>
    <xf numFmtId="0" fontId="26" fillId="33" borderId="35" xfId="0" applyFont="1" applyFill="1" applyBorder="1" applyAlignment="1">
      <alignment horizontal="center"/>
    </xf>
    <xf numFmtId="183" fontId="27" fillId="34" borderId="36" xfId="0" applyNumberFormat="1" applyFont="1" applyFill="1" applyBorder="1" applyAlignment="1">
      <alignment horizontal="right"/>
    </xf>
    <xf numFmtId="183" fontId="27" fillId="34" borderId="37" xfId="0" applyNumberFormat="1" applyFont="1" applyFill="1" applyBorder="1" applyAlignment="1">
      <alignment horizontal="right"/>
    </xf>
    <xf numFmtId="0" fontId="0" fillId="33" borderId="0" xfId="0" applyFill="1" applyAlignment="1">
      <alignment horizontal="center"/>
    </xf>
    <xf numFmtId="0" fontId="26" fillId="33" borderId="38" xfId="0" applyFont="1" applyFill="1" applyBorder="1" applyAlignment="1">
      <alignment horizontal="center"/>
    </xf>
    <xf numFmtId="183" fontId="27" fillId="34" borderId="39" xfId="0" applyNumberFormat="1" applyFont="1" applyFill="1" applyBorder="1" applyAlignment="1">
      <alignment horizontal="right"/>
    </xf>
    <xf numFmtId="183" fontId="27" fillId="34" borderId="40" xfId="0" applyNumberFormat="1" applyFont="1" applyFill="1" applyBorder="1" applyAlignment="1">
      <alignment horizontal="right"/>
    </xf>
    <xf numFmtId="0" fontId="26" fillId="33" borderId="0" xfId="0" applyFont="1" applyFill="1" applyBorder="1" applyAlignment="1">
      <alignment horizontal="center"/>
    </xf>
    <xf numFmtId="183" fontId="27" fillId="33" borderId="0" xfId="0" applyNumberFormat="1" applyFont="1" applyFill="1" applyBorder="1" applyAlignment="1">
      <alignment horizontal="right"/>
    </xf>
    <xf numFmtId="0" fontId="26" fillId="33" borderId="29" xfId="0" applyFont="1" applyFill="1" applyBorder="1" applyAlignment="1">
      <alignment horizontal="right"/>
    </xf>
    <xf numFmtId="0" fontId="0" fillId="33" borderId="0" xfId="0" applyFill="1" applyBorder="1" applyAlignment="1">
      <alignment horizontal="left"/>
    </xf>
    <xf numFmtId="1" fontId="26" fillId="33" borderId="0" xfId="0" applyNumberFormat="1" applyFont="1" applyFill="1" applyAlignment="1">
      <alignment/>
    </xf>
    <xf numFmtId="0" fontId="0" fillId="36" borderId="0" xfId="0" applyFill="1" applyAlignment="1">
      <alignment/>
    </xf>
    <xf numFmtId="0" fontId="0" fillId="33" borderId="0" xfId="0" applyFont="1" applyFill="1" applyAlignment="1">
      <alignment horizontal="center"/>
    </xf>
    <xf numFmtId="0" fontId="0" fillId="37" borderId="28" xfId="0" applyFill="1" applyBorder="1" applyAlignment="1">
      <alignment/>
    </xf>
    <xf numFmtId="0" fontId="0" fillId="33" borderId="28" xfId="0" applyFill="1" applyBorder="1" applyAlignment="1">
      <alignment horizontal="left"/>
    </xf>
    <xf numFmtId="0" fontId="0" fillId="33" borderId="28" xfId="0" applyFill="1" applyBorder="1" applyAlignment="1">
      <alignment/>
    </xf>
    <xf numFmtId="0" fontId="0" fillId="38" borderId="28" xfId="0" applyFill="1" applyBorder="1" applyAlignment="1">
      <alignment/>
    </xf>
    <xf numFmtId="0" fontId="0" fillId="39" borderId="28" xfId="0" applyFill="1" applyBorder="1" applyAlignment="1">
      <alignment/>
    </xf>
    <xf numFmtId="0" fontId="0" fillId="40" borderId="0" xfId="0" applyFill="1" applyAlignment="1">
      <alignment/>
    </xf>
    <xf numFmtId="0" fontId="0" fillId="35" borderId="28" xfId="0" applyFill="1" applyBorder="1" applyAlignment="1">
      <alignment/>
    </xf>
    <xf numFmtId="0" fontId="0" fillId="41" borderId="28" xfId="0" applyFill="1" applyBorder="1" applyAlignment="1">
      <alignment/>
    </xf>
    <xf numFmtId="0" fontId="0" fillId="42" borderId="28" xfId="0" applyFill="1" applyBorder="1" applyAlignment="1">
      <alignment/>
    </xf>
    <xf numFmtId="0" fontId="0" fillId="35" borderId="0" xfId="0" applyFill="1" applyAlignment="1">
      <alignment/>
    </xf>
    <xf numFmtId="0" fontId="0" fillId="43" borderId="28" xfId="0" applyFill="1" applyBorder="1" applyAlignment="1">
      <alignment/>
    </xf>
    <xf numFmtId="0" fontId="0" fillId="44" borderId="28" xfId="0" applyFill="1" applyBorder="1" applyAlignment="1">
      <alignment/>
    </xf>
    <xf numFmtId="0" fontId="0" fillId="45" borderId="28" xfId="0" applyFill="1" applyBorder="1" applyAlignment="1">
      <alignment/>
    </xf>
    <xf numFmtId="0" fontId="0" fillId="46" borderId="28" xfId="0" applyFill="1" applyBorder="1" applyAlignment="1">
      <alignment/>
    </xf>
    <xf numFmtId="0" fontId="0" fillId="47" borderId="0" xfId="0" applyFill="1" applyAlignment="1">
      <alignment/>
    </xf>
    <xf numFmtId="0" fontId="0" fillId="36" borderId="28" xfId="0" applyFill="1" applyBorder="1" applyAlignment="1">
      <alignment/>
    </xf>
    <xf numFmtId="0" fontId="0" fillId="48" borderId="28" xfId="0" applyFill="1" applyBorder="1" applyAlignment="1">
      <alignment/>
    </xf>
    <xf numFmtId="0" fontId="0" fillId="49" borderId="28" xfId="0" applyFill="1" applyBorder="1" applyAlignment="1">
      <alignment/>
    </xf>
    <xf numFmtId="0" fontId="0" fillId="40" borderId="28" xfId="0" applyFill="1" applyBorder="1" applyAlignment="1">
      <alignment/>
    </xf>
    <xf numFmtId="0" fontId="28" fillId="33" borderId="41" xfId="0" applyFont="1" applyFill="1" applyBorder="1" applyAlignment="1">
      <alignment horizontal="left"/>
    </xf>
    <xf numFmtId="0" fontId="26" fillId="33" borderId="42" xfId="0" applyFont="1" applyFill="1" applyBorder="1" applyAlignment="1">
      <alignment horizontal="center"/>
    </xf>
    <xf numFmtId="0" fontId="26" fillId="33" borderId="43" xfId="0" applyFont="1" applyFill="1" applyBorder="1" applyAlignment="1">
      <alignment horizontal="center"/>
    </xf>
    <xf numFmtId="0" fontId="0" fillId="50" borderId="0" xfId="0" applyFill="1" applyAlignment="1">
      <alignment/>
    </xf>
    <xf numFmtId="0" fontId="0" fillId="51" borderId="28" xfId="0" applyFill="1" applyBorder="1" applyAlignment="1">
      <alignment/>
    </xf>
    <xf numFmtId="0" fontId="0" fillId="52" borderId="28" xfId="0" applyFill="1" applyBorder="1" applyAlignment="1">
      <alignment/>
    </xf>
    <xf numFmtId="0" fontId="0" fillId="53" borderId="28" xfId="0" applyFill="1" applyBorder="1" applyAlignment="1">
      <alignment/>
    </xf>
    <xf numFmtId="0" fontId="0" fillId="54" borderId="28" xfId="0" applyFill="1" applyBorder="1" applyAlignment="1">
      <alignment/>
    </xf>
    <xf numFmtId="187" fontId="26" fillId="33" borderId="28" xfId="0" applyNumberFormat="1" applyFont="1" applyFill="1" applyBorder="1" applyAlignment="1">
      <alignment horizontal="right"/>
    </xf>
    <xf numFmtId="0" fontId="0" fillId="33" borderId="0" xfId="0" applyFont="1" applyFill="1" applyAlignment="1">
      <alignment/>
    </xf>
    <xf numFmtId="0" fontId="0" fillId="55" borderId="28" xfId="0" applyFill="1" applyBorder="1" applyAlignment="1">
      <alignment/>
    </xf>
    <xf numFmtId="0" fontId="0" fillId="50" borderId="28" xfId="0" applyFill="1" applyBorder="1" applyAlignment="1">
      <alignment/>
    </xf>
    <xf numFmtId="0" fontId="0" fillId="56" borderId="28" xfId="0" applyFill="1" applyBorder="1" applyAlignment="1">
      <alignment/>
    </xf>
    <xf numFmtId="0" fontId="0" fillId="57" borderId="28" xfId="0" applyFill="1" applyBorder="1" applyAlignment="1">
      <alignment/>
    </xf>
    <xf numFmtId="0" fontId="0" fillId="58" borderId="28" xfId="0" applyFill="1" applyBorder="1" applyAlignment="1">
      <alignment/>
    </xf>
    <xf numFmtId="0" fontId="0" fillId="59" borderId="28" xfId="0" applyFill="1" applyBorder="1" applyAlignment="1">
      <alignment/>
    </xf>
    <xf numFmtId="0" fontId="0" fillId="60" borderId="28" xfId="0" applyFill="1" applyBorder="1" applyAlignment="1">
      <alignment/>
    </xf>
    <xf numFmtId="0" fontId="0" fillId="61" borderId="28" xfId="0" applyFill="1" applyBorder="1" applyAlignment="1">
      <alignment/>
    </xf>
    <xf numFmtId="0" fontId="0" fillId="62" borderId="28" xfId="0" applyFill="1" applyBorder="1" applyAlignment="1">
      <alignment/>
    </xf>
    <xf numFmtId="0" fontId="0" fillId="63" borderId="28" xfId="0" applyFill="1" applyBorder="1" applyAlignment="1">
      <alignment/>
    </xf>
    <xf numFmtId="0" fontId="0" fillId="64" borderId="28" xfId="0" applyFill="1" applyBorder="1" applyAlignment="1">
      <alignment/>
    </xf>
    <xf numFmtId="0" fontId="0" fillId="65" borderId="28" xfId="0" applyFill="1" applyBorder="1" applyAlignment="1">
      <alignment/>
    </xf>
    <xf numFmtId="0" fontId="0" fillId="66" borderId="28" xfId="0" applyFill="1" applyBorder="1" applyAlignment="1">
      <alignment/>
    </xf>
    <xf numFmtId="0" fontId="0" fillId="67" borderId="28" xfId="0" applyFill="1" applyBorder="1" applyAlignment="1">
      <alignment/>
    </xf>
    <xf numFmtId="0" fontId="0" fillId="68" borderId="28" xfId="0" applyFill="1" applyBorder="1" applyAlignment="1">
      <alignment/>
    </xf>
    <xf numFmtId="0" fontId="0" fillId="69" borderId="28" xfId="0" applyFill="1" applyBorder="1" applyAlignment="1">
      <alignment/>
    </xf>
    <xf numFmtId="0" fontId="0" fillId="66" borderId="0" xfId="0" applyFill="1" applyAlignment="1">
      <alignment/>
    </xf>
    <xf numFmtId="0" fontId="0" fillId="70" borderId="28" xfId="0" applyFill="1" applyBorder="1" applyAlignment="1">
      <alignment/>
    </xf>
    <xf numFmtId="0" fontId="0" fillId="71" borderId="28" xfId="0" applyFill="1" applyBorder="1" applyAlignment="1">
      <alignment/>
    </xf>
    <xf numFmtId="0" fontId="0" fillId="72" borderId="28" xfId="0" applyFill="1" applyBorder="1" applyAlignment="1">
      <alignment/>
    </xf>
    <xf numFmtId="0" fontId="0" fillId="73" borderId="28" xfId="0" applyFill="1" applyBorder="1" applyAlignment="1">
      <alignment/>
    </xf>
    <xf numFmtId="0" fontId="0" fillId="74" borderId="28" xfId="0" applyFill="1" applyBorder="1" applyAlignment="1">
      <alignment/>
    </xf>
    <xf numFmtId="0" fontId="0" fillId="75" borderId="28" xfId="0" applyFill="1" applyBorder="1" applyAlignment="1">
      <alignment/>
    </xf>
    <xf numFmtId="0" fontId="0" fillId="76" borderId="28" xfId="0" applyFill="1" applyBorder="1" applyAlignment="1">
      <alignment/>
    </xf>
    <xf numFmtId="0" fontId="0" fillId="77" borderId="28" xfId="0" applyFill="1" applyBorder="1" applyAlignment="1">
      <alignment/>
    </xf>
    <xf numFmtId="0" fontId="0" fillId="47" borderId="28" xfId="0" applyFill="1" applyBorder="1" applyAlignment="1">
      <alignment/>
    </xf>
    <xf numFmtId="0" fontId="0" fillId="78" borderId="28" xfId="0" applyFill="1" applyBorder="1" applyAlignment="1">
      <alignment/>
    </xf>
    <xf numFmtId="0" fontId="0" fillId="79" borderId="28" xfId="0" applyFill="1" applyBorder="1" applyAlignment="1">
      <alignment/>
    </xf>
    <xf numFmtId="0" fontId="0" fillId="80" borderId="28" xfId="0" applyFill="1" applyBorder="1" applyAlignment="1">
      <alignment/>
    </xf>
    <xf numFmtId="0" fontId="0" fillId="81" borderId="28" xfId="0" applyFill="1" applyBorder="1" applyAlignment="1">
      <alignment/>
    </xf>
    <xf numFmtId="0" fontId="0" fillId="82" borderId="28" xfId="0" applyFill="1" applyBorder="1" applyAlignment="1">
      <alignment/>
    </xf>
    <xf numFmtId="0" fontId="0" fillId="83" borderId="28" xfId="0" applyFill="1" applyBorder="1" applyAlignment="1">
      <alignment/>
    </xf>
    <xf numFmtId="0" fontId="0" fillId="84" borderId="28" xfId="0" applyFill="1" applyBorder="1" applyAlignment="1">
      <alignment/>
    </xf>
    <xf numFmtId="0" fontId="0" fillId="52" borderId="0" xfId="0" applyFill="1" applyAlignment="1">
      <alignment/>
    </xf>
    <xf numFmtId="0" fontId="0" fillId="85" borderId="28" xfId="0" applyFill="1" applyBorder="1" applyAlignment="1">
      <alignment/>
    </xf>
    <xf numFmtId="0" fontId="0" fillId="86" borderId="28" xfId="0" applyFill="1" applyBorder="1" applyAlignment="1">
      <alignment/>
    </xf>
    <xf numFmtId="0" fontId="0" fillId="87" borderId="28" xfId="0" applyFill="1" applyBorder="1" applyAlignment="1">
      <alignment/>
    </xf>
    <xf numFmtId="0" fontId="0" fillId="88" borderId="28" xfId="0" applyFill="1" applyBorder="1" applyAlignment="1">
      <alignment/>
    </xf>
    <xf numFmtId="1" fontId="26" fillId="33" borderId="32" xfId="0" applyNumberFormat="1" applyFont="1" applyFill="1" applyBorder="1" applyAlignment="1">
      <alignment horizontal="center"/>
    </xf>
    <xf numFmtId="49" fontId="0" fillId="0" borderId="12" xfId="0" applyNumberFormat="1" applyFont="1" applyBorder="1" applyAlignment="1">
      <alignment horizontal="left"/>
    </xf>
    <xf numFmtId="1" fontId="27" fillId="34" borderId="43" xfId="0" applyNumberFormat="1" applyFont="1" applyFill="1" applyBorder="1" applyAlignment="1">
      <alignment horizontal="right"/>
    </xf>
    <xf numFmtId="1" fontId="26" fillId="33" borderId="35" xfId="0" applyNumberFormat="1" applyFont="1" applyFill="1" applyBorder="1" applyAlignment="1">
      <alignment horizontal="center"/>
    </xf>
    <xf numFmtId="1" fontId="27" fillId="34" borderId="44" xfId="0" applyNumberFormat="1" applyFont="1" applyFill="1" applyBorder="1" applyAlignment="1">
      <alignment horizontal="right"/>
    </xf>
    <xf numFmtId="183" fontId="27" fillId="34" borderId="24" xfId="0" applyNumberFormat="1" applyFont="1" applyFill="1" applyBorder="1" applyAlignment="1">
      <alignment horizontal="left"/>
    </xf>
    <xf numFmtId="1" fontId="26" fillId="33" borderId="38" xfId="0" applyNumberFormat="1" applyFont="1" applyFill="1" applyBorder="1" applyAlignment="1">
      <alignment horizontal="center"/>
    </xf>
    <xf numFmtId="1" fontId="27" fillId="34" borderId="45" xfId="0" applyNumberFormat="1" applyFont="1" applyFill="1" applyBorder="1" applyAlignment="1">
      <alignment horizontal="right"/>
    </xf>
    <xf numFmtId="183" fontId="27" fillId="34" borderId="46" xfId="0" applyNumberFormat="1" applyFont="1" applyFill="1" applyBorder="1" applyAlignment="1">
      <alignment horizontal="left"/>
    </xf>
    <xf numFmtId="183" fontId="27" fillId="34" borderId="27" xfId="0" applyNumberFormat="1" applyFont="1" applyFill="1" applyBorder="1" applyAlignment="1">
      <alignment horizontal="left"/>
    </xf>
    <xf numFmtId="2" fontId="26" fillId="33" borderId="32" xfId="0" applyNumberFormat="1" applyFont="1" applyFill="1" applyBorder="1" applyAlignment="1">
      <alignment horizontal="center"/>
    </xf>
    <xf numFmtId="2" fontId="26" fillId="33" borderId="41" xfId="0" applyNumberFormat="1" applyFont="1" applyFill="1" applyBorder="1" applyAlignment="1">
      <alignment horizontal="center"/>
    </xf>
    <xf numFmtId="2" fontId="26" fillId="33" borderId="29" xfId="0" applyNumberFormat="1" applyFont="1" applyFill="1" applyBorder="1" applyAlignment="1">
      <alignment horizontal="left"/>
    </xf>
    <xf numFmtId="0" fontId="0" fillId="33" borderId="31" xfId="0" applyFill="1" applyBorder="1" applyAlignment="1">
      <alignment/>
    </xf>
    <xf numFmtId="2" fontId="26" fillId="33" borderId="47" xfId="0" applyNumberFormat="1" applyFont="1" applyFill="1" applyBorder="1" applyAlignment="1">
      <alignment horizontal="left"/>
    </xf>
    <xf numFmtId="2" fontId="26" fillId="33" borderId="48" xfId="0" applyNumberFormat="1" applyFont="1" applyFill="1" applyBorder="1" applyAlignment="1">
      <alignment horizontal="left"/>
    </xf>
    <xf numFmtId="2" fontId="26" fillId="33" borderId="14" xfId="0" applyNumberFormat="1" applyFont="1" applyFill="1" applyBorder="1" applyAlignment="1">
      <alignment horizontal="left"/>
    </xf>
    <xf numFmtId="2" fontId="26" fillId="33" borderId="44" xfId="0" applyNumberFormat="1" applyFont="1" applyFill="1" applyBorder="1" applyAlignment="1">
      <alignment horizontal="left"/>
    </xf>
    <xf numFmtId="0" fontId="2" fillId="33" borderId="0" xfId="0" applyFont="1" applyFill="1" applyAlignment="1">
      <alignment/>
    </xf>
    <xf numFmtId="0" fontId="29" fillId="33" borderId="0" xfId="0" applyFont="1" applyFill="1" applyAlignment="1">
      <alignment/>
    </xf>
    <xf numFmtId="181" fontId="0" fillId="0" borderId="0" xfId="0" applyNumberFormat="1" applyAlignment="1">
      <alignment/>
    </xf>
    <xf numFmtId="222" fontId="78" fillId="0" borderId="0" xfId="0" applyNumberFormat="1" applyFont="1" applyAlignment="1">
      <alignment horizontal="center"/>
    </xf>
    <xf numFmtId="49" fontId="0" fillId="0" borderId="49" xfId="0" applyNumberFormat="1" applyBorder="1" applyAlignment="1">
      <alignment horizontal="center" vertical="center" wrapText="1"/>
    </xf>
    <xf numFmtId="183" fontId="0" fillId="0" borderId="0" xfId="53" applyNumberFormat="1">
      <alignment/>
      <protection/>
    </xf>
    <xf numFmtId="0" fontId="0" fillId="0" borderId="12" xfId="53" applyBorder="1" applyAlignment="1">
      <alignment horizontal="center" vertical="center" wrapText="1"/>
      <protection/>
    </xf>
    <xf numFmtId="49" fontId="2" fillId="0" borderId="50" xfId="0" applyNumberFormat="1" applyFont="1" applyBorder="1" applyAlignment="1">
      <alignment/>
    </xf>
    <xf numFmtId="0" fontId="0" fillId="0" borderId="22" xfId="0" applyBorder="1" applyAlignment="1">
      <alignment horizontal="center"/>
    </xf>
    <xf numFmtId="49" fontId="2" fillId="0" borderId="22" xfId="0" applyNumberFormat="1" applyFont="1" applyBorder="1" applyAlignment="1">
      <alignment/>
    </xf>
    <xf numFmtId="0" fontId="2" fillId="0" borderId="22" xfId="0" applyFont="1" applyBorder="1" applyAlignment="1">
      <alignment horizontal="left"/>
    </xf>
    <xf numFmtId="0" fontId="2" fillId="0" borderId="22" xfId="0" applyFont="1" applyBorder="1" applyAlignment="1">
      <alignment/>
    </xf>
    <xf numFmtId="16" fontId="2" fillId="0" borderId="50" xfId="0" applyNumberFormat="1" applyFont="1" applyBorder="1" applyAlignment="1" quotePrefix="1">
      <alignment/>
    </xf>
    <xf numFmtId="205" fontId="0" fillId="0" borderId="0" xfId="0" applyNumberFormat="1" applyFont="1" applyAlignment="1">
      <alignment horizontal="right"/>
    </xf>
    <xf numFmtId="16" fontId="2" fillId="0" borderId="22" xfId="0" applyNumberFormat="1" applyFont="1" applyBorder="1" applyAlignment="1" quotePrefix="1">
      <alignment/>
    </xf>
    <xf numFmtId="49" fontId="0" fillId="0" borderId="25" xfId="0" applyNumberFormat="1" applyFont="1" applyBorder="1" applyAlignment="1">
      <alignment/>
    </xf>
    <xf numFmtId="0" fontId="0" fillId="0" borderId="0" xfId="53" applyBorder="1" applyAlignment="1">
      <alignment horizontal="center" vertical="center"/>
      <protection/>
    </xf>
    <xf numFmtId="49" fontId="0" fillId="0" borderId="27" xfId="0" applyNumberFormat="1" applyFont="1" applyBorder="1" applyAlignment="1">
      <alignment horizontal="left"/>
    </xf>
    <xf numFmtId="187" fontId="2" fillId="0" borderId="0" xfId="0" applyNumberFormat="1" applyFont="1" applyAlignment="1">
      <alignment/>
    </xf>
    <xf numFmtId="49" fontId="0" fillId="0" borderId="0" xfId="0" applyNumberFormat="1" applyAlignment="1">
      <alignment/>
    </xf>
    <xf numFmtId="192" fontId="11" fillId="0" borderId="0" xfId="0" applyNumberFormat="1" applyFont="1" applyAlignment="1">
      <alignment horizontal="right"/>
    </xf>
    <xf numFmtId="0" fontId="5"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horizontal="justify" vertical="top" wrapText="1"/>
    </xf>
    <xf numFmtId="0" fontId="9" fillId="0" borderId="0" xfId="0" applyFont="1" applyAlignment="1">
      <alignment horizontal="left"/>
    </xf>
    <xf numFmtId="0" fontId="81" fillId="0" borderId="0" xfId="0" applyFont="1" applyAlignment="1">
      <alignment horizontal="left" vertical="top" wrapText="1"/>
    </xf>
    <xf numFmtId="0" fontId="81" fillId="0" borderId="0" xfId="0" applyFont="1" applyAlignment="1">
      <alignment horizontal="left" wrapText="1"/>
    </xf>
    <xf numFmtId="0" fontId="3" fillId="0" borderId="0" xfId="0" applyFont="1" applyAlignment="1">
      <alignment horizontal="left"/>
    </xf>
    <xf numFmtId="0" fontId="0" fillId="0" borderId="0" xfId="0" applyFont="1" applyFill="1" applyAlignment="1">
      <alignment horizontal="justify" vertical="top" wrapText="1"/>
    </xf>
    <xf numFmtId="0" fontId="5" fillId="0" borderId="0" xfId="0" applyFont="1" applyAlignment="1">
      <alignment horizontal="left"/>
    </xf>
    <xf numFmtId="0" fontId="6" fillId="0" borderId="0" xfId="0" applyFont="1" applyAlignment="1">
      <alignment horizontal="left"/>
    </xf>
    <xf numFmtId="0" fontId="20" fillId="0" borderId="0" xfId="0" applyFont="1" applyAlignment="1">
      <alignment horizontal="center" vertical="top"/>
    </xf>
    <xf numFmtId="0" fontId="5" fillId="0" borderId="0" xfId="0" applyFont="1" applyAlignment="1">
      <alignment horizontal="left" wrapText="1"/>
    </xf>
    <xf numFmtId="0" fontId="26" fillId="57" borderId="29" xfId="0" applyFont="1" applyFill="1" applyBorder="1" applyAlignment="1">
      <alignment horizontal="left"/>
    </xf>
    <xf numFmtId="0" fontId="26" fillId="57" borderId="30" xfId="0" applyFont="1" applyFill="1"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26" fillId="57" borderId="13" xfId="0" applyFont="1" applyFill="1" applyBorder="1" applyAlignment="1">
      <alignment horizontal="left"/>
    </xf>
    <xf numFmtId="0" fontId="0" fillId="0" borderId="13" xfId="0" applyBorder="1" applyAlignment="1">
      <alignment horizontal="left"/>
    </xf>
    <xf numFmtId="0" fontId="26" fillId="57" borderId="28" xfId="0" applyFont="1" applyFill="1" applyBorder="1" applyAlignment="1">
      <alignment horizontal="center"/>
    </xf>
    <xf numFmtId="0" fontId="26" fillId="33" borderId="51" xfId="0" applyFont="1" applyFill="1" applyBorder="1" applyAlignment="1">
      <alignment horizontal="left"/>
    </xf>
    <xf numFmtId="0" fontId="26" fillId="33" borderId="52" xfId="0" applyFont="1" applyFill="1" applyBorder="1" applyAlignment="1">
      <alignment horizontal="left"/>
    </xf>
    <xf numFmtId="0" fontId="26" fillId="33" borderId="45"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3" xfId="0" applyBorder="1" applyAlignment="1">
      <alignment horizontal="center" vertical="center" wrapText="1"/>
    </xf>
    <xf numFmtId="0" fontId="0" fillId="0" borderId="54" xfId="0" applyFont="1" applyBorder="1" applyAlignment="1">
      <alignment horizontal="center" vertical="center" wrapText="1"/>
    </xf>
    <xf numFmtId="0" fontId="0" fillId="0" borderId="55" xfId="0" applyBorder="1" applyAlignment="1" quotePrefix="1">
      <alignment horizontal="center" vertical="center" wrapText="1"/>
    </xf>
    <xf numFmtId="49" fontId="0" fillId="0" borderId="13" xfId="0" applyNumberForma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quotePrefix="1">
      <alignment horizontal="center" vertical="center" wrapText="1"/>
    </xf>
    <xf numFmtId="0" fontId="0" fillId="0" borderId="56" xfId="0" applyFont="1" applyBorder="1" applyAlignment="1">
      <alignment horizontal="center" vertical="center" wrapText="1"/>
    </xf>
    <xf numFmtId="49" fontId="0" fillId="0" borderId="10" xfId="0" applyNumberFormat="1" applyBorder="1" applyAlignment="1">
      <alignment horizontal="center" vertical="center"/>
    </xf>
    <xf numFmtId="0" fontId="0" fillId="0" borderId="23" xfId="0" applyFont="1" applyBorder="1" applyAlignment="1">
      <alignment horizontal="center" vertical="center" wrapText="1"/>
    </xf>
    <xf numFmtId="0" fontId="0" fillId="0" borderId="18"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25"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3" fontId="0" fillId="0" borderId="60" xfId="0" applyNumberFormat="1" applyFont="1" applyBorder="1" applyAlignment="1">
      <alignment horizontal="center" vertical="center" wrapText="1"/>
    </xf>
    <xf numFmtId="0" fontId="0" fillId="0" borderId="19" xfId="0" applyBorder="1" applyAlignment="1">
      <alignment wrapText="1"/>
    </xf>
    <xf numFmtId="3" fontId="0" fillId="0" borderId="50"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22"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47" xfId="0" applyBorder="1" applyAlignment="1">
      <alignment horizontal="center" vertical="center" wrapText="1"/>
    </xf>
    <xf numFmtId="49" fontId="0" fillId="0" borderId="61" xfId="0" applyNumberFormat="1" applyBorder="1" applyAlignment="1">
      <alignment horizontal="center"/>
    </xf>
    <xf numFmtId="49" fontId="0" fillId="0" borderId="42" xfId="0" applyNumberFormat="1" applyBorder="1" applyAlignment="1">
      <alignment horizontal="center"/>
    </xf>
    <xf numFmtId="0" fontId="0" fillId="0" borderId="62" xfId="0" applyBorder="1" applyAlignment="1">
      <alignment horizontal="center" vertical="center" wrapText="1"/>
    </xf>
    <xf numFmtId="0" fontId="0" fillId="0" borderId="26" xfId="0" applyBorder="1" applyAlignment="1">
      <alignment horizontal="center" vertical="center" wrapText="1"/>
    </xf>
    <xf numFmtId="49" fontId="0" fillId="0" borderId="33" xfId="0" applyNumberFormat="1" applyBorder="1" applyAlignment="1">
      <alignment horizontal="center"/>
    </xf>
    <xf numFmtId="49" fontId="0" fillId="0" borderId="0"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56"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3" xfId="0" applyBorder="1" applyAlignment="1">
      <alignment horizontal="center" vertical="center" wrapText="1"/>
    </xf>
    <xf numFmtId="49" fontId="0" fillId="0" borderId="20" xfId="0" applyNumberFormat="1" applyBorder="1" applyAlignment="1">
      <alignment horizontal="center"/>
    </xf>
    <xf numFmtId="49" fontId="0" fillId="0" borderId="52" xfId="0" applyNumberFormat="1" applyBorder="1" applyAlignment="1">
      <alignment horizontal="center"/>
    </xf>
    <xf numFmtId="49" fontId="0" fillId="0" borderId="39" xfId="0" applyNumberFormat="1" applyBorder="1" applyAlignment="1">
      <alignment horizontal="center"/>
    </xf>
    <xf numFmtId="3" fontId="0" fillId="0" borderId="63" xfId="0" applyNumberFormat="1" applyFont="1" applyBorder="1" applyAlignment="1">
      <alignment horizontal="center" vertical="center" wrapText="1"/>
    </xf>
    <xf numFmtId="3" fontId="0" fillId="0" borderId="64" xfId="0" applyNumberFormat="1" applyBorder="1" applyAlignment="1">
      <alignment horizontal="center" vertical="center"/>
    </xf>
    <xf numFmtId="3" fontId="0" fillId="0" borderId="36" xfId="0" applyNumberFormat="1" applyBorder="1" applyAlignment="1">
      <alignment horizontal="center" vertical="center"/>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3" xfId="0" applyNumberFormat="1" applyBorder="1" applyAlignment="1">
      <alignment horizontal="center" vertical="center" wrapText="1"/>
    </xf>
    <xf numFmtId="3" fontId="0" fillId="0" borderId="46"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27"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61" xfId="0" applyNumberFormat="1" applyBorder="1" applyAlignment="1">
      <alignment horizontal="center" vertical="center"/>
    </xf>
    <xf numFmtId="3" fontId="0" fillId="0" borderId="15" xfId="0" applyNumberFormat="1" applyBorder="1" applyAlignment="1">
      <alignment horizontal="center" vertical="center"/>
    </xf>
    <xf numFmtId="3" fontId="0" fillId="0" borderId="49" xfId="0" applyNumberFormat="1" applyBorder="1" applyAlignment="1">
      <alignment horizontal="center" vertical="center"/>
    </xf>
    <xf numFmtId="0" fontId="0" fillId="0" borderId="49" xfId="0" applyBorder="1" applyAlignment="1">
      <alignment horizontal="center" vertical="center" wrapText="1"/>
    </xf>
    <xf numFmtId="3" fontId="0" fillId="0" borderId="17" xfId="0" applyNumberFormat="1" applyBorder="1" applyAlignment="1">
      <alignment horizontal="center" vertical="center"/>
    </xf>
    <xf numFmtId="3" fontId="0" fillId="0" borderId="20" xfId="0" applyNumberFormat="1" applyBorder="1" applyAlignment="1">
      <alignment horizontal="center" vertical="center"/>
    </xf>
    <xf numFmtId="49" fontId="1" fillId="0" borderId="0" xfId="0" applyNumberFormat="1" applyFont="1" applyFill="1" applyBorder="1" applyAlignment="1">
      <alignment horizontal="left" wrapText="1"/>
    </xf>
    <xf numFmtId="49" fontId="1" fillId="0" borderId="27"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49"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49" xfId="0" applyFont="1" applyBorder="1" applyAlignment="1">
      <alignment horizontal="center" vertical="center"/>
    </xf>
    <xf numFmtId="49" fontId="16" fillId="0" borderId="0" xfId="0" applyNumberFormat="1" applyFont="1" applyAlignment="1">
      <alignment horizontal="center"/>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53" xfId="0" applyNumberFormat="1" applyFont="1" applyBorder="1" applyAlignment="1">
      <alignment horizontal="center" vertical="center" wrapText="1"/>
    </xf>
    <xf numFmtId="3" fontId="1" fillId="0" borderId="46" xfId="0" applyNumberFormat="1" applyFont="1" applyBorder="1" applyAlignment="1">
      <alignment horizontal="center" vertical="center"/>
    </xf>
    <xf numFmtId="3" fontId="1" fillId="0" borderId="65" xfId="0" applyNumberFormat="1" applyFont="1" applyBorder="1" applyAlignment="1" quotePrefix="1">
      <alignment horizontal="center" vertical="center"/>
    </xf>
    <xf numFmtId="3" fontId="1" fillId="0" borderId="65" xfId="0" applyNumberFormat="1" applyFont="1" applyBorder="1" applyAlignment="1">
      <alignment horizontal="center" vertical="center"/>
    </xf>
    <xf numFmtId="3" fontId="1" fillId="0" borderId="61" xfId="0" applyNumberFormat="1" applyFont="1" applyBorder="1" applyAlignment="1" quotePrefix="1">
      <alignment horizontal="center" vertical="center"/>
    </xf>
    <xf numFmtId="3" fontId="78" fillId="0" borderId="15" xfId="0" applyNumberFormat="1" applyFont="1" applyBorder="1" applyAlignment="1">
      <alignment horizontal="center" vertical="center" wrapText="1"/>
    </xf>
    <xf numFmtId="0" fontId="78" fillId="0" borderId="49" xfId="0" applyFont="1" applyBorder="1" applyAlignment="1">
      <alignment horizontal="center" vertical="center" wrapText="1"/>
    </xf>
    <xf numFmtId="3" fontId="78" fillId="0" borderId="17" xfId="0" applyNumberFormat="1" applyFont="1" applyBorder="1" applyAlignment="1">
      <alignment horizontal="center" vertical="center"/>
    </xf>
    <xf numFmtId="3" fontId="78" fillId="0" borderId="20" xfId="0" applyNumberFormat="1" applyFont="1" applyBorder="1" applyAlignment="1">
      <alignment horizontal="center" vertical="center"/>
    </xf>
    <xf numFmtId="49" fontId="82" fillId="0" borderId="0" xfId="0" applyNumberFormat="1" applyFont="1" applyAlignment="1">
      <alignment horizontal="center"/>
    </xf>
    <xf numFmtId="49" fontId="78" fillId="0" borderId="11" xfId="0" applyNumberFormat="1" applyFont="1" applyBorder="1" applyAlignment="1">
      <alignment horizontal="center" vertical="center" wrapText="1"/>
    </xf>
    <xf numFmtId="49" fontId="78" fillId="0" borderId="12" xfId="0" applyNumberFormat="1" applyFont="1" applyBorder="1" applyAlignment="1">
      <alignment horizontal="center" vertical="center" wrapText="1"/>
    </xf>
    <xf numFmtId="49" fontId="78" fillId="0" borderId="53" xfId="0" applyNumberFormat="1" applyFont="1" applyBorder="1" applyAlignment="1">
      <alignment horizontal="center" vertical="center" wrapText="1"/>
    </xf>
    <xf numFmtId="3" fontId="78" fillId="0" borderId="46" xfId="0" applyNumberFormat="1" applyFont="1" applyBorder="1" applyAlignment="1">
      <alignment horizontal="center" vertical="center" wrapText="1"/>
    </xf>
    <xf numFmtId="3" fontId="78" fillId="0" borderId="65" xfId="0" applyNumberFormat="1" applyFont="1" applyBorder="1" applyAlignment="1">
      <alignment horizontal="center" vertical="center" wrapText="1"/>
    </xf>
    <xf numFmtId="3" fontId="78" fillId="0" borderId="27" xfId="0" applyNumberFormat="1" applyFont="1" applyBorder="1" applyAlignment="1">
      <alignment horizontal="center" vertical="center" wrapText="1"/>
    </xf>
    <xf numFmtId="3" fontId="78" fillId="0" borderId="65" xfId="0" applyNumberFormat="1" applyFont="1" applyBorder="1" applyAlignment="1">
      <alignment horizontal="center" vertical="center"/>
    </xf>
    <xf numFmtId="3" fontId="78" fillId="0" borderId="61" xfId="0" applyNumberFormat="1" applyFont="1" applyBorder="1" applyAlignment="1">
      <alignment horizontal="center" vertical="center"/>
    </xf>
    <xf numFmtId="3" fontId="78" fillId="0" borderId="15" xfId="0" applyNumberFormat="1" applyFont="1" applyBorder="1" applyAlignment="1">
      <alignment horizontal="center" vertical="center"/>
    </xf>
    <xf numFmtId="3" fontId="78" fillId="0" borderId="49" xfId="0" applyNumberFormat="1" applyFont="1" applyBorder="1" applyAlignment="1">
      <alignment horizontal="center" vertical="center"/>
    </xf>
    <xf numFmtId="3" fontId="0" fillId="0" borderId="65" xfId="0" applyNumberFormat="1" applyFont="1" applyBorder="1" applyAlignment="1">
      <alignment horizontal="center" vertical="center" wrapText="1"/>
    </xf>
    <xf numFmtId="3" fontId="0" fillId="0" borderId="42" xfId="0" applyNumberFormat="1" applyBorder="1" applyAlignment="1">
      <alignment horizontal="center" vertical="center"/>
    </xf>
    <xf numFmtId="49" fontId="0" fillId="0" borderId="66"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67" xfId="0" applyNumberFormat="1" applyBorder="1" applyAlignment="1">
      <alignment horizontal="center" vertical="center" wrapText="1"/>
    </xf>
    <xf numFmtId="0" fontId="0" fillId="0" borderId="49" xfId="0" applyBorder="1" applyAlignment="1">
      <alignment horizontal="center" vertical="center"/>
    </xf>
    <xf numFmtId="0" fontId="0" fillId="0" borderId="64" xfId="0" applyBorder="1" applyAlignment="1">
      <alignment horizontal="center" vertical="center"/>
    </xf>
    <xf numFmtId="49" fontId="0" fillId="0" borderId="63" xfId="0" applyNumberFormat="1" applyBorder="1" applyAlignment="1">
      <alignment horizontal="center" vertical="center" wrapText="1"/>
    </xf>
    <xf numFmtId="49" fontId="0" fillId="0" borderId="62" xfId="0" applyNumberFormat="1" applyBorder="1" applyAlignment="1">
      <alignment horizontal="center" vertical="center" wrapText="1"/>
    </xf>
    <xf numFmtId="49" fontId="0" fillId="0" borderId="68" xfId="0" applyNumberFormat="1" applyBorder="1" applyAlignment="1">
      <alignment horizontal="center" vertical="center" wrapText="1"/>
    </xf>
    <xf numFmtId="0" fontId="0" fillId="0" borderId="36" xfId="0" applyBorder="1" applyAlignment="1">
      <alignment horizontal="center" vertical="center"/>
    </xf>
    <xf numFmtId="49" fontId="0" fillId="0" borderId="56"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53" xfId="0" applyNumberFormat="1" applyFont="1" applyBorder="1" applyAlignment="1">
      <alignment horizontal="center" vertical="center" wrapText="1"/>
    </xf>
    <xf numFmtId="49" fontId="4" fillId="0" borderId="0" xfId="0" applyNumberFormat="1" applyFont="1" applyAlignment="1">
      <alignment horizontal="center"/>
    </xf>
    <xf numFmtId="49" fontId="0" fillId="0" borderId="23"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58" xfId="0" applyNumberFormat="1" applyBorder="1" applyAlignment="1">
      <alignment horizontal="center" vertical="center" wrapText="1"/>
    </xf>
    <xf numFmtId="3" fontId="0" fillId="0" borderId="41" xfId="0" applyNumberFormat="1" applyBorder="1" applyAlignment="1">
      <alignment horizontal="center" vertical="center"/>
    </xf>
    <xf numFmtId="3" fontId="0" fillId="0" borderId="33" xfId="0" applyNumberFormat="1" applyBorder="1" applyAlignment="1">
      <alignment horizontal="center" vertical="center"/>
    </xf>
    <xf numFmtId="184" fontId="0" fillId="0" borderId="59" xfId="0" applyNumberFormat="1" applyFont="1" applyBorder="1" applyAlignment="1">
      <alignment horizontal="center" vertical="center" wrapText="1"/>
    </xf>
    <xf numFmtId="184" fontId="0" fillId="0" borderId="69" xfId="0" applyNumberFormat="1" applyFont="1" applyBorder="1" applyAlignment="1">
      <alignment horizontal="center" vertical="center" wrapText="1"/>
    </xf>
    <xf numFmtId="184" fontId="0" fillId="0" borderId="25" xfId="0" applyNumberFormat="1" applyFont="1" applyBorder="1" applyAlignment="1">
      <alignment horizontal="center" vertical="center" wrapText="1"/>
    </xf>
    <xf numFmtId="184" fontId="0" fillId="0" borderId="0" xfId="0" applyNumberFormat="1" applyFont="1" applyBorder="1" applyAlignment="1">
      <alignment horizontal="center" vertical="center" wrapText="1"/>
    </xf>
    <xf numFmtId="184" fontId="0" fillId="0" borderId="21" xfId="0" applyNumberFormat="1" applyFont="1" applyBorder="1" applyAlignment="1">
      <alignment horizontal="center" vertical="center" wrapText="1"/>
    </xf>
    <xf numFmtId="184" fontId="0" fillId="0" borderId="10" xfId="0" applyNumberFormat="1" applyFont="1" applyBorder="1" applyAlignment="1">
      <alignment horizontal="center" vertical="center" wrapText="1"/>
    </xf>
    <xf numFmtId="184" fontId="0" fillId="0" borderId="60" xfId="0" applyNumberFormat="1" applyFont="1" applyBorder="1" applyAlignment="1">
      <alignment horizontal="center" vertical="center" wrapText="1"/>
    </xf>
    <xf numFmtId="184" fontId="0" fillId="0" borderId="18" xfId="0" applyNumberFormat="1" applyFont="1" applyBorder="1" applyAlignment="1">
      <alignment horizontal="center" vertical="center" wrapText="1"/>
    </xf>
    <xf numFmtId="184" fontId="0" fillId="0" borderId="58" xfId="0" applyNumberFormat="1" applyFont="1" applyBorder="1" applyAlignment="1">
      <alignment horizontal="center" vertical="center" wrapTex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Alignment="1">
      <alignment/>
    </xf>
    <xf numFmtId="49" fontId="0" fillId="0" borderId="0"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59" xfId="0" applyNumberFormat="1" applyBorder="1" applyAlignment="1">
      <alignment horizontal="center" vertical="center" wrapText="1"/>
    </xf>
    <xf numFmtId="49" fontId="0" fillId="0" borderId="25" xfId="0" applyNumberFormat="1" applyBorder="1" applyAlignment="1">
      <alignment horizontal="center" vertical="center" wrapText="1"/>
    </xf>
    <xf numFmtId="49" fontId="0" fillId="0" borderId="21" xfId="0" applyNumberFormat="1" applyBorder="1" applyAlignment="1">
      <alignment horizontal="center" vertical="center" wrapText="1"/>
    </xf>
    <xf numFmtId="0" fontId="0" fillId="0" borderId="69" xfId="0" applyBorder="1" applyAlignment="1">
      <alignment/>
    </xf>
    <xf numFmtId="184" fontId="0" fillId="0" borderId="25" xfId="0" applyNumberFormat="1" applyBorder="1" applyAlignment="1">
      <alignment horizontal="center" vertical="center" wrapText="1"/>
    </xf>
    <xf numFmtId="0" fontId="0" fillId="0" borderId="0" xfId="0" applyBorder="1" applyAlignment="1">
      <alignment/>
    </xf>
    <xf numFmtId="184" fontId="0" fillId="0" borderId="21" xfId="0" applyNumberFormat="1" applyBorder="1" applyAlignment="1">
      <alignment horizontal="center" vertical="center" wrapText="1"/>
    </xf>
    <xf numFmtId="0" fontId="0" fillId="0" borderId="10" xfId="0" applyBorder="1" applyAlignment="1">
      <alignment/>
    </xf>
    <xf numFmtId="49" fontId="0"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3" fontId="0" fillId="0" borderId="42" xfId="0" applyNumberFormat="1" applyBorder="1" applyAlignment="1" quotePrefix="1">
      <alignment horizontal="center" vertical="center"/>
    </xf>
    <xf numFmtId="0" fontId="0" fillId="0" borderId="33" xfId="0" applyBorder="1" applyAlignment="1">
      <alignment/>
    </xf>
    <xf numFmtId="0" fontId="0" fillId="0" borderId="42" xfId="0" applyBorder="1" applyAlignment="1">
      <alignment/>
    </xf>
    <xf numFmtId="0" fontId="0" fillId="0" borderId="60" xfId="0" applyBorder="1" applyAlignment="1">
      <alignment horizontal="center" vertical="center" wrapText="1"/>
    </xf>
    <xf numFmtId="49" fontId="2" fillId="0" borderId="0" xfId="0" applyNumberFormat="1" applyFont="1" applyAlignment="1">
      <alignment horizontal="center"/>
    </xf>
    <xf numFmtId="49" fontId="2" fillId="0" borderId="25" xfId="0" applyNumberFormat="1" applyFont="1" applyBorder="1" applyAlignment="1">
      <alignment horizontal="left" wrapText="1"/>
    </xf>
    <xf numFmtId="49" fontId="2" fillId="0" borderId="12" xfId="0" applyNumberFormat="1" applyFont="1" applyBorder="1" applyAlignment="1">
      <alignment horizontal="left" wrapText="1"/>
    </xf>
    <xf numFmtId="187" fontId="4" fillId="0" borderId="0" xfId="0" applyNumberFormat="1" applyFont="1" applyAlignment="1">
      <alignment horizontal="center"/>
    </xf>
    <xf numFmtId="0" fontId="0" fillId="0" borderId="0" xfId="0" applyFont="1" applyAlignment="1">
      <alignment/>
    </xf>
    <xf numFmtId="49" fontId="0" fillId="0" borderId="13"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58" xfId="0" applyNumberFormat="1" applyFont="1" applyBorder="1" applyAlignment="1">
      <alignment horizontal="center" vertical="center" wrapText="1"/>
    </xf>
    <xf numFmtId="49" fontId="0" fillId="0" borderId="56"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53" xfId="0" applyNumberFormat="1" applyFont="1" applyBorder="1" applyAlignment="1">
      <alignment horizontal="center" vertical="center" wrapText="1"/>
    </xf>
    <xf numFmtId="49" fontId="3" fillId="0" borderId="0" xfId="0" applyNumberFormat="1" applyFont="1" applyAlignment="1">
      <alignment horizontal="center" vertical="top"/>
    </xf>
    <xf numFmtId="0" fontId="0" fillId="0" borderId="0" xfId="0" applyFont="1" applyAlignment="1">
      <alignment vertical="top"/>
    </xf>
    <xf numFmtId="0" fontId="0" fillId="0" borderId="0" xfId="0" applyFont="1" applyAlignment="1">
      <alignment horizontal="left" wrapText="1"/>
    </xf>
    <xf numFmtId="0" fontId="0" fillId="0" borderId="0" xfId="0" applyAlignment="1">
      <alignment horizontal="left" wrapText="1"/>
    </xf>
    <xf numFmtId="0" fontId="0" fillId="0" borderId="24" xfId="53" applyBorder="1" applyAlignment="1">
      <alignment horizontal="center" vertical="center"/>
      <protection/>
    </xf>
    <xf numFmtId="0" fontId="0" fillId="0" borderId="17" xfId="53" applyBorder="1" applyAlignment="1">
      <alignment horizontal="center" vertical="center"/>
      <protection/>
    </xf>
    <xf numFmtId="0" fontId="0" fillId="0" borderId="20" xfId="53" applyBorder="1" applyAlignment="1">
      <alignment horizontal="center" vertical="center"/>
      <protection/>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61" xfId="0" applyBorder="1" applyAlignment="1">
      <alignment horizontal="center" vertical="center"/>
    </xf>
    <xf numFmtId="0" fontId="0" fillId="0" borderId="49" xfId="0" applyFont="1" applyBorder="1" applyAlignment="1">
      <alignment horizontal="center" vertical="center" wrapText="1"/>
    </xf>
    <xf numFmtId="0" fontId="0" fillId="0" borderId="15" xfId="0" applyBorder="1" applyAlignment="1">
      <alignment horizontal="center" vertical="center" wrapText="1"/>
    </xf>
    <xf numFmtId="0" fontId="0" fillId="0" borderId="33" xfId="0" applyFont="1" applyBorder="1" applyAlignment="1">
      <alignment horizontal="center" vertical="center" wrapText="1"/>
    </xf>
    <xf numFmtId="0" fontId="0" fillId="0" borderId="36" xfId="0" applyBorder="1" applyAlignment="1">
      <alignment horizontal="center" vertical="center" wrapText="1"/>
    </xf>
    <xf numFmtId="0" fontId="0" fillId="0" borderId="15" xfId="0" applyFont="1" applyBorder="1" applyAlignment="1">
      <alignment horizontal="center" vertical="center" wrapText="1"/>
    </xf>
    <xf numFmtId="0" fontId="0" fillId="0" borderId="11" xfId="53" applyBorder="1" applyAlignment="1">
      <alignment horizontal="center" vertical="center" wrapText="1"/>
      <protection/>
    </xf>
    <xf numFmtId="0" fontId="0" fillId="0" borderId="12" xfId="53" applyBorder="1" applyAlignment="1">
      <alignment horizontal="center" vertical="center" wrapText="1"/>
      <protection/>
    </xf>
    <xf numFmtId="0" fontId="0" fillId="0" borderId="53" xfId="53" applyBorder="1" applyAlignment="1">
      <alignment horizontal="center" vertical="center" wrapText="1"/>
      <protection/>
    </xf>
    <xf numFmtId="0" fontId="0" fillId="0" borderId="15" xfId="0" applyBorder="1" applyAlignment="1">
      <alignment horizontal="center" vertical="center"/>
    </xf>
    <xf numFmtId="0" fontId="0" fillId="0" borderId="46" xfId="0" applyBorder="1" applyAlignment="1">
      <alignment horizontal="center" vertical="center" wrapText="1"/>
    </xf>
    <xf numFmtId="0" fontId="0" fillId="0" borderId="27" xfId="0" applyBorder="1" applyAlignment="1">
      <alignment horizontal="center" vertical="center" wrapText="1"/>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415"/>
          <c:y val="0.009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2475"/>
          <c:w val="0.936"/>
          <c:h val="0.75975"/>
        </c:manualLayout>
      </c:layout>
      <c:barChart>
        <c:barDir val="col"/>
        <c:grouping val="clustered"/>
        <c:varyColors val="0"/>
        <c:ser>
          <c:idx val="0"/>
          <c:order val="0"/>
          <c:tx>
            <c:strRef>
              <c:f>Daten!$C$6</c:f>
              <c:strCache>
                <c:ptCount val="1"/>
                <c:pt idx="0">
                  <c:v> 2012</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1026.8</c:v>
                </c:pt>
                <c:pt idx="1">
                  <c:v>1121</c:v>
                </c:pt>
                <c:pt idx="2">
                  <c:v>1100.5</c:v>
                </c:pt>
                <c:pt idx="3">
                  <c:v>1002.5</c:v>
                </c:pt>
                <c:pt idx="4">
                  <c:v>1061.2</c:v>
                </c:pt>
                <c:pt idx="5">
                  <c:v>1109.2</c:v>
                </c:pt>
                <c:pt idx="6">
                  <c:v>1067.8</c:v>
                </c:pt>
                <c:pt idx="7">
                  <c:v>1015.2</c:v>
                </c:pt>
                <c:pt idx="8">
                  <c:v>1000.3</c:v>
                </c:pt>
                <c:pt idx="9">
                  <c:v>1098.3</c:v>
                </c:pt>
                <c:pt idx="10">
                  <c:v>1135.1</c:v>
                </c:pt>
                <c:pt idx="11">
                  <c:v>874.8</c:v>
                </c:pt>
              </c:numCache>
            </c:numRef>
          </c:val>
        </c:ser>
        <c:ser>
          <c:idx val="1"/>
          <c:order val="1"/>
          <c:tx>
            <c:strRef>
              <c:f>Daten!$D$6</c:f>
              <c:strCache>
                <c:ptCount val="1"/>
                <c:pt idx="0">
                  <c:v> 2013</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972</c:v>
                </c:pt>
                <c:pt idx="1">
                  <c:v>957.5</c:v>
                </c:pt>
                <c:pt idx="2">
                  <c:v>1021.9</c:v>
                </c:pt>
                <c:pt idx="3">
                  <c:v>1042.5</c:v>
                </c:pt>
                <c:pt idx="4">
                  <c:v>1043.9</c:v>
                </c:pt>
                <c:pt idx="5">
                  <c:v>1110.6</c:v>
                </c:pt>
                <c:pt idx="6">
                  <c:v>1032.1</c:v>
                </c:pt>
                <c:pt idx="7">
                  <c:v>953.5</c:v>
                </c:pt>
                <c:pt idx="8">
                  <c:v>988</c:v>
                </c:pt>
                <c:pt idx="9">
                  <c:v>1050.1</c:v>
                </c:pt>
                <c:pt idx="10">
                  <c:v>1044</c:v>
                </c:pt>
                <c:pt idx="11">
                  <c:v>881.4</c:v>
                </c:pt>
              </c:numCache>
            </c:numRef>
          </c:val>
        </c:ser>
        <c:axId val="39735439"/>
        <c:axId val="22074632"/>
      </c:barChart>
      <c:catAx>
        <c:axId val="3973543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074632"/>
        <c:crosses val="autoZero"/>
        <c:auto val="1"/>
        <c:lblOffset val="100"/>
        <c:tickLblSkip val="1"/>
        <c:noMultiLvlLbl val="0"/>
      </c:catAx>
      <c:valAx>
        <c:axId val="22074632"/>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9735439"/>
        <c:crossesAt val="1"/>
        <c:crossBetween val="between"/>
        <c:dispUnits/>
        <c:majorUnit val="100"/>
        <c:minorUnit val="50"/>
      </c:valAx>
      <c:spPr>
        <a:noFill/>
        <a:ln w="12700">
          <a:solidFill>
            <a:srgbClr val="000000"/>
          </a:solidFill>
        </a:ln>
      </c:spPr>
    </c:plotArea>
    <c:legend>
      <c:legendPos val="b"/>
      <c:layout>
        <c:manualLayout>
          <c:xMode val="edge"/>
          <c:yMode val="edge"/>
          <c:x val="0.38925"/>
          <c:y val="0.90025"/>
          <c:w val="0.26"/>
          <c:h val="0.0452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16"/>
          <c:y val="-0.005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475"/>
          <c:y val="0.06975"/>
          <c:w val="0.96325"/>
          <c:h val="0.856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Daten!$D$96:$D$122</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Daten!$B$96:$B$122</c:f>
              <c:numCache>
                <c:ptCount val="27"/>
                <c:pt idx="0">
                  <c:v>200.181115</c:v>
                </c:pt>
                <c:pt idx="1">
                  <c:v>131.563796</c:v>
                </c:pt>
                <c:pt idx="2">
                  <c:v>146.745238</c:v>
                </c:pt>
                <c:pt idx="3">
                  <c:v>212.547018</c:v>
                </c:pt>
                <c:pt idx="4">
                  <c:v>7.909012</c:v>
                </c:pt>
                <c:pt idx="5">
                  <c:v>36.885601</c:v>
                </c:pt>
                <c:pt idx="6">
                  <c:v>8.273268</c:v>
                </c:pt>
                <c:pt idx="7">
                  <c:v>21.58578</c:v>
                </c:pt>
                <c:pt idx="8">
                  <c:v>125.352466</c:v>
                </c:pt>
                <c:pt idx="9">
                  <c:v>45.180251</c:v>
                </c:pt>
                <c:pt idx="10">
                  <c:v>35.494019</c:v>
                </c:pt>
                <c:pt idx="11">
                  <c:v>166.272595</c:v>
                </c:pt>
                <c:pt idx="12">
                  <c:v>88.26807</c:v>
                </c:pt>
                <c:pt idx="13">
                  <c:v>16.911922</c:v>
                </c:pt>
                <c:pt idx="14">
                  <c:v>0.814169</c:v>
                </c:pt>
                <c:pt idx="15">
                  <c:v>4.246383</c:v>
                </c:pt>
                <c:pt idx="16">
                  <c:v>3.794361</c:v>
                </c:pt>
                <c:pt idx="17">
                  <c:v>11.25954</c:v>
                </c:pt>
                <c:pt idx="18">
                  <c:v>150.154379</c:v>
                </c:pt>
                <c:pt idx="19">
                  <c:v>154.617488</c:v>
                </c:pt>
                <c:pt idx="20">
                  <c:v>57.774393</c:v>
                </c:pt>
                <c:pt idx="21">
                  <c:v>176.010577</c:v>
                </c:pt>
                <c:pt idx="22">
                  <c:v>33.500975</c:v>
                </c:pt>
                <c:pt idx="23">
                  <c:v>11.35258</c:v>
                </c:pt>
                <c:pt idx="24">
                  <c:v>14.969554</c:v>
                </c:pt>
                <c:pt idx="25">
                  <c:v>6.138556</c:v>
                </c:pt>
                <c:pt idx="26">
                  <c:v>0.873958</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Daten!$D$96:$D$122</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Daten!$C$96:$C$122</c:f>
              <c:numCache>
                <c:ptCount val="27"/>
                <c:pt idx="0">
                  <c:v>116.830052</c:v>
                </c:pt>
                <c:pt idx="1">
                  <c:v>144.635156</c:v>
                </c:pt>
                <c:pt idx="2">
                  <c:v>206.183359</c:v>
                </c:pt>
                <c:pt idx="3">
                  <c:v>182.2041</c:v>
                </c:pt>
                <c:pt idx="4">
                  <c:v>10.035707</c:v>
                </c:pt>
                <c:pt idx="5">
                  <c:v>30.446014</c:v>
                </c:pt>
                <c:pt idx="6">
                  <c:v>10.660309</c:v>
                </c:pt>
                <c:pt idx="7">
                  <c:v>10.236367</c:v>
                </c:pt>
                <c:pt idx="8">
                  <c:v>87.771111</c:v>
                </c:pt>
                <c:pt idx="9">
                  <c:v>30.715852</c:v>
                </c:pt>
                <c:pt idx="10">
                  <c:v>9.433583</c:v>
                </c:pt>
                <c:pt idx="11">
                  <c:v>105.990029</c:v>
                </c:pt>
                <c:pt idx="12">
                  <c:v>90.480328</c:v>
                </c:pt>
                <c:pt idx="13">
                  <c:v>28.411179</c:v>
                </c:pt>
                <c:pt idx="14">
                  <c:v>0.067469</c:v>
                </c:pt>
                <c:pt idx="15">
                  <c:v>0.704629</c:v>
                </c:pt>
                <c:pt idx="16">
                  <c:v>2.008332</c:v>
                </c:pt>
                <c:pt idx="17">
                  <c:v>6.182234</c:v>
                </c:pt>
                <c:pt idx="18">
                  <c:v>144.173841</c:v>
                </c:pt>
                <c:pt idx="19">
                  <c:v>121.593611</c:v>
                </c:pt>
                <c:pt idx="20">
                  <c:v>40.094657</c:v>
                </c:pt>
                <c:pt idx="21">
                  <c:v>39.186216</c:v>
                </c:pt>
                <c:pt idx="22">
                  <c:v>36.445064</c:v>
                </c:pt>
                <c:pt idx="23">
                  <c:v>7.429565</c:v>
                </c:pt>
                <c:pt idx="24">
                  <c:v>16.790043</c:v>
                </c:pt>
                <c:pt idx="25">
                  <c:v>2.919858</c:v>
                </c:pt>
                <c:pt idx="26">
                  <c:v>0.082899</c:v>
                </c:pt>
              </c:numCache>
            </c:numRef>
          </c:val>
        </c:ser>
        <c:axId val="11611205"/>
        <c:axId val="37391982"/>
      </c:barChart>
      <c:catAx>
        <c:axId val="11611205"/>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391982"/>
        <c:crosses val="autoZero"/>
        <c:auto val="1"/>
        <c:lblOffset val="100"/>
        <c:tickLblSkip val="1"/>
        <c:noMultiLvlLbl val="0"/>
      </c:catAx>
      <c:valAx>
        <c:axId val="37391982"/>
        <c:scaling>
          <c:orientation val="minMax"/>
          <c:max val="22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611205"/>
        <c:crosses val="max"/>
        <c:crossBetween val="between"/>
        <c:dispUnits/>
        <c:majorUnit val="20"/>
      </c:valAx>
      <c:spPr>
        <a:noFill/>
        <a:ln w="12700">
          <a:solidFill>
            <a:srgbClr val="000000"/>
          </a:solidFill>
        </a:ln>
      </c:spPr>
    </c:plotArea>
    <c:legend>
      <c:legendPos val="b"/>
      <c:layout>
        <c:manualLayout>
          <c:xMode val="edge"/>
          <c:yMode val="edge"/>
          <c:x val="0.46775"/>
          <c:y val="0.957"/>
          <c:w val="0.27175"/>
          <c:h val="0.020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11742411"/>
        <c:axId val="38572836"/>
      </c:barChart>
      <c:catAx>
        <c:axId val="11742411"/>
        <c:scaling>
          <c:orientation val="minMax"/>
        </c:scaling>
        <c:axPos val="b"/>
        <c:delete val="0"/>
        <c:numFmt formatCode="General" sourceLinked="1"/>
        <c:majorTickMark val="cross"/>
        <c:minorTickMark val="none"/>
        <c:tickLblPos val="nextTo"/>
        <c:spPr>
          <a:ln w="3175">
            <a:solidFill>
              <a:srgbClr val="000000"/>
            </a:solidFill>
          </a:ln>
        </c:spPr>
        <c:crossAx val="38572836"/>
        <c:crosses val="autoZero"/>
        <c:auto val="1"/>
        <c:lblOffset val="100"/>
        <c:tickLblSkip val="1"/>
        <c:noMultiLvlLbl val="0"/>
      </c:catAx>
      <c:valAx>
        <c:axId val="38572836"/>
        <c:scaling>
          <c:orientation val="minMax"/>
        </c:scaling>
        <c:axPos val="l"/>
        <c:delete val="0"/>
        <c:numFmt formatCode="General" sourceLinked="1"/>
        <c:majorTickMark val="cross"/>
        <c:minorTickMark val="none"/>
        <c:tickLblPos val="nextTo"/>
        <c:spPr>
          <a:ln w="3175">
            <a:solidFill>
              <a:srgbClr val="000000"/>
            </a:solidFill>
          </a:ln>
        </c:spPr>
        <c:crossAx val="1174241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415"/>
          <c:y val="0.010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085"/>
          <c:w val="0.936"/>
          <c:h val="0.78225"/>
        </c:manualLayout>
      </c:layout>
      <c:barChart>
        <c:barDir val="col"/>
        <c:grouping val="clustered"/>
        <c:varyColors val="0"/>
        <c:ser>
          <c:idx val="0"/>
          <c:order val="0"/>
          <c:tx>
            <c:strRef>
              <c:f>Daten!$C$21</c:f>
              <c:strCache>
                <c:ptCount val="1"/>
                <c:pt idx="0">
                  <c:v> 2012</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672.9</c:v>
                </c:pt>
                <c:pt idx="1">
                  <c:v>691.9</c:v>
                </c:pt>
                <c:pt idx="2">
                  <c:v>671.8</c:v>
                </c:pt>
                <c:pt idx="3">
                  <c:v>663.1</c:v>
                </c:pt>
                <c:pt idx="4">
                  <c:v>681.4</c:v>
                </c:pt>
                <c:pt idx="5">
                  <c:v>711.2</c:v>
                </c:pt>
                <c:pt idx="6">
                  <c:v>728.2</c:v>
                </c:pt>
                <c:pt idx="7">
                  <c:v>679.2</c:v>
                </c:pt>
                <c:pt idx="8">
                  <c:v>665.7</c:v>
                </c:pt>
                <c:pt idx="9">
                  <c:v>691.5</c:v>
                </c:pt>
                <c:pt idx="10">
                  <c:v>621.3</c:v>
                </c:pt>
                <c:pt idx="11">
                  <c:v>574.4</c:v>
                </c:pt>
              </c:numCache>
            </c:numRef>
          </c:val>
        </c:ser>
        <c:ser>
          <c:idx val="1"/>
          <c:order val="1"/>
          <c:tx>
            <c:strRef>
              <c:f>Daten!$D$21</c:f>
              <c:strCache>
                <c:ptCount val="1"/>
                <c:pt idx="0">
                  <c:v> 2013</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628.9</c:v>
                </c:pt>
                <c:pt idx="1">
                  <c:v>641.5</c:v>
                </c:pt>
                <c:pt idx="2">
                  <c:v>678.5</c:v>
                </c:pt>
                <c:pt idx="3">
                  <c:v>677.5</c:v>
                </c:pt>
                <c:pt idx="4">
                  <c:v>702.5</c:v>
                </c:pt>
                <c:pt idx="5">
                  <c:v>706</c:v>
                </c:pt>
                <c:pt idx="6">
                  <c:v>729.1</c:v>
                </c:pt>
                <c:pt idx="7">
                  <c:v>656.7</c:v>
                </c:pt>
                <c:pt idx="8">
                  <c:v>738.1</c:v>
                </c:pt>
                <c:pt idx="9">
                  <c:v>729.2</c:v>
                </c:pt>
                <c:pt idx="10">
                  <c:v>678.4</c:v>
                </c:pt>
                <c:pt idx="11">
                  <c:v>619.8</c:v>
                </c:pt>
              </c:numCache>
            </c:numRef>
          </c:val>
        </c:ser>
        <c:axId val="64453961"/>
        <c:axId val="43214738"/>
      </c:barChart>
      <c:catAx>
        <c:axId val="6445396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214738"/>
        <c:crosses val="autoZero"/>
        <c:auto val="1"/>
        <c:lblOffset val="100"/>
        <c:tickLblSkip val="1"/>
        <c:noMultiLvlLbl val="0"/>
      </c:catAx>
      <c:valAx>
        <c:axId val="43214738"/>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453961"/>
        <c:crossesAt val="1"/>
        <c:crossBetween val="between"/>
        <c:dispUnits/>
        <c:majorUnit val="100"/>
        <c:minorUnit val="50"/>
      </c:valAx>
      <c:spPr>
        <a:noFill/>
        <a:ln w="12700">
          <a:solidFill>
            <a:srgbClr val="000000"/>
          </a:solidFill>
        </a:ln>
      </c:spPr>
    </c:plotArea>
    <c:legend>
      <c:legendPos val="b"/>
      <c:layout>
        <c:manualLayout>
          <c:xMode val="edge"/>
          <c:yMode val="edge"/>
          <c:x val="0.3875"/>
          <c:y val="0.88125"/>
          <c:w val="0.26"/>
          <c:h val="0.065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47715317"/>
        <c:axId val="26784670"/>
      </c:barChart>
      <c:catAx>
        <c:axId val="47715317"/>
        <c:scaling>
          <c:orientation val="minMax"/>
        </c:scaling>
        <c:axPos val="b"/>
        <c:delete val="0"/>
        <c:numFmt formatCode="General" sourceLinked="1"/>
        <c:majorTickMark val="cross"/>
        <c:minorTickMark val="none"/>
        <c:tickLblPos val="nextTo"/>
        <c:spPr>
          <a:ln w="3175">
            <a:solidFill>
              <a:srgbClr val="000000"/>
            </a:solidFill>
          </a:ln>
        </c:spPr>
        <c:crossAx val="26784670"/>
        <c:crosses val="autoZero"/>
        <c:auto val="1"/>
        <c:lblOffset val="100"/>
        <c:tickLblSkip val="1"/>
        <c:noMultiLvlLbl val="0"/>
      </c:catAx>
      <c:valAx>
        <c:axId val="26784670"/>
        <c:scaling>
          <c:orientation val="minMax"/>
        </c:scaling>
        <c:axPos val="l"/>
        <c:delete val="0"/>
        <c:numFmt formatCode="General" sourceLinked="1"/>
        <c:majorTickMark val="cross"/>
        <c:minorTickMark val="none"/>
        <c:tickLblPos val="nextTo"/>
        <c:spPr>
          <a:ln w="3175">
            <a:solidFill>
              <a:srgbClr val="000000"/>
            </a:solidFill>
          </a:ln>
        </c:spPr>
        <c:crossAx val="4771531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17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08"/>
          <c:w val="0.433"/>
          <c:h val="0.6345"/>
        </c:manualLayout>
      </c:layout>
      <c:pieChart>
        <c:varyColors val="1"/>
        <c:ser>
          <c:idx val="0"/>
          <c:order val="0"/>
          <c:tx>
            <c:strRef>
              <c:f>Daten!$B$38</c:f>
              <c:strCache>
                <c:ptCount val="1"/>
                <c:pt idx="0">
                  <c:v>        3. Ausfuhr von ausgewählten Enderzeugnissen im 4. Vierteljahr 2013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FFFF00"/>
              </a:solidFill>
              <a:ln w="12700">
                <a:solidFill>
                  <a:srgbClr val="000000"/>
                </a:solidFill>
              </a:ln>
            </c:spPr>
          </c:dPt>
          <c:dPt>
            <c:idx val="3"/>
            <c:spPr>
              <a:solidFill>
                <a:srgbClr val="A6A6A6"/>
              </a:solidFill>
              <a:ln w="12700">
                <a:solidFill>
                  <a:srgbClr val="000000"/>
                </a:solidFill>
              </a:ln>
            </c:spPr>
          </c:dPt>
          <c:dPt>
            <c:idx val="4"/>
            <c:spPr>
              <a:solidFill>
                <a:srgbClr val="595959"/>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Waren aus Kunststoffen</c:v>
                  </c:pt>
                  <c:pt idx="2">
                    <c:v> pharmazeutische Erzeugnisse</c:v>
                  </c:pt>
                  <c:pt idx="3">
                    <c:v> Geräte zur Elektrizitätserzeigung und</c:v>
                  </c:pt>
                  <c:pt idx="4">
                    <c:v> mess-, steuerungs- und regelungstechnische</c:v>
                  </c:pt>
                  <c:pt idx="5">
                    <c:v> sonstige Enderzeugnisse                                   </c:v>
                  </c:pt>
                </c:lvl>
                <c:lvl>
                  <c:pt idx="3">
                    <c:v>   -verteilung</c:v>
                  </c:pt>
                  <c:pt idx="4">
                    <c:v>  Erzeugnisse</c:v>
                  </c:pt>
                </c:lvl>
              </c:multiLvlStrCache>
            </c:multiLvlStrRef>
          </c:cat>
          <c:val>
            <c:numRef>
              <c:f>(Daten!$E$39:$E$43,Daten!$E$45)</c:f>
              <c:numCache>
                <c:ptCount val="6"/>
                <c:pt idx="0">
                  <c:v>459988555</c:v>
                </c:pt>
                <c:pt idx="1">
                  <c:v>158372535</c:v>
                </c:pt>
                <c:pt idx="2">
                  <c:v>147867672</c:v>
                </c:pt>
                <c:pt idx="3">
                  <c:v>131254335</c:v>
                </c:pt>
                <c:pt idx="4">
                  <c:v>131223180</c:v>
                </c:pt>
                <c:pt idx="5">
                  <c:v>1180489235</c:v>
                </c:pt>
              </c:numCache>
            </c:numRef>
          </c:val>
        </c:ser>
      </c:pieChart>
      <c:spPr>
        <a:noFill/>
        <a:ln>
          <a:noFill/>
        </a:ln>
      </c:spPr>
    </c:plotArea>
    <c:legend>
      <c:legendPos val="r"/>
      <c:layout>
        <c:manualLayout>
          <c:xMode val="edge"/>
          <c:yMode val="edge"/>
          <c:x val="0.55775"/>
          <c:y val="0.27875"/>
          <c:w val="0.43275"/>
          <c:h val="0.51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5525"/>
          <c:w val="0.4345"/>
          <c:h val="0.56025"/>
        </c:manualLayout>
      </c:layout>
      <c:pieChart>
        <c:varyColors val="1"/>
        <c:ser>
          <c:idx val="0"/>
          <c:order val="0"/>
          <c:tx>
            <c:strRef>
              <c:f>Daten!$B$47</c:f>
              <c:strCache>
                <c:ptCount val="1"/>
                <c:pt idx="0">
                  <c:v>        4. Einfuhr von ausgewählten Enderzeugnissen im 4. Vierteljahr 2013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ECFF"/>
              </a:solidFill>
              <a:ln w="12700">
                <a:solidFill>
                  <a:srgbClr val="000000"/>
                </a:solidFill>
              </a:ln>
            </c:spPr>
          </c:dPt>
          <c:dPt>
            <c:idx val="1"/>
            <c:spPr>
              <a:solidFill>
                <a:srgbClr val="00FF00"/>
              </a:solidFill>
              <a:ln w="12700">
                <a:solidFill>
                  <a:srgbClr val="000000"/>
                </a:solidFill>
              </a:ln>
            </c:spPr>
          </c:dPt>
          <c:dPt>
            <c:idx val="2"/>
            <c:spPr>
              <a:solidFill>
                <a:srgbClr val="953735"/>
              </a:solidFill>
              <a:ln w="12700">
                <a:solidFill>
                  <a:srgbClr val="000000"/>
                </a:solidFill>
              </a:ln>
            </c:spPr>
          </c:dPt>
          <c:dPt>
            <c:idx val="3"/>
            <c:spPr>
              <a:solidFill>
                <a:srgbClr val="FF6600"/>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(Daten!$B$48:$D$52,Daten!$B$54)</c:f>
              <c:multiLvlStrCache>
                <c:ptCount val="6"/>
                <c:lvl>
                  <c:pt idx="0">
                    <c:v> Luftfahrzeuge</c:v>
                  </c:pt>
                  <c:pt idx="1">
                    <c:v> Fahrgestelle, Karosserien, Motoren für Kfz</c:v>
                  </c:pt>
                  <c:pt idx="2">
                    <c:v> Möbel  </c:v>
                  </c:pt>
                  <c:pt idx="3">
                    <c:v> Waren aus Kunststoffen</c:v>
                  </c:pt>
                  <c:pt idx="4">
                    <c:v> Geräte zur Elektrizitätserzeigung und</c:v>
                  </c:pt>
                  <c:pt idx="5">
                    <c:v> sonstige Enderzeugnisse                                   </c:v>
                  </c:pt>
                </c:lvl>
                <c:lvl>
                  <c:pt idx="4">
                    <c:v>   -verteilung</c:v>
                  </c:pt>
                </c:lvl>
              </c:multiLvlStrCache>
            </c:multiLvlStrRef>
          </c:cat>
          <c:val>
            <c:numRef>
              <c:f>(Daten!$E$48:$E$52,Daten!$E$54)</c:f>
              <c:numCache>
                <c:ptCount val="6"/>
                <c:pt idx="0">
                  <c:v>128615400</c:v>
                </c:pt>
                <c:pt idx="1">
                  <c:v>115393029</c:v>
                </c:pt>
                <c:pt idx="2">
                  <c:v>92719847</c:v>
                </c:pt>
                <c:pt idx="3">
                  <c:v>78376343</c:v>
                </c:pt>
                <c:pt idx="4">
                  <c:v>59539011</c:v>
                </c:pt>
                <c:pt idx="5">
                  <c:v>721083183</c:v>
                </c:pt>
              </c:numCache>
            </c:numRef>
          </c:val>
        </c:ser>
      </c:pieChart>
      <c:spPr>
        <a:noFill/>
        <a:ln>
          <a:noFill/>
        </a:ln>
      </c:spPr>
    </c:plotArea>
    <c:legend>
      <c:legendPos val="r"/>
      <c:layout>
        <c:manualLayout>
          <c:xMode val="edge"/>
          <c:yMode val="edge"/>
          <c:x val="0.55725"/>
          <c:y val="0.29"/>
          <c:w val="0.433"/>
          <c:h val="0.512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53388323"/>
        <c:axId val="10732860"/>
      </c:barChart>
      <c:catAx>
        <c:axId val="53388323"/>
        <c:scaling>
          <c:orientation val="minMax"/>
        </c:scaling>
        <c:axPos val="b"/>
        <c:delete val="0"/>
        <c:numFmt formatCode="General" sourceLinked="1"/>
        <c:majorTickMark val="cross"/>
        <c:minorTickMark val="none"/>
        <c:tickLblPos val="nextTo"/>
        <c:spPr>
          <a:ln w="3175">
            <a:solidFill>
              <a:srgbClr val="000000"/>
            </a:solidFill>
          </a:ln>
        </c:spPr>
        <c:crossAx val="10732860"/>
        <c:crosses val="autoZero"/>
        <c:auto val="1"/>
        <c:lblOffset val="100"/>
        <c:tickLblSkip val="1"/>
        <c:noMultiLvlLbl val="0"/>
      </c:catAx>
      <c:valAx>
        <c:axId val="10732860"/>
        <c:scaling>
          <c:orientation val="minMax"/>
        </c:scaling>
        <c:axPos val="l"/>
        <c:delete val="0"/>
        <c:numFmt formatCode="General" sourceLinked="1"/>
        <c:majorTickMark val="cross"/>
        <c:minorTickMark val="none"/>
        <c:tickLblPos val="nextTo"/>
        <c:spPr>
          <a:ln w="3175">
            <a:solidFill>
              <a:srgbClr val="000000"/>
            </a:solidFill>
          </a:ln>
        </c:spPr>
        <c:crossAx val="5338832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6"/>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275"/>
          <c:y val="0.143"/>
          <c:w val="0.97475"/>
          <c:h val="0.762"/>
        </c:manualLayout>
      </c:layout>
      <c:barChart>
        <c:barDir val="bar"/>
        <c:grouping val="clustered"/>
        <c:varyColors val="0"/>
        <c:ser>
          <c:idx val="1"/>
          <c:order val="0"/>
          <c:tx>
            <c:strRef>
              <c:f>Daten!$B$75</c:f>
              <c:strCache>
                <c:ptCount val="1"/>
                <c:pt idx="0">
                  <c:v>6. Einfuhr im 4. Vierteljahr 2013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Rumänien</c:v>
                </c:pt>
                <c:pt idx="1">
                  <c:v>Ungarn</c:v>
                </c:pt>
                <c:pt idx="2">
                  <c:v>Slowakei</c:v>
                </c:pt>
                <c:pt idx="3">
                  <c:v>Schweiz </c:v>
                </c:pt>
                <c:pt idx="4">
                  <c:v>Vereinigte Staaten</c:v>
                </c:pt>
                <c:pt idx="5">
                  <c:v>Spanien </c:v>
                </c:pt>
                <c:pt idx="6">
                  <c:v>Belgien </c:v>
                </c:pt>
                <c:pt idx="7">
                  <c:v>Österreich</c:v>
                </c:pt>
                <c:pt idx="8">
                  <c:v>Frankreich</c:v>
                </c:pt>
                <c:pt idx="9">
                  <c:v>Tschechische Republik </c:v>
                </c:pt>
                <c:pt idx="10">
                  <c:v>Polen </c:v>
                </c:pt>
                <c:pt idx="11">
                  <c:v>Niederlande </c:v>
                </c:pt>
                <c:pt idx="12">
                  <c:v>Vereinigtes Königreich</c:v>
                </c:pt>
                <c:pt idx="13">
                  <c:v>Volksrepublik China</c:v>
                </c:pt>
                <c:pt idx="14">
                  <c:v>Italien </c:v>
                </c:pt>
              </c:strCache>
            </c:strRef>
          </c:cat>
          <c:val>
            <c:numRef>
              <c:f>Daten!$B$76:$B$90</c:f>
              <c:numCache>
                <c:ptCount val="15"/>
                <c:pt idx="0">
                  <c:v>36.445</c:v>
                </c:pt>
                <c:pt idx="1">
                  <c:v>39.186</c:v>
                </c:pt>
                <c:pt idx="2">
                  <c:v>40.095</c:v>
                </c:pt>
                <c:pt idx="3">
                  <c:v>51.615</c:v>
                </c:pt>
                <c:pt idx="4">
                  <c:v>57.123</c:v>
                </c:pt>
                <c:pt idx="5">
                  <c:v>87.771</c:v>
                </c:pt>
                <c:pt idx="6">
                  <c:v>90.48</c:v>
                </c:pt>
                <c:pt idx="7">
                  <c:v>105.99</c:v>
                </c:pt>
                <c:pt idx="8">
                  <c:v>116.83</c:v>
                </c:pt>
                <c:pt idx="9">
                  <c:v>121.594</c:v>
                </c:pt>
                <c:pt idx="10">
                  <c:v>144.174</c:v>
                </c:pt>
                <c:pt idx="11">
                  <c:v>144.635</c:v>
                </c:pt>
                <c:pt idx="12">
                  <c:v>182.204</c:v>
                </c:pt>
                <c:pt idx="13">
                  <c:v>202.592</c:v>
                </c:pt>
                <c:pt idx="14">
                  <c:v>206.183</c:v>
                </c:pt>
              </c:numCache>
            </c:numRef>
          </c:val>
        </c:ser>
        <c:axId val="39626807"/>
        <c:axId val="21096944"/>
      </c:barChart>
      <c:catAx>
        <c:axId val="39626807"/>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096944"/>
        <c:crosses val="autoZero"/>
        <c:auto val="1"/>
        <c:lblOffset val="100"/>
        <c:tickLblSkip val="1"/>
        <c:noMultiLvlLbl val="0"/>
      </c:catAx>
      <c:valAx>
        <c:axId val="21096944"/>
        <c:scaling>
          <c:orientation val="minMax"/>
          <c:max val="22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9626807"/>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
          <c:y val="0.14625"/>
          <c:w val="0.97025"/>
          <c:h val="0.752"/>
        </c:manualLayout>
      </c:layout>
      <c:barChart>
        <c:barDir val="bar"/>
        <c:grouping val="clustered"/>
        <c:varyColors val="0"/>
        <c:ser>
          <c:idx val="1"/>
          <c:order val="0"/>
          <c:tx>
            <c:strRef>
              <c:f>Daten!$B$58</c:f>
              <c:strCache>
                <c:ptCount val="1"/>
                <c:pt idx="0">
                  <c:v>5. Ausfuhr im 4. Vierteljahr 2013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Belgien </c:v>
                </c:pt>
                <c:pt idx="2">
                  <c:v>Russische Föderation</c:v>
                </c:pt>
                <c:pt idx="3">
                  <c:v>Schweiz </c:v>
                </c:pt>
                <c:pt idx="4">
                  <c:v>Spanien </c:v>
                </c:pt>
                <c:pt idx="5">
                  <c:v>Niederlande </c:v>
                </c:pt>
                <c:pt idx="6">
                  <c:v>Italien </c:v>
                </c:pt>
                <c:pt idx="7">
                  <c:v>Volksrepublik China</c:v>
                </c:pt>
                <c:pt idx="8">
                  <c:v>Polen </c:v>
                </c:pt>
                <c:pt idx="9">
                  <c:v>Tschechische Republik </c:v>
                </c:pt>
                <c:pt idx="10">
                  <c:v>Österreich</c:v>
                </c:pt>
                <c:pt idx="11">
                  <c:v>Ungarn</c:v>
                </c:pt>
                <c:pt idx="12">
                  <c:v>Vereinigte Staaten</c:v>
                </c:pt>
                <c:pt idx="13">
                  <c:v>Frankreich</c:v>
                </c:pt>
                <c:pt idx="14">
                  <c:v>Vereinigtes Königreich</c:v>
                </c:pt>
              </c:strCache>
            </c:strRef>
          </c:cat>
          <c:val>
            <c:numRef>
              <c:f>Daten!$B$59:$B$73</c:f>
              <c:numCache>
                <c:ptCount val="15"/>
                <c:pt idx="0">
                  <c:v>57.774</c:v>
                </c:pt>
                <c:pt idx="1">
                  <c:v>88.268</c:v>
                </c:pt>
                <c:pt idx="2">
                  <c:v>96.704</c:v>
                </c:pt>
                <c:pt idx="3">
                  <c:v>107.081</c:v>
                </c:pt>
                <c:pt idx="4">
                  <c:v>125.352</c:v>
                </c:pt>
                <c:pt idx="5">
                  <c:v>131.564</c:v>
                </c:pt>
                <c:pt idx="6">
                  <c:v>146.745</c:v>
                </c:pt>
                <c:pt idx="7">
                  <c:v>149.148</c:v>
                </c:pt>
                <c:pt idx="8">
                  <c:v>150.154</c:v>
                </c:pt>
                <c:pt idx="9">
                  <c:v>154.617</c:v>
                </c:pt>
                <c:pt idx="10">
                  <c:v>166.273</c:v>
                </c:pt>
                <c:pt idx="11">
                  <c:v>176.011</c:v>
                </c:pt>
                <c:pt idx="12">
                  <c:v>195.015</c:v>
                </c:pt>
                <c:pt idx="13">
                  <c:v>200.181</c:v>
                </c:pt>
                <c:pt idx="14">
                  <c:v>212.547</c:v>
                </c:pt>
              </c:numCache>
            </c:numRef>
          </c:val>
        </c:ser>
        <c:axId val="55654769"/>
        <c:axId val="31130874"/>
      </c:barChart>
      <c:catAx>
        <c:axId val="55654769"/>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130874"/>
        <c:crosses val="autoZero"/>
        <c:auto val="1"/>
        <c:lblOffset val="100"/>
        <c:tickLblSkip val="1"/>
        <c:noMultiLvlLbl val="0"/>
      </c:catAx>
      <c:valAx>
        <c:axId val="31130874"/>
        <c:scaling>
          <c:orientation val="minMax"/>
          <c:max val="22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654769"/>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9486877"/>
        <c:axId val="64055302"/>
      </c:barChart>
      <c:catAx>
        <c:axId val="29486877"/>
        <c:scaling>
          <c:orientation val="minMax"/>
        </c:scaling>
        <c:axPos val="b"/>
        <c:delete val="0"/>
        <c:numFmt formatCode="General" sourceLinked="1"/>
        <c:majorTickMark val="cross"/>
        <c:minorTickMark val="none"/>
        <c:tickLblPos val="nextTo"/>
        <c:spPr>
          <a:ln w="3175">
            <a:solidFill>
              <a:srgbClr val="000000"/>
            </a:solidFill>
          </a:ln>
        </c:spPr>
        <c:crossAx val="64055302"/>
        <c:crosses val="autoZero"/>
        <c:auto val="1"/>
        <c:lblOffset val="100"/>
        <c:tickLblSkip val="1"/>
        <c:noMultiLvlLbl val="0"/>
      </c:catAx>
      <c:valAx>
        <c:axId val="64055302"/>
        <c:scaling>
          <c:orientation val="minMax"/>
        </c:scaling>
        <c:axPos val="l"/>
        <c:delete val="0"/>
        <c:numFmt formatCode="General" sourceLinked="1"/>
        <c:majorTickMark val="cross"/>
        <c:minorTickMark val="none"/>
        <c:tickLblPos val="nextTo"/>
        <c:spPr>
          <a:ln w="3175">
            <a:solidFill>
              <a:srgbClr val="000000"/>
            </a:solidFill>
          </a:ln>
        </c:spPr>
        <c:crossAx val="2948687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5905511811023623" right="0.5905511811023623" top="0.984251968503937" bottom="0.35433070866141736" header="0.5118110236220472" footer="0.2362204724409449"/>
  <pageSetup firstPageNumber="9"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5905511811023623" right="0.5905511811023623" top="0.984251968503937" bottom="0.35433070866141736" header="0.5118110236220472" footer="0.2362204724409449"/>
  <pageSetup firstPageNumber="10"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16.emf" /><Relationship Id="rId4" Type="http://schemas.openxmlformats.org/officeDocument/2006/relationships/image" Target="../media/image1.emf" /><Relationship Id="rId5" Type="http://schemas.openxmlformats.org/officeDocument/2006/relationships/image" Target="../media/image17.emf" /><Relationship Id="rId6" Type="http://schemas.openxmlformats.org/officeDocument/2006/relationships/image" Target="../media/image14.emf" /><Relationship Id="rId7" Type="http://schemas.openxmlformats.org/officeDocument/2006/relationships/image" Target="../media/image3.emf" /><Relationship Id="rId8" Type="http://schemas.openxmlformats.org/officeDocument/2006/relationships/image" Target="../media/image4.emf" /><Relationship Id="rId9" Type="http://schemas.openxmlformats.org/officeDocument/2006/relationships/image" Target="../media/image13.emf" /><Relationship Id="rId10" Type="http://schemas.openxmlformats.org/officeDocument/2006/relationships/image" Target="../media/image10.emf" /><Relationship Id="rId11" Type="http://schemas.openxmlformats.org/officeDocument/2006/relationships/image" Target="../media/image12.emf" /><Relationship Id="rId12" Type="http://schemas.openxmlformats.org/officeDocument/2006/relationships/image" Target="../media/image9.emf" /><Relationship Id="rId13" Type="http://schemas.openxmlformats.org/officeDocument/2006/relationships/image" Target="../media/image7.emf" /><Relationship Id="rId14" Type="http://schemas.openxmlformats.org/officeDocument/2006/relationships/image" Target="../media/image15.emf" /><Relationship Id="rId15" Type="http://schemas.openxmlformats.org/officeDocument/2006/relationships/image" Target="../media/image5.emf" /><Relationship Id="rId16" Type="http://schemas.openxmlformats.org/officeDocument/2006/relationships/image" Target="../media/image20.emf" /><Relationship Id="rId17" Type="http://schemas.openxmlformats.org/officeDocument/2006/relationships/image" Target="../media/image8.emf" /><Relationship Id="rId18" Type="http://schemas.openxmlformats.org/officeDocument/2006/relationships/image" Target="../media/image18.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209550</xdr:colOff>
      <xdr:row>39</xdr:row>
      <xdr:rowOff>19050</xdr:rowOff>
    </xdr:from>
    <xdr:to>
      <xdr:col>0</xdr:col>
      <xdr:colOff>1047750</xdr:colOff>
      <xdr:row>42</xdr:row>
      <xdr:rowOff>180975</xdr:rowOff>
    </xdr:to>
    <xdr:pic>
      <xdr:nvPicPr>
        <xdr:cNvPr id="3" name="CommandButton5"/>
        <xdr:cNvPicPr preferRelativeResize="1">
          <a:picLocks noChangeAspect="1"/>
        </xdr:cNvPicPr>
      </xdr:nvPicPr>
      <xdr:blipFill>
        <a:blip r:embed="rId3"/>
        <a:stretch>
          <a:fillRect/>
        </a:stretch>
      </xdr:blipFill>
      <xdr:spPr>
        <a:xfrm>
          <a:off x="209550" y="6400800"/>
          <a:ext cx="838200" cy="723900"/>
        </a:xfrm>
        <a:prstGeom prst="rect">
          <a:avLst/>
        </a:prstGeom>
        <a:noFill/>
        <a:ln w="9525" cmpd="sng">
          <a:noFill/>
        </a:ln>
      </xdr:spPr>
    </xdr:pic>
    <xdr:clientData/>
  </xdr:twoCellAnchor>
  <xdr:twoCellAnchor editAs="oneCell">
    <xdr:from>
      <xdr:col>0</xdr:col>
      <xdr:colOff>209550</xdr:colOff>
      <xdr:row>48</xdr:row>
      <xdr:rowOff>19050</xdr:rowOff>
    </xdr:from>
    <xdr:to>
      <xdr:col>0</xdr:col>
      <xdr:colOff>1047750</xdr:colOff>
      <xdr:row>52</xdr:row>
      <xdr:rowOff>38100</xdr:rowOff>
    </xdr:to>
    <xdr:pic>
      <xdr:nvPicPr>
        <xdr:cNvPr id="4" name="CommandButton6"/>
        <xdr:cNvPicPr preferRelativeResize="1">
          <a:picLocks noChangeAspect="1"/>
        </xdr:cNvPicPr>
      </xdr:nvPicPr>
      <xdr:blipFill>
        <a:blip r:embed="rId4"/>
        <a:stretch>
          <a:fillRect/>
        </a:stretch>
      </xdr:blipFill>
      <xdr:spPr>
        <a:xfrm>
          <a:off x="209550" y="8058150"/>
          <a:ext cx="838200" cy="723900"/>
        </a:xfrm>
        <a:prstGeom prst="rect">
          <a:avLst/>
        </a:prstGeom>
        <a:noFill/>
        <a:ln w="9525" cmpd="sng">
          <a:noFill/>
        </a:ln>
      </xdr:spPr>
    </xdr:pic>
    <xdr:clientData/>
  </xdr:twoCellAnchor>
  <xdr:twoCellAnchor editAs="oneCell">
    <xdr:from>
      <xdr:col>0</xdr:col>
      <xdr:colOff>209550</xdr:colOff>
      <xdr:row>60</xdr:row>
      <xdr:rowOff>19050</xdr:rowOff>
    </xdr:from>
    <xdr:to>
      <xdr:col>0</xdr:col>
      <xdr:colOff>1047750</xdr:colOff>
      <xdr:row>64</xdr:row>
      <xdr:rowOff>95250</xdr:rowOff>
    </xdr:to>
    <xdr:pic>
      <xdr:nvPicPr>
        <xdr:cNvPr id="5" name="CommandButton7"/>
        <xdr:cNvPicPr preferRelativeResize="1">
          <a:picLocks noChangeAspect="1"/>
        </xdr:cNvPicPr>
      </xdr:nvPicPr>
      <xdr:blipFill>
        <a:blip r:embed="rId5"/>
        <a:stretch>
          <a:fillRect/>
        </a:stretch>
      </xdr:blipFill>
      <xdr:spPr>
        <a:xfrm>
          <a:off x="209550" y="10058400"/>
          <a:ext cx="838200" cy="723900"/>
        </a:xfrm>
        <a:prstGeom prst="rect">
          <a:avLst/>
        </a:prstGeom>
        <a:noFill/>
        <a:ln w="9525" cmpd="sng">
          <a:noFill/>
        </a:ln>
      </xdr:spPr>
    </xdr:pic>
    <xdr:clientData/>
  </xdr:twoCellAnchor>
  <xdr:twoCellAnchor editAs="oneCell">
    <xdr:from>
      <xdr:col>0</xdr:col>
      <xdr:colOff>209550</xdr:colOff>
      <xdr:row>77</xdr:row>
      <xdr:rowOff>19050</xdr:rowOff>
    </xdr:from>
    <xdr:to>
      <xdr:col>0</xdr:col>
      <xdr:colOff>1047750</xdr:colOff>
      <xdr:row>81</xdr:row>
      <xdr:rowOff>95250</xdr:rowOff>
    </xdr:to>
    <xdr:pic>
      <xdr:nvPicPr>
        <xdr:cNvPr id="6" name="CommandButton8"/>
        <xdr:cNvPicPr preferRelativeResize="1">
          <a:picLocks noChangeAspect="1"/>
        </xdr:cNvPicPr>
      </xdr:nvPicPr>
      <xdr:blipFill>
        <a:blip r:embed="rId6"/>
        <a:stretch>
          <a:fillRect/>
        </a:stretch>
      </xdr:blipFill>
      <xdr:spPr>
        <a:xfrm>
          <a:off x="209550" y="12811125"/>
          <a:ext cx="838200" cy="723900"/>
        </a:xfrm>
        <a:prstGeom prst="rect">
          <a:avLst/>
        </a:prstGeom>
        <a:noFill/>
        <a:ln w="9525" cmpd="sng">
          <a:noFill/>
        </a:ln>
      </xdr:spPr>
    </xdr:pic>
    <xdr:clientData/>
  </xdr:twoCellAnchor>
  <xdr:twoCellAnchor editAs="oneCell">
    <xdr:from>
      <xdr:col>0</xdr:col>
      <xdr:colOff>752475</xdr:colOff>
      <xdr:row>76</xdr:row>
      <xdr:rowOff>0</xdr:rowOff>
    </xdr:from>
    <xdr:to>
      <xdr:col>0</xdr:col>
      <xdr:colOff>2505075</xdr:colOff>
      <xdr:row>80</xdr:row>
      <xdr:rowOff>38100</xdr:rowOff>
    </xdr:to>
    <xdr:pic>
      <xdr:nvPicPr>
        <xdr:cNvPr id="7" name="CommandButton2"/>
        <xdr:cNvPicPr preferRelativeResize="1">
          <a:picLocks noChangeAspect="1"/>
        </xdr:cNvPicPr>
      </xdr:nvPicPr>
      <xdr:blipFill>
        <a:blip r:embed="rId7"/>
        <a:stretch>
          <a:fillRect/>
        </a:stretch>
      </xdr:blipFill>
      <xdr:spPr>
        <a:xfrm>
          <a:off x="752475" y="12630150"/>
          <a:ext cx="1752600" cy="685800"/>
        </a:xfrm>
        <a:prstGeom prst="rect">
          <a:avLst/>
        </a:prstGeom>
        <a:noFill/>
        <a:ln w="9525" cmpd="sng">
          <a:noFill/>
        </a:ln>
      </xdr:spPr>
    </xdr:pic>
    <xdr:clientData/>
  </xdr:twoCellAnchor>
  <xdr:twoCellAnchor editAs="oneCell">
    <xdr:from>
      <xdr:col>0</xdr:col>
      <xdr:colOff>752475</xdr:colOff>
      <xdr:row>59</xdr:row>
      <xdr:rowOff>0</xdr:rowOff>
    </xdr:from>
    <xdr:to>
      <xdr:col>0</xdr:col>
      <xdr:colOff>2505075</xdr:colOff>
      <xdr:row>63</xdr:row>
      <xdr:rowOff>38100</xdr:rowOff>
    </xdr:to>
    <xdr:pic>
      <xdr:nvPicPr>
        <xdr:cNvPr id="8" name="CommandButton1"/>
        <xdr:cNvPicPr preferRelativeResize="1">
          <a:picLocks noChangeAspect="1"/>
        </xdr:cNvPicPr>
      </xdr:nvPicPr>
      <xdr:blipFill>
        <a:blip r:embed="rId8"/>
        <a:stretch>
          <a:fillRect/>
        </a:stretch>
      </xdr:blipFill>
      <xdr:spPr>
        <a:xfrm>
          <a:off x="752475" y="9877425"/>
          <a:ext cx="1752600" cy="685800"/>
        </a:xfrm>
        <a:prstGeom prst="rect">
          <a:avLst/>
        </a:prstGeom>
        <a:noFill/>
        <a:ln w="9525" cmpd="sng">
          <a:noFill/>
        </a:ln>
      </xdr:spPr>
    </xdr:pic>
    <xdr:clientData/>
  </xdr:twoCellAnchor>
  <xdr:twoCellAnchor editAs="oneCell">
    <xdr:from>
      <xdr:col>0</xdr:col>
      <xdr:colOff>752475</xdr:colOff>
      <xdr:row>7</xdr:row>
      <xdr:rowOff>38100</xdr:rowOff>
    </xdr:from>
    <xdr:to>
      <xdr:col>0</xdr:col>
      <xdr:colOff>1762125</xdr:colOff>
      <xdr:row>10</xdr:row>
      <xdr:rowOff>0</xdr:rowOff>
    </xdr:to>
    <xdr:pic>
      <xdr:nvPicPr>
        <xdr:cNvPr id="9" name="CommandButton10"/>
        <xdr:cNvPicPr preferRelativeResize="1">
          <a:picLocks noChangeAspect="1"/>
        </xdr:cNvPicPr>
      </xdr:nvPicPr>
      <xdr:blipFill>
        <a:blip r:embed="rId9"/>
        <a:stretch>
          <a:fillRect/>
        </a:stretch>
      </xdr:blipFill>
      <xdr:spPr>
        <a:xfrm>
          <a:off x="752475" y="1171575"/>
          <a:ext cx="1009650" cy="514350"/>
        </a:xfrm>
        <a:prstGeom prst="rect">
          <a:avLst/>
        </a:prstGeom>
        <a:noFill/>
        <a:ln w="9525" cmpd="sng">
          <a:noFill/>
        </a:ln>
      </xdr:spPr>
    </xdr:pic>
    <xdr:clientData/>
  </xdr:twoCellAnchor>
  <xdr:twoCellAnchor editAs="oneCell">
    <xdr:from>
      <xdr:col>0</xdr:col>
      <xdr:colOff>752475</xdr:colOff>
      <xdr:row>22</xdr:row>
      <xdr:rowOff>38100</xdr:rowOff>
    </xdr:from>
    <xdr:to>
      <xdr:col>0</xdr:col>
      <xdr:colOff>1762125</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752475" y="366712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1210925"/>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3963650"/>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5925800"/>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8982075"/>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7172325"/>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43</xdr:row>
      <xdr:rowOff>190500</xdr:rowOff>
    </xdr:to>
    <xdr:pic>
      <xdr:nvPicPr>
        <xdr:cNvPr id="16" name="CommandButton16"/>
        <xdr:cNvPicPr preferRelativeResize="1">
          <a:picLocks noChangeAspect="1"/>
        </xdr:cNvPicPr>
      </xdr:nvPicPr>
      <xdr:blipFill>
        <a:blip r:embed="rId16"/>
        <a:stretch>
          <a:fillRect/>
        </a:stretch>
      </xdr:blipFill>
      <xdr:spPr>
        <a:xfrm>
          <a:off x="6524625" y="6229350"/>
          <a:ext cx="762000" cy="112395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229350"/>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91275"/>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161925</xdr:rowOff>
    </xdr:to>
    <xdr:pic>
      <xdr:nvPicPr>
        <xdr:cNvPr id="19" name="SpinButton4"/>
        <xdr:cNvPicPr preferRelativeResize="1">
          <a:picLocks noChangeAspect="1"/>
        </xdr:cNvPicPr>
      </xdr:nvPicPr>
      <xdr:blipFill>
        <a:blip r:embed="rId15"/>
        <a:stretch>
          <a:fillRect/>
        </a:stretch>
      </xdr:blipFill>
      <xdr:spPr>
        <a:xfrm>
          <a:off x="1009650" y="6553200"/>
          <a:ext cx="885825" cy="1524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6715125"/>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6953250"/>
          <a:ext cx="885825" cy="152400"/>
        </a:xfrm>
        <a:prstGeom prst="rect">
          <a:avLst/>
        </a:prstGeom>
        <a:noFill/>
        <a:ln w="9525" cmpd="sng">
          <a:noFill/>
        </a:ln>
      </xdr:spPr>
    </xdr:pic>
    <xdr:clientData/>
  </xdr:twoCellAnchor>
  <xdr:twoCellAnchor editAs="oneCell">
    <xdr:from>
      <xdr:col>0</xdr:col>
      <xdr:colOff>838200</xdr:colOff>
      <xdr:row>47</xdr:row>
      <xdr:rowOff>9525</xdr:rowOff>
    </xdr:from>
    <xdr:to>
      <xdr:col>0</xdr:col>
      <xdr:colOff>1600200</xdr:colOff>
      <xdr:row>53</xdr:row>
      <xdr:rowOff>104775</xdr:rowOff>
    </xdr:to>
    <xdr:pic>
      <xdr:nvPicPr>
        <xdr:cNvPr id="22" name="CommandButton17"/>
        <xdr:cNvPicPr preferRelativeResize="1">
          <a:picLocks noChangeAspect="1"/>
        </xdr:cNvPicPr>
      </xdr:nvPicPr>
      <xdr:blipFill>
        <a:blip r:embed="rId17"/>
        <a:stretch>
          <a:fillRect/>
        </a:stretch>
      </xdr:blipFill>
      <xdr:spPr>
        <a:xfrm>
          <a:off x="838200" y="7886700"/>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8753475"/>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7886700"/>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8048625"/>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8210550"/>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8372475"/>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8534400"/>
          <a:ext cx="885825" cy="152400"/>
        </a:xfrm>
        <a:prstGeom prst="rect">
          <a:avLst/>
        </a:prstGeom>
        <a:noFill/>
        <a:ln w="9525" cmpd="sng">
          <a:noFill/>
        </a:ln>
      </xdr:spPr>
    </xdr:pic>
    <xdr:clientData/>
  </xdr:twoCellAnchor>
  <xdr:twoCellAnchor editAs="oneCell">
    <xdr:from>
      <xdr:col>0</xdr:col>
      <xdr:colOff>885825</xdr:colOff>
      <xdr:row>94</xdr:row>
      <xdr:rowOff>152400</xdr:rowOff>
    </xdr:from>
    <xdr:to>
      <xdr:col>0</xdr:col>
      <xdr:colOff>2314575</xdr:colOff>
      <xdr:row>101</xdr:row>
      <xdr:rowOff>66675</xdr:rowOff>
    </xdr:to>
    <xdr:pic>
      <xdr:nvPicPr>
        <xdr:cNvPr id="29" name="CommandButton18"/>
        <xdr:cNvPicPr preferRelativeResize="1">
          <a:picLocks noChangeAspect="1"/>
        </xdr:cNvPicPr>
      </xdr:nvPicPr>
      <xdr:blipFill>
        <a:blip r:embed="rId18"/>
        <a:stretch>
          <a:fillRect/>
        </a:stretch>
      </xdr:blipFill>
      <xdr:spPr>
        <a:xfrm>
          <a:off x="885825" y="15697200"/>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0.88075</cdr:y>
    </cdr:from>
    <cdr:to>
      <cdr:x>1</cdr:x>
      <cdr:y>0.99075</cdr:y>
    </cdr:to>
    <cdr:sp>
      <cdr:nvSpPr>
        <cdr:cNvPr id="1" name="Text Box 1"/>
        <cdr:cNvSpPr txBox="1">
          <a:spLocks noChangeArrowheads="1"/>
        </cdr:cNvSpPr>
      </cdr:nvSpPr>
      <cdr:spPr>
        <a:xfrm>
          <a:off x="0" y="3848100"/>
          <a:ext cx="6143625" cy="4762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0.9245</cdr:y>
    </cdr:from>
    <cdr:to>
      <cdr:x>0.31875</cdr:x>
      <cdr:y>0.99325</cdr:y>
    </cdr:to>
    <cdr:sp>
      <cdr:nvSpPr>
        <cdr:cNvPr id="2" name="Text Box 2"/>
        <cdr:cNvSpPr txBox="1">
          <a:spLocks noChangeArrowheads="1"/>
        </cdr:cNvSpPr>
      </cdr:nvSpPr>
      <cdr:spPr>
        <a:xfrm>
          <a:off x="0" y="4038600"/>
          <a:ext cx="1952625" cy="3048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0.87275</cdr:y>
    </cdr:from>
    <cdr:to>
      <cdr:x>1</cdr:x>
      <cdr:y>0.99125</cdr:y>
    </cdr:to>
    <cdr:sp>
      <cdr:nvSpPr>
        <cdr:cNvPr id="1" name="Text Box 1"/>
        <cdr:cNvSpPr txBox="1">
          <a:spLocks noChangeArrowheads="1"/>
        </cdr:cNvSpPr>
      </cdr:nvSpPr>
      <cdr:spPr>
        <a:xfrm>
          <a:off x="0" y="3771900"/>
          <a:ext cx="6134100" cy="5143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0.9285</cdr:y>
    </cdr:from>
    <cdr:to>
      <cdr:x>0.322</cdr:x>
      <cdr:y>0.99325</cdr:y>
    </cdr:to>
    <cdr:sp>
      <cdr:nvSpPr>
        <cdr:cNvPr id="2" name="Text Box 2"/>
        <cdr:cNvSpPr txBox="1">
          <a:spLocks noChangeArrowheads="1"/>
        </cdr:cNvSpPr>
      </cdr:nvSpPr>
      <cdr:spPr>
        <a:xfrm>
          <a:off x="0" y="4010025"/>
          <a:ext cx="1971675"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0.524</cdr:y>
    </cdr:from>
    <cdr:to>
      <cdr:x>0.96725</cdr:x>
      <cdr:y>0.9975</cdr:y>
    </cdr:to>
    <cdr:graphicFrame>
      <cdr:nvGraphicFramePr>
        <cdr:cNvPr id="1" name="Chart 777"/>
        <cdr:cNvGraphicFramePr/>
      </cdr:nvGraphicFramePr>
      <cdr:xfrm>
        <a:off x="133350" y="4829175"/>
        <a:ext cx="6115050" cy="4371975"/>
      </cdr:xfrm>
      <a:graphic>
        <a:graphicData uri="http://schemas.openxmlformats.org/drawingml/2006/chart">
          <c:chart r:id="rId1"/>
        </a:graphicData>
      </a:graphic>
    </cdr:graphicFrame>
  </cdr:relSizeAnchor>
  <cdr:relSizeAnchor xmlns:cdr="http://schemas.openxmlformats.org/drawingml/2006/chartDrawing">
    <cdr:from>
      <cdr:x>0.023</cdr:x>
      <cdr:y>0.00625</cdr:y>
    </cdr:from>
    <cdr:to>
      <cdr:x>0.96725</cdr:x>
      <cdr:y>0.47475</cdr:y>
    </cdr:to>
    <cdr:graphicFrame>
      <cdr:nvGraphicFramePr>
        <cdr:cNvPr id="2" name="Chart 778"/>
        <cdr:cNvGraphicFramePr/>
      </cdr:nvGraphicFramePr>
      <cdr:xfrm>
        <a:off x="142875" y="57150"/>
        <a:ext cx="6105525" cy="432435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cdr:x>
      <cdr:y>0.01525</cdr:y>
    </cdr:from>
    <cdr:to>
      <cdr:x>0.97375</cdr:x>
      <cdr:y>0.99275</cdr:y>
    </cdr:to>
    <cdr:graphicFrame>
      <cdr:nvGraphicFramePr>
        <cdr:cNvPr id="1" name="Chart 141"/>
        <cdr:cNvGraphicFramePr/>
      </cdr:nvGraphicFramePr>
      <cdr:xfrm>
        <a:off x="190500" y="133350"/>
        <a:ext cx="6105525" cy="9020175"/>
      </cdr:xfrm>
      <a:graphic>
        <a:graphicData uri="http://schemas.openxmlformats.org/drawingml/2006/chart">
          <c:chart r:id="rId1"/>
        </a:graphicData>
      </a:graphic>
    </cdr:graphicFrame>
  </cdr:relSizeAnchor>
  <cdr:relSizeAnchor xmlns:cdr="http://schemas.openxmlformats.org/drawingml/2006/chartDrawing">
    <cdr:from>
      <cdr:x>0.03125</cdr:x>
      <cdr:y>0.9565</cdr:y>
    </cdr:from>
    <cdr:to>
      <cdr:x>0.33975</cdr:x>
      <cdr:y>0.99775</cdr:y>
    </cdr:to>
    <cdr:sp>
      <cdr:nvSpPr>
        <cdr:cNvPr id="2" name="Text Box 2053"/>
        <cdr:cNvSpPr txBox="1">
          <a:spLocks noChangeArrowheads="1"/>
        </cdr:cNvSpPr>
      </cdr:nvSpPr>
      <cdr:spPr>
        <a:xfrm>
          <a:off x="200025" y="882015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0.43375</cdr:x>
      <cdr:y>0.91125</cdr:y>
    </cdr:from>
    <cdr:to>
      <cdr:x>0.74175</cdr:x>
      <cdr:y>0.95175</cdr:y>
    </cdr:to>
    <cdr:sp>
      <cdr:nvSpPr>
        <cdr:cNvPr id="3" name="Text Box 2054"/>
        <cdr:cNvSpPr txBox="1">
          <a:spLocks noChangeArrowheads="1"/>
        </cdr:cNvSpPr>
      </cdr:nvSpPr>
      <cdr:spPr>
        <a:xfrm>
          <a:off x="2800350" y="841057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0.01475</cdr:y>
    </cdr:from>
    <cdr:to>
      <cdr:x>0.3095</cdr:x>
      <cdr:y>0.2165</cdr:y>
    </cdr:to>
    <cdr:sp>
      <cdr:nvSpPr>
        <cdr:cNvPr id="1" name="Text Box 1"/>
        <cdr:cNvSpPr txBox="1">
          <a:spLocks noChangeArrowheads="1"/>
        </cdr:cNvSpPr>
      </cdr:nvSpPr>
      <cdr:spPr>
        <a:xfrm>
          <a:off x="19050" y="57150"/>
          <a:ext cx="1885950" cy="8382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0.93225</cdr:y>
    </cdr:from>
    <cdr:to>
      <cdr:x>0.33475</cdr:x>
      <cdr:y>1</cdr:y>
    </cdr:to>
    <cdr:sp>
      <cdr:nvSpPr>
        <cdr:cNvPr id="2" name="Text Box 2"/>
        <cdr:cNvSpPr txBox="1">
          <a:spLocks noChangeArrowheads="1"/>
        </cdr:cNvSpPr>
      </cdr:nvSpPr>
      <cdr:spPr>
        <a:xfrm>
          <a:off x="0" y="3848100"/>
          <a:ext cx="2066925"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0.0005</cdr:y>
    </cdr:from>
    <cdr:to>
      <cdr:x>0.30625</cdr:x>
      <cdr:y>0.213</cdr:y>
    </cdr:to>
    <cdr:sp>
      <cdr:nvSpPr>
        <cdr:cNvPr id="1" name="Text Box 1"/>
        <cdr:cNvSpPr txBox="1">
          <a:spLocks noChangeArrowheads="1"/>
        </cdr:cNvSpPr>
      </cdr:nvSpPr>
      <cdr:spPr>
        <a:xfrm>
          <a:off x="0" y="0"/>
          <a:ext cx="1885950" cy="10191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0.93075</cdr:y>
    </cdr:from>
    <cdr:to>
      <cdr:x>0.34525</cdr:x>
      <cdr:y>0.99875</cdr:y>
    </cdr:to>
    <cdr:sp>
      <cdr:nvSpPr>
        <cdr:cNvPr id="2" name="Text Box 2"/>
        <cdr:cNvSpPr txBox="1">
          <a:spLocks noChangeArrowheads="1"/>
        </cdr:cNvSpPr>
      </cdr:nvSpPr>
      <cdr:spPr>
        <a:xfrm>
          <a:off x="0" y="4448175"/>
          <a:ext cx="2133600" cy="3238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0.02475</cdr:x>
      <cdr:y>0.00025</cdr:y>
    </cdr:from>
    <cdr:to>
      <cdr:x>0.97675</cdr:x>
      <cdr:y>0.4375</cdr:y>
    </cdr:to>
    <cdr:graphicFrame>
      <cdr:nvGraphicFramePr>
        <cdr:cNvPr id="1" name="Chart 777"/>
        <cdr:cNvGraphicFramePr/>
      </cdr:nvGraphicFramePr>
      <cdr:xfrm>
        <a:off x="152400" y="0"/>
        <a:ext cx="6153150" cy="4133850"/>
      </cdr:xfrm>
      <a:graphic>
        <a:graphicData uri="http://schemas.openxmlformats.org/drawingml/2006/chart">
          <c:chart r:id="rId1"/>
        </a:graphicData>
      </a:graphic>
    </cdr:graphicFrame>
  </cdr:relSizeAnchor>
  <cdr:relSizeAnchor xmlns:cdr="http://schemas.openxmlformats.org/drawingml/2006/chartDrawing">
    <cdr:from>
      <cdr:x>0.02775</cdr:x>
      <cdr:y>0.484</cdr:y>
    </cdr:from>
    <cdr:to>
      <cdr:x>0.9785</cdr:x>
      <cdr:y>0.99</cdr:y>
    </cdr:to>
    <cdr:graphicFrame>
      <cdr:nvGraphicFramePr>
        <cdr:cNvPr id="2" name="Chart 778"/>
        <cdr:cNvGraphicFramePr/>
      </cdr:nvGraphicFramePr>
      <cdr:xfrm>
        <a:off x="171450" y="4572000"/>
        <a:ext cx="6153150" cy="4781550"/>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488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0.913</cdr:y>
    </cdr:from>
    <cdr:to>
      <cdr:x>0.317</cdr:x>
      <cdr:y>1</cdr:y>
    </cdr:to>
    <cdr:sp>
      <cdr:nvSpPr>
        <cdr:cNvPr id="1" name="Text Box 1"/>
        <cdr:cNvSpPr txBox="1">
          <a:spLocks noChangeArrowheads="1"/>
        </cdr:cNvSpPr>
      </cdr:nvSpPr>
      <cdr:spPr>
        <a:xfrm>
          <a:off x="0" y="3819525"/>
          <a:ext cx="1962150" cy="4000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0.92325</cdr:y>
    </cdr:from>
    <cdr:to>
      <cdr:x>0.3165</cdr:x>
      <cdr:y>0.9975</cdr:y>
    </cdr:to>
    <cdr:sp>
      <cdr:nvSpPr>
        <cdr:cNvPr id="1" name="Text Box 1"/>
        <cdr:cNvSpPr txBox="1">
          <a:spLocks noChangeArrowheads="1"/>
        </cdr:cNvSpPr>
      </cdr:nvSpPr>
      <cdr:spPr>
        <a:xfrm>
          <a:off x="0" y="4391025"/>
          <a:ext cx="1952625" cy="3524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0.00025</cdr:y>
    </cdr:from>
    <cdr:to>
      <cdr:x>0.9775</cdr:x>
      <cdr:y>0.44425</cdr:y>
    </cdr:to>
    <cdr:graphicFrame>
      <cdr:nvGraphicFramePr>
        <cdr:cNvPr id="1" name="Chart 777"/>
        <cdr:cNvGraphicFramePr/>
      </cdr:nvGraphicFramePr>
      <cdr:xfrm>
        <a:off x="133350" y="0"/>
        <a:ext cx="6181725" cy="4191000"/>
      </cdr:xfrm>
      <a:graphic>
        <a:graphicData uri="http://schemas.openxmlformats.org/drawingml/2006/chart">
          <c:chart r:id="rId1"/>
        </a:graphicData>
      </a:graphic>
    </cdr:graphicFrame>
  </cdr:relSizeAnchor>
  <cdr:relSizeAnchor xmlns:cdr="http://schemas.openxmlformats.org/drawingml/2006/chartDrawing">
    <cdr:from>
      <cdr:x>0.02275</cdr:x>
      <cdr:y>0.4935</cdr:y>
    </cdr:from>
    <cdr:to>
      <cdr:x>0.97475</cdr:x>
      <cdr:y>0.998</cdr:y>
    </cdr:to>
    <cdr:graphicFrame>
      <cdr:nvGraphicFramePr>
        <cdr:cNvPr id="2" name="Chart 778"/>
        <cdr:cNvGraphicFramePr/>
      </cdr:nvGraphicFramePr>
      <cdr:xfrm>
        <a:off x="142875" y="4657725"/>
        <a:ext cx="6153150" cy="4762500"/>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488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71" customWidth="1"/>
  </cols>
  <sheetData>
    <row r="1" spans="1:2" ht="15.75">
      <c r="A1" s="470" t="s">
        <v>1307</v>
      </c>
      <c r="B1" s="470"/>
    </row>
    <row r="4" spans="1:2" ht="12.75">
      <c r="A4" s="17" t="s">
        <v>1321</v>
      </c>
      <c r="B4" s="17"/>
    </row>
    <row r="5" spans="1:2" ht="14.25">
      <c r="A5" s="472"/>
      <c r="B5" s="472"/>
    </row>
    <row r="6" spans="1:2" ht="14.25">
      <c r="A6" s="472"/>
      <c r="B6" s="472"/>
    </row>
    <row r="7" spans="1:2" ht="12.75">
      <c r="A7" s="471" t="s">
        <v>1308</v>
      </c>
      <c r="B7" s="473"/>
    </row>
    <row r="10" spans="1:2" ht="12.75">
      <c r="A10" s="473" t="s">
        <v>1322</v>
      </c>
      <c r="B10" s="473"/>
    </row>
    <row r="11" ht="12.75">
      <c r="A11" s="471" t="s">
        <v>1309</v>
      </c>
    </row>
    <row r="14" ht="12.75">
      <c r="A14" s="471" t="s">
        <v>1310</v>
      </c>
    </row>
    <row r="17" ht="12.75">
      <c r="A17" s="471" t="s">
        <v>1311</v>
      </c>
    </row>
    <row r="18" ht="12.75">
      <c r="A18" s="471" t="s">
        <v>1312</v>
      </c>
    </row>
    <row r="19" ht="12.75">
      <c r="A19" s="471" t="s">
        <v>1313</v>
      </c>
    </row>
    <row r="20" ht="12.75">
      <c r="A20" s="471" t="s">
        <v>1314</v>
      </c>
    </row>
    <row r="21" ht="12.75">
      <c r="A21" s="471" t="s">
        <v>1315</v>
      </c>
    </row>
    <row r="24" spans="1:2" ht="12.75">
      <c r="A24" s="474" t="s">
        <v>1316</v>
      </c>
      <c r="B24" s="474"/>
    </row>
    <row r="25" spans="1:2" ht="38.25">
      <c r="A25" s="475" t="s">
        <v>1317</v>
      </c>
      <c r="B25" s="475"/>
    </row>
    <row r="28" spans="1:2" ht="12.75">
      <c r="A28" s="474" t="s">
        <v>1318</v>
      </c>
      <c r="B28" s="474"/>
    </row>
    <row r="29" spans="1:2" ht="13.5" customHeight="1">
      <c r="A29" s="476" t="s">
        <v>1319</v>
      </c>
      <c r="B29" s="476"/>
    </row>
    <row r="30" ht="12.75">
      <c r="A30" s="471" t="s">
        <v>1320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90" zoomScaleNormal="90" zoomScalePageLayoutView="0" workbookViewId="0" topLeftCell="F1">
      <selection activeCell="F1" sqref="F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7" customWidth="1"/>
  </cols>
  <sheetData>
    <row r="1" spans="1:16" ht="17.25">
      <c r="A1" s="51"/>
      <c r="B1" s="51"/>
      <c r="C1" s="52"/>
      <c r="D1" s="52"/>
      <c r="E1" s="52"/>
      <c r="F1" s="52"/>
      <c r="G1" s="53"/>
      <c r="H1" s="54" t="s">
        <v>1247</v>
      </c>
      <c r="I1" s="55" t="s">
        <v>752</v>
      </c>
      <c r="J1" s="56"/>
      <c r="K1" s="56"/>
      <c r="L1" s="52"/>
      <c r="P1" s="57"/>
    </row>
    <row r="2" spans="1:16" ht="15">
      <c r="A2" s="58"/>
      <c r="B2" s="58"/>
      <c r="C2" s="58"/>
      <c r="D2" s="58"/>
      <c r="E2" s="58"/>
      <c r="F2" s="59"/>
      <c r="G2" s="59"/>
      <c r="H2" s="59"/>
      <c r="I2" s="59"/>
      <c r="J2" s="59"/>
      <c r="P2" s="60"/>
    </row>
    <row r="3" spans="1:16" ht="12.75" customHeight="1">
      <c r="A3" s="511" t="s">
        <v>1127</v>
      </c>
      <c r="B3" s="530" t="s">
        <v>750</v>
      </c>
      <c r="C3" s="531"/>
      <c r="D3" s="531"/>
      <c r="E3" s="502"/>
      <c r="F3" s="520" t="s">
        <v>917</v>
      </c>
      <c r="G3" s="521"/>
      <c r="H3" s="525" t="s">
        <v>474</v>
      </c>
      <c r="I3" s="526"/>
      <c r="J3" s="526"/>
      <c r="K3" s="526"/>
      <c r="L3" s="526"/>
      <c r="M3" s="526"/>
      <c r="N3" s="526"/>
      <c r="O3" s="529"/>
      <c r="P3" s="534" t="s">
        <v>1011</v>
      </c>
    </row>
    <row r="4" spans="1:16" ht="12.75" customHeight="1">
      <c r="A4" s="512"/>
      <c r="B4" s="532"/>
      <c r="C4" s="531"/>
      <c r="D4" s="531"/>
      <c r="E4" s="502"/>
      <c r="F4" s="522"/>
      <c r="G4" s="523"/>
      <c r="H4" s="514" t="s">
        <v>205</v>
      </c>
      <c r="I4" s="542" t="s">
        <v>475</v>
      </c>
      <c r="J4" s="543"/>
      <c r="K4" s="512" t="s">
        <v>207</v>
      </c>
      <c r="L4" s="527" t="s">
        <v>208</v>
      </c>
      <c r="M4" s="527" t="s">
        <v>209</v>
      </c>
      <c r="N4" s="537" t="s">
        <v>1097</v>
      </c>
      <c r="O4" s="527" t="s">
        <v>210</v>
      </c>
      <c r="P4" s="535"/>
    </row>
    <row r="5" spans="1:16" ht="12.75" customHeight="1">
      <c r="A5" s="512"/>
      <c r="B5" s="532"/>
      <c r="C5" s="531"/>
      <c r="D5" s="531"/>
      <c r="E5" s="502"/>
      <c r="F5" s="524"/>
      <c r="G5" s="517"/>
      <c r="H5" s="515"/>
      <c r="I5" s="518" t="s">
        <v>1222</v>
      </c>
      <c r="J5" s="541" t="s">
        <v>751</v>
      </c>
      <c r="K5" s="512"/>
      <c r="L5" s="527"/>
      <c r="M5" s="527"/>
      <c r="N5" s="527"/>
      <c r="O5" s="527"/>
      <c r="P5" s="535"/>
    </row>
    <row r="6" spans="1:16" ht="17.25" customHeight="1">
      <c r="A6" s="512"/>
      <c r="B6" s="532"/>
      <c r="C6" s="531"/>
      <c r="D6" s="531"/>
      <c r="E6" s="502"/>
      <c r="F6" s="61" t="s">
        <v>472</v>
      </c>
      <c r="G6" s="62" t="s">
        <v>918</v>
      </c>
      <c r="H6" s="516"/>
      <c r="I6" s="519"/>
      <c r="J6" s="528"/>
      <c r="K6" s="517"/>
      <c r="L6" s="528"/>
      <c r="M6" s="528"/>
      <c r="N6" s="528"/>
      <c r="O6" s="528"/>
      <c r="P6" s="535"/>
    </row>
    <row r="7" spans="1:16" ht="12.75">
      <c r="A7" s="513"/>
      <c r="B7" s="533"/>
      <c r="C7" s="533"/>
      <c r="D7" s="533"/>
      <c r="E7" s="503"/>
      <c r="F7" s="63" t="s">
        <v>473</v>
      </c>
      <c r="G7" s="64" t="s">
        <v>852</v>
      </c>
      <c r="H7" s="538" t="s">
        <v>473</v>
      </c>
      <c r="I7" s="539"/>
      <c r="J7" s="539"/>
      <c r="K7" s="539"/>
      <c r="L7" s="539"/>
      <c r="M7" s="539"/>
      <c r="N7" s="539"/>
      <c r="O7" s="540"/>
      <c r="P7" s="536"/>
    </row>
    <row r="8" spans="1:16" s="17" customFormat="1" ht="20.25" customHeight="1">
      <c r="A8" s="77" t="s">
        <v>211</v>
      </c>
      <c r="B8" s="456"/>
      <c r="C8" s="143" t="s">
        <v>488</v>
      </c>
      <c r="D8" s="143"/>
      <c r="E8" s="49"/>
      <c r="F8" s="260">
        <v>212978</v>
      </c>
      <c r="G8" s="261">
        <v>7.2</v>
      </c>
      <c r="H8" s="260">
        <v>187499</v>
      </c>
      <c r="I8" s="260">
        <v>169886</v>
      </c>
      <c r="J8" s="260">
        <v>114824</v>
      </c>
      <c r="K8" s="260">
        <v>2323</v>
      </c>
      <c r="L8" s="260">
        <v>14490</v>
      </c>
      <c r="M8" s="260">
        <v>7052</v>
      </c>
      <c r="N8" s="260">
        <v>1600</v>
      </c>
      <c r="O8" s="260">
        <v>14</v>
      </c>
      <c r="P8" s="144" t="s">
        <v>211</v>
      </c>
    </row>
    <row r="9" spans="1:16" ht="20.25" customHeight="1">
      <c r="A9" s="140">
        <v>315</v>
      </c>
      <c r="B9" s="457"/>
      <c r="C9" s="140"/>
      <c r="D9" s="32" t="s">
        <v>1271</v>
      </c>
      <c r="E9" s="42"/>
      <c r="F9" s="260">
        <v>64022</v>
      </c>
      <c r="G9" s="261">
        <v>2.2</v>
      </c>
      <c r="H9" s="260">
        <v>52131</v>
      </c>
      <c r="I9" s="260">
        <v>48403</v>
      </c>
      <c r="J9" s="260">
        <v>32763</v>
      </c>
      <c r="K9" s="260">
        <v>24</v>
      </c>
      <c r="L9" s="260">
        <v>11141</v>
      </c>
      <c r="M9" s="260">
        <v>687</v>
      </c>
      <c r="N9" s="260">
        <v>39</v>
      </c>
      <c r="O9" s="260">
        <v>0</v>
      </c>
      <c r="P9" s="262">
        <v>315</v>
      </c>
    </row>
    <row r="10" spans="1:16" ht="12.75">
      <c r="A10" s="140">
        <v>377</v>
      </c>
      <c r="B10" s="457"/>
      <c r="C10" s="140"/>
      <c r="D10" s="32" t="s">
        <v>1012</v>
      </c>
      <c r="E10" s="42"/>
      <c r="F10" s="260">
        <v>43308</v>
      </c>
      <c r="G10" s="261">
        <v>1.5</v>
      </c>
      <c r="H10" s="260">
        <v>37387</v>
      </c>
      <c r="I10" s="260">
        <v>29730</v>
      </c>
      <c r="J10" s="260">
        <v>17976</v>
      </c>
      <c r="K10" s="260">
        <v>44</v>
      </c>
      <c r="L10" s="260">
        <v>1918</v>
      </c>
      <c r="M10" s="260">
        <v>3055</v>
      </c>
      <c r="N10" s="260">
        <v>904</v>
      </c>
      <c r="O10" s="260" t="s">
        <v>698</v>
      </c>
      <c r="P10" s="262">
        <v>377</v>
      </c>
    </row>
    <row r="11" spans="1:16" ht="12.75">
      <c r="A11" s="140">
        <v>204</v>
      </c>
      <c r="B11" s="457"/>
      <c r="C11" s="140"/>
      <c r="D11" s="32" t="s">
        <v>1013</v>
      </c>
      <c r="E11" s="42"/>
      <c r="F11" s="260">
        <v>23526</v>
      </c>
      <c r="G11" s="261">
        <v>0.8</v>
      </c>
      <c r="H11" s="260">
        <v>23516</v>
      </c>
      <c r="I11" s="260">
        <v>23493</v>
      </c>
      <c r="J11" s="260">
        <v>18968</v>
      </c>
      <c r="K11" s="260" t="s">
        <v>698</v>
      </c>
      <c r="L11" s="260">
        <v>3</v>
      </c>
      <c r="M11" s="260">
        <v>7</v>
      </c>
      <c r="N11" s="260" t="s">
        <v>698</v>
      </c>
      <c r="O11" s="260">
        <v>0</v>
      </c>
      <c r="P11" s="262">
        <v>204</v>
      </c>
    </row>
    <row r="12" spans="1:16" s="17" customFormat="1" ht="20.25" customHeight="1">
      <c r="A12" s="77" t="s">
        <v>244</v>
      </c>
      <c r="B12" s="458"/>
      <c r="C12" s="65" t="s">
        <v>699</v>
      </c>
      <c r="D12" s="65"/>
      <c r="E12" s="49"/>
      <c r="F12" s="260">
        <v>2601878</v>
      </c>
      <c r="G12" s="261">
        <v>87.4</v>
      </c>
      <c r="H12" s="260">
        <v>1819777</v>
      </c>
      <c r="I12" s="260">
        <v>1538340</v>
      </c>
      <c r="J12" s="260">
        <v>813415</v>
      </c>
      <c r="K12" s="260">
        <v>68060</v>
      </c>
      <c r="L12" s="260">
        <v>287360</v>
      </c>
      <c r="M12" s="260">
        <v>413768</v>
      </c>
      <c r="N12" s="260">
        <v>12914</v>
      </c>
      <c r="O12" s="260">
        <v>0</v>
      </c>
      <c r="P12" s="145" t="s">
        <v>244</v>
      </c>
    </row>
    <row r="13" spans="1:16" s="17" customFormat="1" ht="20.25" customHeight="1">
      <c r="A13" s="146" t="s">
        <v>700</v>
      </c>
      <c r="B13" s="459"/>
      <c r="C13" s="65" t="s">
        <v>701</v>
      </c>
      <c r="D13" s="65"/>
      <c r="E13" s="49"/>
      <c r="F13" s="260">
        <v>27159</v>
      </c>
      <c r="G13" s="261">
        <v>0.9</v>
      </c>
      <c r="H13" s="260">
        <v>17479</v>
      </c>
      <c r="I13" s="260">
        <v>8440</v>
      </c>
      <c r="J13" s="260">
        <v>6403</v>
      </c>
      <c r="K13" s="260">
        <v>6021</v>
      </c>
      <c r="L13" s="260">
        <v>1887</v>
      </c>
      <c r="M13" s="260">
        <v>1772</v>
      </c>
      <c r="N13" s="260" t="s">
        <v>698</v>
      </c>
      <c r="O13" s="260" t="s">
        <v>698</v>
      </c>
      <c r="P13" s="145" t="s">
        <v>700</v>
      </c>
    </row>
    <row r="14" spans="1:16" ht="20.25" customHeight="1">
      <c r="A14" s="140">
        <v>513</v>
      </c>
      <c r="B14" s="457"/>
      <c r="C14" s="140"/>
      <c r="D14" s="32" t="s">
        <v>1014</v>
      </c>
      <c r="E14" s="42"/>
      <c r="F14" s="260">
        <v>13867</v>
      </c>
      <c r="G14" s="261">
        <v>0.5</v>
      </c>
      <c r="H14" s="260">
        <v>11529</v>
      </c>
      <c r="I14" s="260">
        <v>5034</v>
      </c>
      <c r="J14" s="260">
        <v>4074</v>
      </c>
      <c r="K14" s="260">
        <v>3</v>
      </c>
      <c r="L14" s="260">
        <v>1742</v>
      </c>
      <c r="M14" s="260">
        <v>592</v>
      </c>
      <c r="N14" s="260" t="s">
        <v>698</v>
      </c>
      <c r="O14" s="260" t="s">
        <v>698</v>
      </c>
      <c r="P14" s="262">
        <v>513</v>
      </c>
    </row>
    <row r="15" spans="1:16" ht="12.75">
      <c r="A15" s="140">
        <v>506</v>
      </c>
      <c r="B15" s="457"/>
      <c r="C15" s="140"/>
      <c r="D15" s="32" t="s">
        <v>1272</v>
      </c>
      <c r="E15" s="42"/>
      <c r="F15" s="260">
        <v>9234</v>
      </c>
      <c r="G15" s="261">
        <v>0.3</v>
      </c>
      <c r="H15" s="260">
        <v>2047</v>
      </c>
      <c r="I15" s="260">
        <v>445</v>
      </c>
      <c r="J15" s="260">
        <v>253</v>
      </c>
      <c r="K15" s="260">
        <v>6016</v>
      </c>
      <c r="L15" s="260">
        <v>61</v>
      </c>
      <c r="M15" s="260">
        <v>1110</v>
      </c>
      <c r="N15" s="260" t="s">
        <v>698</v>
      </c>
      <c r="O15" s="260" t="s">
        <v>698</v>
      </c>
      <c r="P15" s="262">
        <v>506</v>
      </c>
    </row>
    <row r="16" spans="1:16" ht="12.75">
      <c r="A16" s="140">
        <v>532</v>
      </c>
      <c r="B16" s="457"/>
      <c r="C16" s="140"/>
      <c r="D16" s="32" t="s">
        <v>1138</v>
      </c>
      <c r="E16" s="42"/>
      <c r="F16" s="260">
        <v>1442</v>
      </c>
      <c r="G16" s="261">
        <v>0</v>
      </c>
      <c r="H16" s="260">
        <v>1440</v>
      </c>
      <c r="I16" s="260">
        <v>1202</v>
      </c>
      <c r="J16" s="260">
        <v>785</v>
      </c>
      <c r="K16" s="260" t="s">
        <v>698</v>
      </c>
      <c r="L16" s="260">
        <v>1</v>
      </c>
      <c r="M16" s="260">
        <v>0</v>
      </c>
      <c r="N16" s="260" t="s">
        <v>698</v>
      </c>
      <c r="O16" s="260" t="s">
        <v>698</v>
      </c>
      <c r="P16" s="262">
        <v>532</v>
      </c>
    </row>
    <row r="17" spans="1:16" s="17" customFormat="1" ht="20.25" customHeight="1">
      <c r="A17" s="146" t="s">
        <v>702</v>
      </c>
      <c r="B17" s="459"/>
      <c r="C17" s="65" t="s">
        <v>703</v>
      </c>
      <c r="D17" s="65"/>
      <c r="E17" s="49"/>
      <c r="F17" s="260">
        <v>132331</v>
      </c>
      <c r="G17" s="261">
        <v>4.4</v>
      </c>
      <c r="H17" s="260">
        <v>94865</v>
      </c>
      <c r="I17" s="260">
        <v>86970</v>
      </c>
      <c r="J17" s="260">
        <v>60983</v>
      </c>
      <c r="K17" s="260">
        <v>3421</v>
      </c>
      <c r="L17" s="260">
        <v>9344</v>
      </c>
      <c r="M17" s="260">
        <v>23704</v>
      </c>
      <c r="N17" s="260">
        <v>996</v>
      </c>
      <c r="O17" s="260" t="s">
        <v>698</v>
      </c>
      <c r="P17" s="145" t="s">
        <v>702</v>
      </c>
    </row>
    <row r="18" spans="1:16" ht="20.25" customHeight="1">
      <c r="A18" s="140">
        <v>607</v>
      </c>
      <c r="B18" s="457"/>
      <c r="C18" s="140"/>
      <c r="D18" s="32" t="s">
        <v>1015</v>
      </c>
      <c r="E18" s="42"/>
      <c r="F18" s="260">
        <v>38211</v>
      </c>
      <c r="G18" s="261">
        <v>1.3</v>
      </c>
      <c r="H18" s="260">
        <v>18986</v>
      </c>
      <c r="I18" s="260">
        <v>18258</v>
      </c>
      <c r="J18" s="260">
        <v>12645</v>
      </c>
      <c r="K18" s="260">
        <v>3100</v>
      </c>
      <c r="L18" s="260">
        <v>4322</v>
      </c>
      <c r="M18" s="260">
        <v>11803</v>
      </c>
      <c r="N18" s="260" t="s">
        <v>698</v>
      </c>
      <c r="O18" s="260" t="s">
        <v>698</v>
      </c>
      <c r="P18" s="262">
        <v>607</v>
      </c>
    </row>
    <row r="19" spans="1:16" ht="12.75">
      <c r="A19" s="140">
        <v>608</v>
      </c>
      <c r="B19" s="457"/>
      <c r="C19" s="140"/>
      <c r="D19" s="32" t="s">
        <v>1273</v>
      </c>
      <c r="E19" s="42"/>
      <c r="F19" s="260">
        <v>26759</v>
      </c>
      <c r="G19" s="261">
        <v>0.9</v>
      </c>
      <c r="H19" s="260">
        <v>24504</v>
      </c>
      <c r="I19" s="260">
        <v>23847</v>
      </c>
      <c r="J19" s="260">
        <v>23252</v>
      </c>
      <c r="K19" s="260">
        <v>20</v>
      </c>
      <c r="L19" s="260">
        <v>482</v>
      </c>
      <c r="M19" s="260">
        <v>1102</v>
      </c>
      <c r="N19" s="260">
        <v>651</v>
      </c>
      <c r="O19" s="260" t="s">
        <v>698</v>
      </c>
      <c r="P19" s="262">
        <v>608</v>
      </c>
    </row>
    <row r="20" spans="1:16" ht="12.75">
      <c r="A20" s="140">
        <v>609</v>
      </c>
      <c r="B20" s="457"/>
      <c r="C20" s="140"/>
      <c r="D20" s="32" t="s">
        <v>1016</v>
      </c>
      <c r="E20" s="42"/>
      <c r="F20" s="260">
        <v>19274</v>
      </c>
      <c r="G20" s="261">
        <v>0.6</v>
      </c>
      <c r="H20" s="260">
        <v>13104</v>
      </c>
      <c r="I20" s="260">
        <v>9874</v>
      </c>
      <c r="J20" s="260">
        <v>7339</v>
      </c>
      <c r="K20" s="260">
        <v>116</v>
      </c>
      <c r="L20" s="260">
        <v>1105</v>
      </c>
      <c r="M20" s="260">
        <v>4843</v>
      </c>
      <c r="N20" s="260">
        <v>107</v>
      </c>
      <c r="O20" s="260" t="s">
        <v>698</v>
      </c>
      <c r="P20" s="262">
        <v>609</v>
      </c>
    </row>
    <row r="21" spans="1:16" s="17" customFormat="1" ht="20.25" customHeight="1">
      <c r="A21" s="65" t="s">
        <v>285</v>
      </c>
      <c r="B21" s="458"/>
      <c r="C21" s="65" t="s">
        <v>704</v>
      </c>
      <c r="D21" s="65"/>
      <c r="E21" s="49"/>
      <c r="F21" s="260">
        <v>2442387</v>
      </c>
      <c r="G21" s="261">
        <v>82.1</v>
      </c>
      <c r="H21" s="260">
        <v>1707432</v>
      </c>
      <c r="I21" s="260">
        <v>1442931</v>
      </c>
      <c r="J21" s="260">
        <v>746029</v>
      </c>
      <c r="K21" s="260">
        <v>58618</v>
      </c>
      <c r="L21" s="260">
        <v>276129</v>
      </c>
      <c r="M21" s="260">
        <v>388292</v>
      </c>
      <c r="N21" s="260">
        <v>11917</v>
      </c>
      <c r="O21" s="260">
        <v>0</v>
      </c>
      <c r="P21" s="145" t="s">
        <v>285</v>
      </c>
    </row>
    <row r="22" spans="1:16" s="17" customFormat="1" ht="20.25" customHeight="1">
      <c r="A22" s="146" t="s">
        <v>705</v>
      </c>
      <c r="B22" s="459"/>
      <c r="C22" s="65" t="s">
        <v>706</v>
      </c>
      <c r="D22" s="146"/>
      <c r="E22" s="49"/>
      <c r="F22" s="260">
        <v>233192</v>
      </c>
      <c r="G22" s="261">
        <v>7.8</v>
      </c>
      <c r="H22" s="260">
        <v>185665</v>
      </c>
      <c r="I22" s="260">
        <v>167941</v>
      </c>
      <c r="J22" s="260">
        <v>92404</v>
      </c>
      <c r="K22" s="260">
        <v>1388</v>
      </c>
      <c r="L22" s="260">
        <v>19024</v>
      </c>
      <c r="M22" s="260">
        <v>26651</v>
      </c>
      <c r="N22" s="260">
        <v>464</v>
      </c>
      <c r="O22" s="260" t="s">
        <v>698</v>
      </c>
      <c r="P22" s="145" t="s">
        <v>705</v>
      </c>
    </row>
    <row r="23" spans="1:16" ht="20.25" customHeight="1">
      <c r="A23" s="140">
        <v>753</v>
      </c>
      <c r="B23" s="457"/>
      <c r="C23" s="140"/>
      <c r="D23" s="32" t="s">
        <v>1017</v>
      </c>
      <c r="E23" s="42"/>
      <c r="F23" s="260">
        <v>62256</v>
      </c>
      <c r="G23" s="261">
        <v>2.1</v>
      </c>
      <c r="H23" s="260">
        <v>58282</v>
      </c>
      <c r="I23" s="260">
        <v>52929</v>
      </c>
      <c r="J23" s="260">
        <v>26318</v>
      </c>
      <c r="K23" s="260">
        <v>754</v>
      </c>
      <c r="L23" s="260">
        <v>2180</v>
      </c>
      <c r="M23" s="260">
        <v>1030</v>
      </c>
      <c r="N23" s="260">
        <v>10</v>
      </c>
      <c r="O23" s="260" t="s">
        <v>698</v>
      </c>
      <c r="P23" s="262">
        <v>753</v>
      </c>
    </row>
    <row r="24" spans="1:16" ht="12.75">
      <c r="A24" s="140">
        <v>708</v>
      </c>
      <c r="B24" s="457"/>
      <c r="C24" s="140"/>
      <c r="D24" s="32" t="s">
        <v>1018</v>
      </c>
      <c r="E24" s="42"/>
      <c r="F24" s="260">
        <v>40573</v>
      </c>
      <c r="G24" s="261">
        <v>1.4</v>
      </c>
      <c r="H24" s="260">
        <v>36897</v>
      </c>
      <c r="I24" s="260">
        <v>35942</v>
      </c>
      <c r="J24" s="260">
        <v>18332</v>
      </c>
      <c r="K24" s="260">
        <v>160</v>
      </c>
      <c r="L24" s="260">
        <v>1947</v>
      </c>
      <c r="M24" s="260">
        <v>1568</v>
      </c>
      <c r="N24" s="260" t="s">
        <v>698</v>
      </c>
      <c r="O24" s="260" t="s">
        <v>698</v>
      </c>
      <c r="P24" s="262">
        <v>708</v>
      </c>
    </row>
    <row r="25" spans="1:16" ht="12.75">
      <c r="A25" s="140">
        <v>732</v>
      </c>
      <c r="B25" s="457"/>
      <c r="C25" s="140"/>
      <c r="D25" s="32" t="s">
        <v>1019</v>
      </c>
      <c r="E25" s="42"/>
      <c r="F25" s="260">
        <v>27022</v>
      </c>
      <c r="G25" s="261">
        <v>0.9</v>
      </c>
      <c r="H25" s="260">
        <v>23673</v>
      </c>
      <c r="I25" s="260">
        <v>22570</v>
      </c>
      <c r="J25" s="260">
        <v>12953</v>
      </c>
      <c r="K25" s="260">
        <v>39</v>
      </c>
      <c r="L25" s="260">
        <v>952</v>
      </c>
      <c r="M25" s="260">
        <v>2312</v>
      </c>
      <c r="N25" s="260">
        <v>47</v>
      </c>
      <c r="O25" s="260" t="s">
        <v>698</v>
      </c>
      <c r="P25" s="262">
        <v>732</v>
      </c>
    </row>
    <row r="26" spans="1:16" s="17" customFormat="1" ht="20.25" customHeight="1">
      <c r="A26" s="146" t="s">
        <v>707</v>
      </c>
      <c r="B26" s="459"/>
      <c r="C26" s="65" t="s">
        <v>708</v>
      </c>
      <c r="D26" s="65"/>
      <c r="E26" s="49"/>
      <c r="F26" s="260">
        <v>2209196</v>
      </c>
      <c r="G26" s="261">
        <v>74.2</v>
      </c>
      <c r="H26" s="260">
        <v>1521767</v>
      </c>
      <c r="I26" s="260">
        <v>1274990</v>
      </c>
      <c r="J26" s="260">
        <v>653625</v>
      </c>
      <c r="K26" s="260">
        <v>57229</v>
      </c>
      <c r="L26" s="260">
        <v>257104</v>
      </c>
      <c r="M26" s="260">
        <v>361641</v>
      </c>
      <c r="N26" s="260">
        <v>11454</v>
      </c>
      <c r="O26" s="260">
        <v>0</v>
      </c>
      <c r="P26" s="145" t="s">
        <v>707</v>
      </c>
    </row>
    <row r="27" spans="1:16" ht="20.25" customHeight="1">
      <c r="A27" s="140">
        <v>884</v>
      </c>
      <c r="B27" s="457"/>
      <c r="C27" s="140"/>
      <c r="D27" s="32" t="s">
        <v>1274</v>
      </c>
      <c r="E27" s="42"/>
      <c r="F27" s="66">
        <v>459989</v>
      </c>
      <c r="G27" s="67">
        <v>15.5</v>
      </c>
      <c r="H27" s="66">
        <v>387407</v>
      </c>
      <c r="I27" s="66">
        <v>379122</v>
      </c>
      <c r="J27" s="66">
        <v>179645</v>
      </c>
      <c r="K27" s="66">
        <v>1472</v>
      </c>
      <c r="L27" s="66">
        <v>32128</v>
      </c>
      <c r="M27" s="66">
        <v>38671</v>
      </c>
      <c r="N27" s="66">
        <v>311</v>
      </c>
      <c r="O27" s="260" t="s">
        <v>698</v>
      </c>
      <c r="P27" s="262">
        <v>884</v>
      </c>
    </row>
    <row r="28" spans="1:16" ht="12.75">
      <c r="A28" s="140">
        <v>832</v>
      </c>
      <c r="B28" s="457"/>
      <c r="C28" s="140"/>
      <c r="D28" s="32" t="s">
        <v>1139</v>
      </c>
      <c r="E28" s="42"/>
      <c r="F28" s="66">
        <v>158373</v>
      </c>
      <c r="G28" s="67">
        <v>5.3</v>
      </c>
      <c r="H28" s="66">
        <v>140630</v>
      </c>
      <c r="I28" s="66">
        <v>121319</v>
      </c>
      <c r="J28" s="66">
        <v>71038</v>
      </c>
      <c r="K28" s="66">
        <v>1768</v>
      </c>
      <c r="L28" s="66">
        <v>6761</v>
      </c>
      <c r="M28" s="66">
        <v>8413</v>
      </c>
      <c r="N28" s="66">
        <v>801</v>
      </c>
      <c r="O28" s="260" t="s">
        <v>698</v>
      </c>
      <c r="P28" s="262">
        <v>832</v>
      </c>
    </row>
    <row r="29" spans="1:16" ht="12.75">
      <c r="A29" s="140">
        <v>834</v>
      </c>
      <c r="B29" s="457"/>
      <c r="C29" s="140"/>
      <c r="D29" s="32" t="s">
        <v>1275</v>
      </c>
      <c r="E29" s="42"/>
      <c r="F29" s="66">
        <v>147868</v>
      </c>
      <c r="G29" s="67">
        <v>5</v>
      </c>
      <c r="H29" s="66">
        <v>98657</v>
      </c>
      <c r="I29" s="66">
        <v>77015</v>
      </c>
      <c r="J29" s="66">
        <v>52557</v>
      </c>
      <c r="K29" s="66">
        <v>6180</v>
      </c>
      <c r="L29" s="66">
        <v>12018</v>
      </c>
      <c r="M29" s="66">
        <v>29791</v>
      </c>
      <c r="N29" s="66">
        <v>1221</v>
      </c>
      <c r="O29" s="260" t="s">
        <v>698</v>
      </c>
      <c r="P29" s="262">
        <v>834</v>
      </c>
    </row>
    <row r="30" spans="1:16" s="17" customFormat="1" ht="20.25" customHeight="1">
      <c r="A30" s="70"/>
      <c r="B30" s="460"/>
      <c r="C30" s="65" t="s">
        <v>709</v>
      </c>
      <c r="D30" s="65"/>
      <c r="E30" s="49"/>
      <c r="F30" s="71">
        <v>2975505</v>
      </c>
      <c r="G30" s="72">
        <v>100</v>
      </c>
      <c r="H30" s="71">
        <v>2167890</v>
      </c>
      <c r="I30" s="71">
        <v>1868677</v>
      </c>
      <c r="J30" s="71">
        <v>1027236</v>
      </c>
      <c r="K30" s="71">
        <v>70388</v>
      </c>
      <c r="L30" s="71">
        <v>301850</v>
      </c>
      <c r="M30" s="71">
        <v>420849</v>
      </c>
      <c r="N30" s="71">
        <v>14514</v>
      </c>
      <c r="O30" s="71">
        <v>14</v>
      </c>
      <c r="P30" s="262"/>
    </row>
    <row r="31" spans="1:19" s="17" customFormat="1" ht="4.5" customHeight="1">
      <c r="A31" s="70"/>
      <c r="B31" s="70"/>
      <c r="C31" s="65"/>
      <c r="D31" s="65"/>
      <c r="E31" s="70"/>
      <c r="F31" s="73"/>
      <c r="G31" s="74"/>
      <c r="H31" s="73"/>
      <c r="I31" s="73"/>
      <c r="J31" s="73"/>
      <c r="K31" s="73"/>
      <c r="L31" s="73"/>
      <c r="M31" s="73"/>
      <c r="N31" s="73"/>
      <c r="O31" s="75"/>
      <c r="P31" s="76"/>
      <c r="S31" s="180"/>
    </row>
    <row r="32" spans="1:19" s="17" customFormat="1" ht="4.5" customHeight="1">
      <c r="A32" s="70"/>
      <c r="B32" s="70"/>
      <c r="C32" s="65"/>
      <c r="D32" s="65"/>
      <c r="E32" s="70"/>
      <c r="F32" s="73"/>
      <c r="G32" s="74"/>
      <c r="H32" s="73"/>
      <c r="I32" s="73"/>
      <c r="J32" s="73"/>
      <c r="K32" s="73"/>
      <c r="L32" s="73"/>
      <c r="M32" s="73"/>
      <c r="N32" s="73"/>
      <c r="O32" s="75"/>
      <c r="P32" s="76"/>
      <c r="S32" s="180"/>
    </row>
    <row r="33" spans="1:19" s="17" customFormat="1" ht="4.5" customHeight="1">
      <c r="A33" s="70"/>
      <c r="B33" s="70"/>
      <c r="C33" s="65"/>
      <c r="D33" s="65"/>
      <c r="E33" s="70"/>
      <c r="F33" s="73"/>
      <c r="G33" s="74"/>
      <c r="H33" s="73"/>
      <c r="I33" s="73"/>
      <c r="J33" s="73"/>
      <c r="K33" s="73"/>
      <c r="L33" s="73"/>
      <c r="M33" s="73"/>
      <c r="N33" s="73"/>
      <c r="O33" s="75"/>
      <c r="P33" s="76"/>
      <c r="S33" s="180"/>
    </row>
    <row r="34" spans="1:19" ht="17.25">
      <c r="A34" s="51"/>
      <c r="B34" s="51"/>
      <c r="C34" s="52"/>
      <c r="D34" s="52"/>
      <c r="E34" s="52"/>
      <c r="F34" s="52"/>
      <c r="G34" s="53"/>
      <c r="H34" s="54" t="s">
        <v>1248</v>
      </c>
      <c r="I34" s="55" t="s">
        <v>4</v>
      </c>
      <c r="J34" s="56"/>
      <c r="K34" s="56"/>
      <c r="L34" s="52"/>
      <c r="P34" s="57"/>
      <c r="S34" s="180"/>
    </row>
    <row r="35" spans="1:19" ht="12.75">
      <c r="A35" s="14"/>
      <c r="B35" s="14"/>
      <c r="C35" s="14"/>
      <c r="D35" s="14"/>
      <c r="E35" s="14"/>
      <c r="P35" s="60"/>
      <c r="S35" s="180"/>
    </row>
    <row r="36" spans="1:19" ht="12.75" customHeight="1">
      <c r="A36" s="511" t="s">
        <v>1127</v>
      </c>
      <c r="B36" s="530" t="s">
        <v>750</v>
      </c>
      <c r="C36" s="531"/>
      <c r="D36" s="531"/>
      <c r="E36" s="502"/>
      <c r="F36" s="520" t="s">
        <v>978</v>
      </c>
      <c r="G36" s="521"/>
      <c r="H36" s="525" t="s">
        <v>474</v>
      </c>
      <c r="I36" s="526"/>
      <c r="J36" s="526"/>
      <c r="K36" s="526"/>
      <c r="L36" s="526"/>
      <c r="M36" s="526"/>
      <c r="N36" s="526"/>
      <c r="O36" s="526"/>
      <c r="P36" s="534" t="s">
        <v>1011</v>
      </c>
      <c r="R36" s="180"/>
      <c r="S36" s="180"/>
    </row>
    <row r="37" spans="1:19" ht="12.75" customHeight="1">
      <c r="A37" s="512"/>
      <c r="B37" s="532"/>
      <c r="C37" s="531"/>
      <c r="D37" s="531"/>
      <c r="E37" s="502"/>
      <c r="F37" s="522"/>
      <c r="G37" s="523"/>
      <c r="H37" s="514" t="s">
        <v>205</v>
      </c>
      <c r="I37" s="542" t="s">
        <v>475</v>
      </c>
      <c r="J37" s="543"/>
      <c r="K37" s="512" t="s">
        <v>207</v>
      </c>
      <c r="L37" s="527" t="s">
        <v>208</v>
      </c>
      <c r="M37" s="527" t="s">
        <v>209</v>
      </c>
      <c r="N37" s="537" t="s">
        <v>1097</v>
      </c>
      <c r="O37" s="515" t="s">
        <v>210</v>
      </c>
      <c r="P37" s="535"/>
      <c r="R37" s="180"/>
      <c r="S37" s="180"/>
    </row>
    <row r="38" spans="1:19" ht="12.75" customHeight="1">
      <c r="A38" s="512"/>
      <c r="B38" s="532"/>
      <c r="C38" s="531"/>
      <c r="D38" s="531"/>
      <c r="E38" s="502"/>
      <c r="F38" s="524"/>
      <c r="G38" s="517"/>
      <c r="H38" s="515"/>
      <c r="I38" s="518" t="s">
        <v>1222</v>
      </c>
      <c r="J38" s="541" t="s">
        <v>751</v>
      </c>
      <c r="K38" s="512"/>
      <c r="L38" s="527"/>
      <c r="M38" s="527"/>
      <c r="N38" s="527"/>
      <c r="O38" s="515"/>
      <c r="P38" s="535"/>
      <c r="R38" s="180"/>
      <c r="S38" s="180"/>
    </row>
    <row r="39" spans="1:19" ht="17.25" customHeight="1">
      <c r="A39" s="512"/>
      <c r="B39" s="532"/>
      <c r="C39" s="531"/>
      <c r="D39" s="531"/>
      <c r="E39" s="502"/>
      <c r="F39" s="61" t="s">
        <v>472</v>
      </c>
      <c r="G39" s="62" t="s">
        <v>918</v>
      </c>
      <c r="H39" s="516"/>
      <c r="I39" s="519"/>
      <c r="J39" s="528"/>
      <c r="K39" s="517"/>
      <c r="L39" s="528"/>
      <c r="M39" s="528"/>
      <c r="N39" s="528"/>
      <c r="O39" s="516"/>
      <c r="P39" s="535"/>
      <c r="R39" s="180"/>
      <c r="S39" s="180"/>
    </row>
    <row r="40" spans="1:19" ht="12.75">
      <c r="A40" s="513"/>
      <c r="B40" s="533"/>
      <c r="C40" s="533"/>
      <c r="D40" s="533"/>
      <c r="E40" s="503"/>
      <c r="F40" s="63" t="s">
        <v>473</v>
      </c>
      <c r="G40" s="64" t="s">
        <v>852</v>
      </c>
      <c r="H40" s="538" t="s">
        <v>473</v>
      </c>
      <c r="I40" s="539"/>
      <c r="J40" s="539"/>
      <c r="K40" s="539"/>
      <c r="L40" s="539"/>
      <c r="M40" s="539"/>
      <c r="N40" s="539"/>
      <c r="O40" s="540"/>
      <c r="P40" s="536"/>
      <c r="R40" s="180"/>
      <c r="S40" s="180"/>
    </row>
    <row r="41" spans="1:16" s="17" customFormat="1" ht="20.25" customHeight="1">
      <c r="A41" s="77" t="s">
        <v>211</v>
      </c>
      <c r="B41" s="461"/>
      <c r="C41" s="143" t="s">
        <v>488</v>
      </c>
      <c r="D41" s="143"/>
      <c r="E41" s="49"/>
      <c r="F41" s="260">
        <v>250642</v>
      </c>
      <c r="G41" s="462">
        <v>12.4</v>
      </c>
      <c r="H41" s="260">
        <v>237136</v>
      </c>
      <c r="I41" s="260">
        <v>229796</v>
      </c>
      <c r="J41" s="260">
        <v>195648</v>
      </c>
      <c r="K41" s="260">
        <v>798</v>
      </c>
      <c r="L41" s="260">
        <v>5796</v>
      </c>
      <c r="M41" s="260">
        <v>6903</v>
      </c>
      <c r="N41" s="260">
        <v>11</v>
      </c>
      <c r="O41" s="260" t="s">
        <v>698</v>
      </c>
      <c r="P41" s="144" t="s">
        <v>211</v>
      </c>
    </row>
    <row r="42" spans="1:16" ht="20.25" customHeight="1">
      <c r="A42" s="140">
        <v>345</v>
      </c>
      <c r="B42" s="457"/>
      <c r="C42" s="140"/>
      <c r="D42" s="32" t="s">
        <v>1276</v>
      </c>
      <c r="E42" s="42"/>
      <c r="F42" s="260">
        <v>38964</v>
      </c>
      <c r="G42" s="462">
        <v>1.9</v>
      </c>
      <c r="H42" s="260">
        <v>38749</v>
      </c>
      <c r="I42" s="260">
        <v>38695</v>
      </c>
      <c r="J42" s="260">
        <v>38391</v>
      </c>
      <c r="K42" s="260">
        <v>169</v>
      </c>
      <c r="L42" s="260">
        <v>6</v>
      </c>
      <c r="M42" s="260">
        <v>41</v>
      </c>
      <c r="N42" s="260" t="s">
        <v>698</v>
      </c>
      <c r="O42" s="260" t="s">
        <v>698</v>
      </c>
      <c r="P42" s="262">
        <v>345</v>
      </c>
    </row>
    <row r="43" spans="1:16" ht="12.75">
      <c r="A43" s="140">
        <v>204</v>
      </c>
      <c r="B43" s="457"/>
      <c r="C43" s="140"/>
      <c r="D43" s="32" t="s">
        <v>1013</v>
      </c>
      <c r="E43" s="42"/>
      <c r="F43" s="260">
        <v>24270</v>
      </c>
      <c r="G43" s="462">
        <v>1.2</v>
      </c>
      <c r="H43" s="260">
        <v>24259</v>
      </c>
      <c r="I43" s="260">
        <v>24259</v>
      </c>
      <c r="J43" s="260">
        <v>22878</v>
      </c>
      <c r="K43" s="260" t="s">
        <v>698</v>
      </c>
      <c r="L43" s="260">
        <v>0</v>
      </c>
      <c r="M43" s="260">
        <v>11</v>
      </c>
      <c r="N43" s="260" t="s">
        <v>698</v>
      </c>
      <c r="O43" s="260" t="s">
        <v>698</v>
      </c>
      <c r="P43" s="262">
        <v>204</v>
      </c>
    </row>
    <row r="44" spans="1:16" ht="12.75">
      <c r="A44" s="140">
        <v>377</v>
      </c>
      <c r="B44" s="457"/>
      <c r="C44" s="140"/>
      <c r="D44" s="32" t="s">
        <v>1012</v>
      </c>
      <c r="E44" s="42"/>
      <c r="F44" s="260">
        <v>19161</v>
      </c>
      <c r="G44" s="462">
        <v>0.9</v>
      </c>
      <c r="H44" s="260">
        <v>19161</v>
      </c>
      <c r="I44" s="260">
        <v>19134</v>
      </c>
      <c r="J44" s="260">
        <v>18322</v>
      </c>
      <c r="K44" s="260" t="s">
        <v>698</v>
      </c>
      <c r="L44" s="260">
        <v>0</v>
      </c>
      <c r="M44" s="260">
        <v>0</v>
      </c>
      <c r="N44" s="260" t="s">
        <v>698</v>
      </c>
      <c r="O44" s="260" t="s">
        <v>698</v>
      </c>
      <c r="P44" s="262">
        <v>377</v>
      </c>
    </row>
    <row r="45" spans="1:16" s="17" customFormat="1" ht="20.25" customHeight="1">
      <c r="A45" s="77" t="s">
        <v>244</v>
      </c>
      <c r="B45" s="463"/>
      <c r="C45" s="65" t="s">
        <v>699</v>
      </c>
      <c r="D45" s="65"/>
      <c r="E45" s="49"/>
      <c r="F45" s="260">
        <v>1575395</v>
      </c>
      <c r="G45" s="462">
        <v>77.7</v>
      </c>
      <c r="H45" s="260">
        <v>1171123</v>
      </c>
      <c r="I45" s="260">
        <v>1087675</v>
      </c>
      <c r="J45" s="260">
        <v>575366</v>
      </c>
      <c r="K45" s="260">
        <v>12660</v>
      </c>
      <c r="L45" s="260">
        <v>67845</v>
      </c>
      <c r="M45" s="260">
        <v>323345</v>
      </c>
      <c r="N45" s="260">
        <v>422</v>
      </c>
      <c r="O45" s="260" t="s">
        <v>698</v>
      </c>
      <c r="P45" s="144" t="s">
        <v>244</v>
      </c>
    </row>
    <row r="46" spans="1:16" s="17" customFormat="1" ht="20.25" customHeight="1">
      <c r="A46" s="146" t="s">
        <v>700</v>
      </c>
      <c r="B46" s="459"/>
      <c r="C46" s="65" t="s">
        <v>701</v>
      </c>
      <c r="D46" s="65"/>
      <c r="E46" s="49"/>
      <c r="F46" s="260">
        <v>20751</v>
      </c>
      <c r="G46" s="462">
        <v>1</v>
      </c>
      <c r="H46" s="260">
        <v>16391</v>
      </c>
      <c r="I46" s="260">
        <v>14839</v>
      </c>
      <c r="J46" s="260">
        <v>3333</v>
      </c>
      <c r="K46" s="260">
        <v>223</v>
      </c>
      <c r="L46" s="260">
        <v>426</v>
      </c>
      <c r="M46" s="260">
        <v>3708</v>
      </c>
      <c r="N46" s="260">
        <v>3</v>
      </c>
      <c r="O46" s="260" t="s">
        <v>698</v>
      </c>
      <c r="P46" s="145" t="s">
        <v>700</v>
      </c>
    </row>
    <row r="47" spans="1:16" ht="20.25" customHeight="1">
      <c r="A47" s="140">
        <v>511</v>
      </c>
      <c r="B47" s="457"/>
      <c r="C47" s="140"/>
      <c r="D47" s="32" t="s">
        <v>1124</v>
      </c>
      <c r="E47" s="42"/>
      <c r="F47" s="260">
        <v>8367</v>
      </c>
      <c r="G47" s="462">
        <v>0.4</v>
      </c>
      <c r="H47" s="260">
        <v>8346</v>
      </c>
      <c r="I47" s="260">
        <v>8342</v>
      </c>
      <c r="J47" s="260">
        <v>628</v>
      </c>
      <c r="K47" s="260" t="s">
        <v>698</v>
      </c>
      <c r="L47" s="260" t="s">
        <v>698</v>
      </c>
      <c r="M47" s="260">
        <v>21</v>
      </c>
      <c r="N47" s="260" t="s">
        <v>698</v>
      </c>
      <c r="O47" s="260" t="s">
        <v>698</v>
      </c>
      <c r="P47" s="262">
        <v>511</v>
      </c>
    </row>
    <row r="48" spans="1:16" ht="12.75">
      <c r="A48" s="140">
        <v>513</v>
      </c>
      <c r="B48" s="457"/>
      <c r="C48" s="140"/>
      <c r="D48" s="32" t="s">
        <v>1014</v>
      </c>
      <c r="E48" s="42"/>
      <c r="F48" s="260">
        <v>5504</v>
      </c>
      <c r="G48" s="462">
        <v>0.3</v>
      </c>
      <c r="H48" s="260">
        <v>1846</v>
      </c>
      <c r="I48" s="260">
        <v>1298</v>
      </c>
      <c r="J48" s="260">
        <v>775</v>
      </c>
      <c r="K48" s="260">
        <v>177</v>
      </c>
      <c r="L48" s="260">
        <v>144</v>
      </c>
      <c r="M48" s="260">
        <v>3337</v>
      </c>
      <c r="N48" s="260" t="s">
        <v>698</v>
      </c>
      <c r="O48" s="260" t="s">
        <v>698</v>
      </c>
      <c r="P48" s="262">
        <v>513</v>
      </c>
    </row>
    <row r="49" spans="1:16" ht="12.75">
      <c r="A49" s="140">
        <v>590</v>
      </c>
      <c r="B49" s="457"/>
      <c r="C49" s="140"/>
      <c r="D49" s="32" t="s">
        <v>1217</v>
      </c>
      <c r="E49" s="42"/>
      <c r="F49" s="260">
        <v>1677</v>
      </c>
      <c r="G49" s="462">
        <v>0.1</v>
      </c>
      <c r="H49" s="260">
        <v>1641</v>
      </c>
      <c r="I49" s="260">
        <v>1379</v>
      </c>
      <c r="J49" s="260">
        <v>39</v>
      </c>
      <c r="K49" s="260">
        <v>2</v>
      </c>
      <c r="L49" s="260">
        <v>31</v>
      </c>
      <c r="M49" s="260">
        <v>3</v>
      </c>
      <c r="N49" s="260" t="s">
        <v>698</v>
      </c>
      <c r="O49" s="260" t="s">
        <v>698</v>
      </c>
      <c r="P49" s="262">
        <v>590</v>
      </c>
    </row>
    <row r="50" spans="1:16" s="17" customFormat="1" ht="20.25" customHeight="1">
      <c r="A50" s="146" t="s">
        <v>702</v>
      </c>
      <c r="B50" s="459"/>
      <c r="C50" s="65" t="s">
        <v>703</v>
      </c>
      <c r="D50" s="65"/>
      <c r="E50" s="49"/>
      <c r="F50" s="260">
        <v>89071</v>
      </c>
      <c r="G50" s="462">
        <v>4.4</v>
      </c>
      <c r="H50" s="260">
        <v>70457</v>
      </c>
      <c r="I50" s="260">
        <v>55128</v>
      </c>
      <c r="J50" s="260">
        <v>26639</v>
      </c>
      <c r="K50" s="260">
        <v>1757</v>
      </c>
      <c r="L50" s="260">
        <v>4301</v>
      </c>
      <c r="M50" s="260">
        <v>12557</v>
      </c>
      <c r="N50" s="260">
        <v>0</v>
      </c>
      <c r="O50" s="260" t="s">
        <v>698</v>
      </c>
      <c r="P50" s="145" t="s">
        <v>702</v>
      </c>
    </row>
    <row r="51" spans="1:16" ht="20.25" customHeight="1">
      <c r="A51" s="140">
        <v>645</v>
      </c>
      <c r="B51" s="457"/>
      <c r="C51" s="140"/>
      <c r="D51" s="32" t="s">
        <v>274</v>
      </c>
      <c r="E51" s="42"/>
      <c r="F51" s="260">
        <v>25527</v>
      </c>
      <c r="G51" s="462">
        <v>1.3</v>
      </c>
      <c r="H51" s="260">
        <v>16178</v>
      </c>
      <c r="I51" s="260">
        <v>7936</v>
      </c>
      <c r="J51" s="260">
        <v>6124</v>
      </c>
      <c r="K51" s="260">
        <v>1694</v>
      </c>
      <c r="L51" s="260" t="s">
        <v>698</v>
      </c>
      <c r="M51" s="260">
        <v>7656</v>
      </c>
      <c r="N51" s="260" t="s">
        <v>698</v>
      </c>
      <c r="O51" s="260" t="s">
        <v>698</v>
      </c>
      <c r="P51" s="262">
        <v>645</v>
      </c>
    </row>
    <row r="52" spans="1:16" ht="12.75">
      <c r="A52" s="140">
        <v>642</v>
      </c>
      <c r="B52" s="457"/>
      <c r="C52" s="140"/>
      <c r="D52" s="32" t="s">
        <v>1140</v>
      </c>
      <c r="E52" s="42"/>
      <c r="F52" s="260">
        <v>9536</v>
      </c>
      <c r="G52" s="462">
        <v>0.5</v>
      </c>
      <c r="H52" s="260">
        <v>9536</v>
      </c>
      <c r="I52" s="260">
        <v>9465</v>
      </c>
      <c r="J52" s="260">
        <v>36</v>
      </c>
      <c r="K52" s="260" t="s">
        <v>698</v>
      </c>
      <c r="L52" s="260" t="s">
        <v>698</v>
      </c>
      <c r="M52" s="260" t="s">
        <v>698</v>
      </c>
      <c r="N52" s="260" t="s">
        <v>698</v>
      </c>
      <c r="O52" s="260" t="s">
        <v>698</v>
      </c>
      <c r="P52" s="262">
        <v>642</v>
      </c>
    </row>
    <row r="53" spans="1:16" ht="12.75">
      <c r="A53" s="140">
        <v>646</v>
      </c>
      <c r="B53" s="457"/>
      <c r="C53" s="140"/>
      <c r="D53" s="32" t="s">
        <v>275</v>
      </c>
      <c r="E53" s="42"/>
      <c r="F53" s="260">
        <v>7488</v>
      </c>
      <c r="G53" s="462">
        <v>0.4</v>
      </c>
      <c r="H53" s="260">
        <v>5929</v>
      </c>
      <c r="I53" s="260">
        <v>5684</v>
      </c>
      <c r="J53" s="260">
        <v>2040</v>
      </c>
      <c r="K53" s="260" t="s">
        <v>698</v>
      </c>
      <c r="L53" s="260" t="s">
        <v>698</v>
      </c>
      <c r="M53" s="260">
        <v>1558</v>
      </c>
      <c r="N53" s="260" t="s">
        <v>698</v>
      </c>
      <c r="O53" s="260" t="s">
        <v>698</v>
      </c>
      <c r="P53" s="262">
        <v>646</v>
      </c>
    </row>
    <row r="54" spans="1:16" s="17" customFormat="1" ht="20.25" customHeight="1">
      <c r="A54" s="65" t="s">
        <v>285</v>
      </c>
      <c r="B54" s="458"/>
      <c r="C54" s="65" t="s">
        <v>704</v>
      </c>
      <c r="D54" s="65"/>
      <c r="E54" s="49"/>
      <c r="F54" s="260">
        <v>1465573</v>
      </c>
      <c r="G54" s="462">
        <v>72.3</v>
      </c>
      <c r="H54" s="260">
        <v>1084276</v>
      </c>
      <c r="I54" s="260">
        <v>1017707</v>
      </c>
      <c r="J54" s="260">
        <v>545394</v>
      </c>
      <c r="K54" s="260">
        <v>10681</v>
      </c>
      <c r="L54" s="260">
        <v>63118</v>
      </c>
      <c r="M54" s="260">
        <v>307079</v>
      </c>
      <c r="N54" s="260">
        <v>419</v>
      </c>
      <c r="O54" s="260" t="s">
        <v>698</v>
      </c>
      <c r="P54" s="144" t="s">
        <v>285</v>
      </c>
    </row>
    <row r="55" spans="1:16" s="17" customFormat="1" ht="20.25" customHeight="1">
      <c r="A55" s="146" t="s">
        <v>705</v>
      </c>
      <c r="B55" s="459"/>
      <c r="C55" s="65" t="s">
        <v>706</v>
      </c>
      <c r="D55" s="65"/>
      <c r="E55" s="49"/>
      <c r="F55" s="260">
        <v>269846</v>
      </c>
      <c r="G55" s="462">
        <v>13.3</v>
      </c>
      <c r="H55" s="260">
        <v>238243</v>
      </c>
      <c r="I55" s="260">
        <v>218993</v>
      </c>
      <c r="J55" s="260">
        <v>168981</v>
      </c>
      <c r="K55" s="260">
        <v>902</v>
      </c>
      <c r="L55" s="260">
        <v>16915</v>
      </c>
      <c r="M55" s="260">
        <v>13785</v>
      </c>
      <c r="N55" s="260">
        <v>0</v>
      </c>
      <c r="O55" s="260" t="s">
        <v>698</v>
      </c>
      <c r="P55" s="145" t="s">
        <v>705</v>
      </c>
    </row>
    <row r="56" spans="1:16" ht="20.25" customHeight="1">
      <c r="A56" s="140">
        <v>732</v>
      </c>
      <c r="B56" s="457"/>
      <c r="C56" s="140"/>
      <c r="D56" s="32" t="s">
        <v>1019</v>
      </c>
      <c r="E56" s="42"/>
      <c r="F56" s="260">
        <v>60116</v>
      </c>
      <c r="G56" s="462">
        <v>3</v>
      </c>
      <c r="H56" s="260">
        <v>56500</v>
      </c>
      <c r="I56" s="260">
        <v>54759</v>
      </c>
      <c r="J56" s="260">
        <v>44179</v>
      </c>
      <c r="K56" s="260" t="s">
        <v>698</v>
      </c>
      <c r="L56" s="260">
        <v>570</v>
      </c>
      <c r="M56" s="260">
        <v>3045</v>
      </c>
      <c r="N56" s="260" t="s">
        <v>698</v>
      </c>
      <c r="O56" s="260" t="s">
        <v>698</v>
      </c>
      <c r="P56" s="262">
        <v>732</v>
      </c>
    </row>
    <row r="57" spans="1:16" ht="12.75">
      <c r="A57" s="140">
        <v>708</v>
      </c>
      <c r="B57" s="457"/>
      <c r="C57" s="140"/>
      <c r="D57" s="32" t="s">
        <v>1018</v>
      </c>
      <c r="E57" s="42"/>
      <c r="F57" s="260">
        <v>50910</v>
      </c>
      <c r="G57" s="462">
        <v>2.5</v>
      </c>
      <c r="H57" s="260">
        <v>50552</v>
      </c>
      <c r="I57" s="260">
        <v>49739</v>
      </c>
      <c r="J57" s="260">
        <v>34811</v>
      </c>
      <c r="K57" s="260">
        <v>3</v>
      </c>
      <c r="L57" s="260">
        <v>127</v>
      </c>
      <c r="M57" s="260">
        <v>227</v>
      </c>
      <c r="N57" s="260" t="s">
        <v>698</v>
      </c>
      <c r="O57" s="260" t="s">
        <v>698</v>
      </c>
      <c r="P57" s="262">
        <v>708</v>
      </c>
    </row>
    <row r="58" spans="1:16" ht="12.75">
      <c r="A58" s="140">
        <v>755</v>
      </c>
      <c r="B58" s="457"/>
      <c r="C58" s="140"/>
      <c r="D58" s="32" t="s">
        <v>1141</v>
      </c>
      <c r="E58" s="42"/>
      <c r="F58" s="260">
        <v>42515</v>
      </c>
      <c r="G58" s="462">
        <v>2.1</v>
      </c>
      <c r="H58" s="260">
        <v>41048</v>
      </c>
      <c r="I58" s="260">
        <v>40931</v>
      </c>
      <c r="J58" s="260">
        <v>34484</v>
      </c>
      <c r="K58" s="260">
        <v>1</v>
      </c>
      <c r="L58" s="260">
        <v>771</v>
      </c>
      <c r="M58" s="260">
        <v>694</v>
      </c>
      <c r="N58" s="260" t="s">
        <v>698</v>
      </c>
      <c r="O58" s="260" t="s">
        <v>698</v>
      </c>
      <c r="P58" s="262">
        <v>755</v>
      </c>
    </row>
    <row r="59" spans="1:16" s="17" customFormat="1" ht="20.25" customHeight="1">
      <c r="A59" s="146" t="s">
        <v>707</v>
      </c>
      <c r="B59" s="459"/>
      <c r="C59" s="65" t="s">
        <v>708</v>
      </c>
      <c r="D59" s="65"/>
      <c r="E59" s="49"/>
      <c r="F59" s="260">
        <v>1195727</v>
      </c>
      <c r="G59" s="462">
        <v>59</v>
      </c>
      <c r="H59" s="260">
        <v>846033</v>
      </c>
      <c r="I59" s="260">
        <v>798714</v>
      </c>
      <c r="J59" s="260">
        <v>376413</v>
      </c>
      <c r="K59" s="260">
        <v>9779</v>
      </c>
      <c r="L59" s="260">
        <v>46203</v>
      </c>
      <c r="M59" s="260">
        <v>293294</v>
      </c>
      <c r="N59" s="260">
        <v>419</v>
      </c>
      <c r="O59" s="260" t="s">
        <v>698</v>
      </c>
      <c r="P59" s="145" t="s">
        <v>707</v>
      </c>
    </row>
    <row r="60" spans="1:16" ht="20.25" customHeight="1">
      <c r="A60" s="140">
        <v>883</v>
      </c>
      <c r="B60" s="457"/>
      <c r="C60" s="140"/>
      <c r="D60" s="32" t="s">
        <v>1142</v>
      </c>
      <c r="E60" s="42"/>
      <c r="F60" s="66">
        <v>128615</v>
      </c>
      <c r="G60" s="133">
        <v>6.3</v>
      </c>
      <c r="H60" s="66">
        <v>127370</v>
      </c>
      <c r="I60" s="66">
        <v>127361</v>
      </c>
      <c r="J60" s="66">
        <v>125</v>
      </c>
      <c r="K60" s="66" t="s">
        <v>698</v>
      </c>
      <c r="L60" s="66">
        <v>36</v>
      </c>
      <c r="M60" s="66">
        <v>1210</v>
      </c>
      <c r="N60" s="66" t="s">
        <v>698</v>
      </c>
      <c r="O60" s="260" t="s">
        <v>698</v>
      </c>
      <c r="P60" s="262">
        <v>883</v>
      </c>
    </row>
    <row r="61" spans="1:16" ht="12.75">
      <c r="A61" s="140">
        <v>884</v>
      </c>
      <c r="B61" s="457"/>
      <c r="C61" s="140"/>
      <c r="D61" s="32" t="s">
        <v>1274</v>
      </c>
      <c r="E61" s="42"/>
      <c r="F61" s="66">
        <v>115393</v>
      </c>
      <c r="G61" s="133">
        <v>5.7</v>
      </c>
      <c r="H61" s="66">
        <v>108991</v>
      </c>
      <c r="I61" s="66">
        <v>105805</v>
      </c>
      <c r="J61" s="66">
        <v>70136</v>
      </c>
      <c r="K61" s="66">
        <v>1543</v>
      </c>
      <c r="L61" s="66">
        <v>1922</v>
      </c>
      <c r="M61" s="66">
        <v>2935</v>
      </c>
      <c r="N61" s="66">
        <v>2</v>
      </c>
      <c r="O61" s="260" t="s">
        <v>698</v>
      </c>
      <c r="P61" s="262">
        <v>884</v>
      </c>
    </row>
    <row r="62" spans="1:16" ht="12.75">
      <c r="A62" s="140">
        <v>875</v>
      </c>
      <c r="B62" s="457"/>
      <c r="C62" s="140"/>
      <c r="D62" s="32" t="s">
        <v>1215</v>
      </c>
      <c r="E62" s="42"/>
      <c r="F62" s="66">
        <v>92720</v>
      </c>
      <c r="G62" s="133">
        <v>4.6</v>
      </c>
      <c r="H62" s="66">
        <v>68702</v>
      </c>
      <c r="I62" s="66">
        <v>66317</v>
      </c>
      <c r="J62" s="66">
        <v>23771</v>
      </c>
      <c r="K62" s="66">
        <v>0</v>
      </c>
      <c r="L62" s="66">
        <v>32</v>
      </c>
      <c r="M62" s="66">
        <v>23986</v>
      </c>
      <c r="N62" s="66">
        <v>0</v>
      </c>
      <c r="O62" s="260" t="s">
        <v>698</v>
      </c>
      <c r="P62" s="262">
        <v>875</v>
      </c>
    </row>
    <row r="63" spans="1:16" s="17" customFormat="1" ht="20.25" customHeight="1">
      <c r="A63" s="70"/>
      <c r="B63" s="460"/>
      <c r="C63" s="65" t="s">
        <v>709</v>
      </c>
      <c r="D63" s="65"/>
      <c r="E63" s="49"/>
      <c r="F63" s="71">
        <v>2027385</v>
      </c>
      <c r="G63" s="72">
        <v>100</v>
      </c>
      <c r="H63" s="71">
        <v>1593974</v>
      </c>
      <c r="I63" s="71">
        <v>1481712</v>
      </c>
      <c r="J63" s="71">
        <v>878407</v>
      </c>
      <c r="K63" s="71">
        <v>13875</v>
      </c>
      <c r="L63" s="71">
        <v>80317</v>
      </c>
      <c r="M63" s="71">
        <v>338698</v>
      </c>
      <c r="N63" s="71">
        <v>521</v>
      </c>
      <c r="O63" s="260" t="s">
        <v>698</v>
      </c>
      <c r="P63" s="464"/>
    </row>
    <row r="64" spans="1:18" s="17" customFormat="1" ht="7.5" customHeight="1">
      <c r="A64" s="70"/>
      <c r="B64" s="70"/>
      <c r="C64" s="65"/>
      <c r="D64" s="65"/>
      <c r="E64" s="70"/>
      <c r="F64" s="73"/>
      <c r="G64" s="177"/>
      <c r="H64" s="73"/>
      <c r="I64" s="73"/>
      <c r="J64" s="73"/>
      <c r="K64" s="73"/>
      <c r="L64" s="73"/>
      <c r="M64" s="73"/>
      <c r="N64" s="73"/>
      <c r="O64" s="73"/>
      <c r="P64" s="65"/>
      <c r="R64" s="180"/>
    </row>
    <row r="65" spans="1:16" ht="7.5" customHeight="1">
      <c r="A65" t="s">
        <v>859</v>
      </c>
      <c r="P65" s="76"/>
    </row>
    <row r="66" spans="1:16" ht="28.5" customHeight="1">
      <c r="A66" s="497" t="s">
        <v>679</v>
      </c>
      <c r="B66" s="497"/>
      <c r="C66" s="497"/>
      <c r="D66" s="497"/>
      <c r="E66" s="497"/>
      <c r="F66" s="497"/>
      <c r="G66" s="497"/>
      <c r="P66" s="76"/>
    </row>
    <row r="67" ht="12.75">
      <c r="P67" s="76"/>
    </row>
    <row r="68" ht="12.75">
      <c r="P68" s="76"/>
    </row>
    <row r="69" ht="12.75">
      <c r="P69" s="76"/>
    </row>
    <row r="70" ht="12.75">
      <c r="P70" s="76"/>
    </row>
    <row r="71" ht="12.75">
      <c r="P71" s="76"/>
    </row>
    <row r="72" ht="12.75">
      <c r="P72" s="76"/>
    </row>
    <row r="73" ht="12.75">
      <c r="P73" s="76"/>
    </row>
    <row r="74" ht="12.75">
      <c r="P74" s="76"/>
    </row>
    <row r="75" ht="12.75">
      <c r="P75" s="76"/>
    </row>
    <row r="76" ht="12.75">
      <c r="P76" s="76"/>
    </row>
    <row r="77" ht="12.75">
      <c r="P77" s="76"/>
    </row>
    <row r="78" ht="12.75">
      <c r="P78" s="76"/>
    </row>
    <row r="79" ht="12.75">
      <c r="P79" s="76"/>
    </row>
    <row r="80" ht="12.75">
      <c r="P80" s="76"/>
    </row>
    <row r="81" ht="12.75">
      <c r="P81" s="76"/>
    </row>
    <row r="82" ht="12.75">
      <c r="P82" s="76"/>
    </row>
    <row r="83" ht="12.75">
      <c r="P83" s="76"/>
    </row>
    <row r="84" ht="12.75">
      <c r="P84" s="76"/>
    </row>
    <row r="85" ht="12.75">
      <c r="P85" s="76"/>
    </row>
    <row r="86" ht="12.75">
      <c r="P86" s="76"/>
    </row>
    <row r="87" ht="12.75">
      <c r="P87" s="76"/>
    </row>
    <row r="88" ht="12.75">
      <c r="P88" s="76"/>
    </row>
    <row r="89" ht="12.75">
      <c r="P89" s="76"/>
    </row>
    <row r="90" ht="12.75">
      <c r="P90" s="76"/>
    </row>
    <row r="91" ht="12.75">
      <c r="P91" s="76"/>
    </row>
    <row r="92" ht="12.75">
      <c r="P92" s="76"/>
    </row>
    <row r="93" ht="12.75">
      <c r="P93" s="76"/>
    </row>
    <row r="94" ht="12.75">
      <c r="P94" s="76"/>
    </row>
    <row r="95" ht="12.75">
      <c r="P95" s="76"/>
    </row>
    <row r="96" ht="12.75">
      <c r="P96" s="76"/>
    </row>
    <row r="97" ht="12.75">
      <c r="P97" s="76"/>
    </row>
    <row r="98" ht="12.75">
      <c r="P98" s="76"/>
    </row>
    <row r="99" ht="12.75">
      <c r="P99" s="76"/>
    </row>
    <row r="100" ht="12.75">
      <c r="P100" s="76"/>
    </row>
    <row r="101" ht="12.75">
      <c r="P101" s="76"/>
    </row>
    <row r="102" ht="12.75">
      <c r="P102" s="76"/>
    </row>
    <row r="103" ht="12.75">
      <c r="P103" s="76"/>
    </row>
    <row r="104" ht="12.75">
      <c r="P104" s="76"/>
    </row>
    <row r="105" ht="12.75">
      <c r="P105" s="76"/>
    </row>
    <row r="106" ht="12.75">
      <c r="P106" s="76"/>
    </row>
    <row r="107" ht="12.75">
      <c r="P107" s="76"/>
    </row>
    <row r="108" ht="12.75">
      <c r="P108" s="76"/>
    </row>
    <row r="109" ht="12.75">
      <c r="P109" s="76"/>
    </row>
    <row r="110" ht="12.75">
      <c r="P110" s="76"/>
    </row>
    <row r="111" ht="12.75">
      <c r="P111" s="76"/>
    </row>
    <row r="112" ht="12.75">
      <c r="P112" s="76"/>
    </row>
    <row r="113" ht="12.75">
      <c r="P113" s="76"/>
    </row>
    <row r="114" ht="12.75">
      <c r="P114" s="76"/>
    </row>
    <row r="115" ht="12.75">
      <c r="P115" s="76"/>
    </row>
    <row r="116" ht="12.75">
      <c r="P116" s="76"/>
    </row>
    <row r="117" ht="12.75">
      <c r="P117" s="76"/>
    </row>
    <row r="118" ht="12.75">
      <c r="P118" s="76"/>
    </row>
    <row r="119" ht="12.75">
      <c r="P119" s="76"/>
    </row>
    <row r="120" ht="12.75">
      <c r="P120" s="76"/>
    </row>
    <row r="121" ht="12.75">
      <c r="P121" s="76"/>
    </row>
    <row r="122" ht="12.75">
      <c r="P122" s="76"/>
    </row>
    <row r="123" ht="12.75">
      <c r="P123" s="76"/>
    </row>
    <row r="124" ht="12.75">
      <c r="P124" s="76"/>
    </row>
    <row r="125" ht="12.75">
      <c r="P125" s="76"/>
    </row>
    <row r="126" ht="12.75">
      <c r="P126" s="76"/>
    </row>
    <row r="127" ht="12.75">
      <c r="P127" s="76"/>
    </row>
    <row r="128" ht="12.75">
      <c r="P128" s="76"/>
    </row>
    <row r="129" ht="12.75">
      <c r="P129" s="76"/>
    </row>
    <row r="130" ht="12.75">
      <c r="P130" s="76"/>
    </row>
    <row r="131" ht="12.75">
      <c r="P131" s="76"/>
    </row>
    <row r="132" ht="12.75">
      <c r="P132" s="76"/>
    </row>
    <row r="133" ht="12.75">
      <c r="P133" s="76"/>
    </row>
    <row r="134" ht="12.75">
      <c r="P134" s="76"/>
    </row>
    <row r="135" ht="12.75">
      <c r="P135" s="76"/>
    </row>
    <row r="136" ht="12.75">
      <c r="P136" s="76"/>
    </row>
    <row r="137" ht="12.75">
      <c r="P137" s="76"/>
    </row>
    <row r="138" ht="12.75">
      <c r="P138" s="76"/>
    </row>
    <row r="139" ht="12.75">
      <c r="P139" s="76"/>
    </row>
    <row r="140" ht="12.75">
      <c r="P140" s="76"/>
    </row>
    <row r="141" ht="12.75">
      <c r="P141" s="76"/>
    </row>
    <row r="142" ht="12.75">
      <c r="P142" s="76"/>
    </row>
    <row r="143" ht="12.75">
      <c r="P143" s="76"/>
    </row>
    <row r="144" ht="12.75">
      <c r="P144" s="76"/>
    </row>
    <row r="145" ht="12.75">
      <c r="P145" s="76"/>
    </row>
    <row r="146" ht="12.75">
      <c r="P146" s="76"/>
    </row>
    <row r="147" ht="12.75">
      <c r="P147" s="76"/>
    </row>
    <row r="148" ht="12.75">
      <c r="P148" s="76"/>
    </row>
    <row r="149" ht="12.75">
      <c r="P149" s="76"/>
    </row>
    <row r="150" ht="12.75">
      <c r="P150" s="76"/>
    </row>
    <row r="151" ht="12.75">
      <c r="P151" s="76"/>
    </row>
    <row r="152" ht="12.75">
      <c r="P152" s="76"/>
    </row>
    <row r="153" ht="12.75">
      <c r="P153" s="76"/>
    </row>
    <row r="154" ht="12.75">
      <c r="P154" s="76"/>
    </row>
    <row r="155" ht="12.75">
      <c r="P155" s="76"/>
    </row>
    <row r="156" ht="12.75">
      <c r="P156" s="76"/>
    </row>
    <row r="157" ht="12.75">
      <c r="P157" s="76"/>
    </row>
    <row r="158" ht="12.75">
      <c r="P158" s="76"/>
    </row>
    <row r="159" ht="12.75">
      <c r="P159" s="76"/>
    </row>
    <row r="160" ht="12.75">
      <c r="P160" s="76"/>
    </row>
    <row r="161" ht="12.75">
      <c r="P161" s="76"/>
    </row>
    <row r="162" ht="12.75">
      <c r="P162" s="76"/>
    </row>
    <row r="163" ht="12.75">
      <c r="P163" s="76"/>
    </row>
    <row r="164" ht="12.75">
      <c r="P164" s="76"/>
    </row>
    <row r="165" ht="12.75">
      <c r="P165" s="76"/>
    </row>
    <row r="166" ht="12.75">
      <c r="P166" s="76"/>
    </row>
    <row r="167" ht="12.75">
      <c r="P167" s="76"/>
    </row>
    <row r="168" ht="12.75">
      <c r="P168" s="76"/>
    </row>
    <row r="169" ht="12.75">
      <c r="P169" s="76"/>
    </row>
    <row r="170" ht="12.75">
      <c r="P170" s="76"/>
    </row>
    <row r="171" ht="12.75">
      <c r="P171" s="76"/>
    </row>
    <row r="172" ht="12.75">
      <c r="P172" s="76"/>
    </row>
    <row r="173" ht="12.75">
      <c r="P173" s="76"/>
    </row>
    <row r="174" ht="12.75">
      <c r="P174" s="76"/>
    </row>
    <row r="175" ht="12.75">
      <c r="P175" s="76"/>
    </row>
    <row r="176" ht="12.75">
      <c r="P176" s="76"/>
    </row>
    <row r="177" ht="12.75">
      <c r="P177" s="76"/>
    </row>
    <row r="178" ht="12.75">
      <c r="P178" s="76"/>
    </row>
    <row r="179" ht="12.75">
      <c r="P179" s="76"/>
    </row>
    <row r="180" ht="12.75">
      <c r="P180" s="76"/>
    </row>
    <row r="181" ht="12.75">
      <c r="P181" s="76"/>
    </row>
    <row r="182" ht="12.75">
      <c r="P182" s="76"/>
    </row>
    <row r="183" ht="12.75">
      <c r="P183" s="76"/>
    </row>
    <row r="184" ht="12.75">
      <c r="P184" s="76"/>
    </row>
    <row r="185" ht="12.75">
      <c r="P185" s="76"/>
    </row>
    <row r="186" ht="12.75">
      <c r="P186" s="76"/>
    </row>
    <row r="187" ht="12.75">
      <c r="P187" s="76"/>
    </row>
    <row r="188" ht="12.75">
      <c r="P188" s="76"/>
    </row>
    <row r="189" ht="12.75">
      <c r="P189" s="76"/>
    </row>
    <row r="190" ht="12.75">
      <c r="P190" s="76"/>
    </row>
    <row r="191" ht="12.75">
      <c r="P191" s="76"/>
    </row>
    <row r="192" ht="12.75">
      <c r="P192" s="76"/>
    </row>
    <row r="193" ht="12.75">
      <c r="P193" s="76"/>
    </row>
    <row r="194" ht="12.75">
      <c r="P194" s="76"/>
    </row>
    <row r="195" ht="12.75">
      <c r="P195" s="76"/>
    </row>
    <row r="196" ht="12.75">
      <c r="P196" s="76"/>
    </row>
    <row r="197" ht="12.75">
      <c r="P197" s="76"/>
    </row>
    <row r="198" ht="12.75">
      <c r="P198" s="76"/>
    </row>
    <row r="199" ht="12.75">
      <c r="P199" s="76"/>
    </row>
    <row r="200" ht="12.75">
      <c r="P200" s="76"/>
    </row>
    <row r="201" ht="12.75">
      <c r="P201" s="76"/>
    </row>
    <row r="202" ht="12.75">
      <c r="P202" s="76"/>
    </row>
    <row r="203" ht="12.75">
      <c r="P203" s="76"/>
    </row>
    <row r="204" ht="12.75">
      <c r="P204" s="76"/>
    </row>
    <row r="205" ht="12.75">
      <c r="P205" s="76"/>
    </row>
    <row r="206" ht="12.75">
      <c r="P206" s="76"/>
    </row>
    <row r="207" ht="12.75">
      <c r="P207" s="76"/>
    </row>
    <row r="208" ht="12.75">
      <c r="P208" s="76"/>
    </row>
    <row r="209" ht="12.75">
      <c r="P209" s="76"/>
    </row>
    <row r="210" ht="12.75">
      <c r="P210" s="76"/>
    </row>
    <row r="211" ht="12.75">
      <c r="P211" s="76"/>
    </row>
    <row r="212" ht="12.75">
      <c r="P212" s="76"/>
    </row>
    <row r="213" ht="12.75">
      <c r="P213" s="76"/>
    </row>
    <row r="214" ht="12.75">
      <c r="P214" s="76"/>
    </row>
    <row r="215" ht="12.75">
      <c r="P215" s="76"/>
    </row>
    <row r="216" ht="12.75">
      <c r="P216" s="76"/>
    </row>
    <row r="217" ht="12.75">
      <c r="P217" s="76"/>
    </row>
    <row r="218" ht="12.75">
      <c r="P218" s="76"/>
    </row>
    <row r="219" ht="12.75">
      <c r="P219" s="76"/>
    </row>
    <row r="220" ht="12.75">
      <c r="P220" s="76"/>
    </row>
    <row r="221" ht="12.75">
      <c r="P221" s="76"/>
    </row>
    <row r="222" ht="12.75">
      <c r="P222" s="76"/>
    </row>
    <row r="223" ht="12.75">
      <c r="P223" s="76"/>
    </row>
    <row r="224" ht="12.75">
      <c r="P224" s="76"/>
    </row>
    <row r="225" ht="12.75">
      <c r="P225" s="76"/>
    </row>
    <row r="226" ht="12.75">
      <c r="P226" s="76"/>
    </row>
    <row r="227" ht="12.75">
      <c r="P227" s="76"/>
    </row>
    <row r="228" ht="12.75">
      <c r="P228" s="76"/>
    </row>
    <row r="229" ht="12.75">
      <c r="P229" s="76"/>
    </row>
    <row r="230" ht="12.75">
      <c r="P230" s="76"/>
    </row>
    <row r="231" ht="12.75">
      <c r="P231" s="76"/>
    </row>
    <row r="232" ht="12.75">
      <c r="P232" s="76"/>
    </row>
    <row r="233" ht="12.75">
      <c r="P233" s="76"/>
    </row>
    <row r="234" ht="12.75">
      <c r="P234" s="76"/>
    </row>
    <row r="235" ht="12.75">
      <c r="P235" s="76"/>
    </row>
    <row r="236" ht="12.75">
      <c r="P236" s="76"/>
    </row>
    <row r="237" ht="12.75">
      <c r="P237" s="76"/>
    </row>
    <row r="238" ht="12.75">
      <c r="P238" s="76"/>
    </row>
    <row r="239" ht="12.75">
      <c r="P239" s="76"/>
    </row>
    <row r="240" ht="12.75">
      <c r="P240" s="76"/>
    </row>
    <row r="241" ht="12.75">
      <c r="P241" s="76"/>
    </row>
    <row r="242" ht="12.75">
      <c r="P242" s="76"/>
    </row>
    <row r="243" ht="12.75">
      <c r="P243" s="76"/>
    </row>
    <row r="244" ht="12.75">
      <c r="P244" s="76"/>
    </row>
    <row r="245" ht="12.75">
      <c r="P245" s="76"/>
    </row>
    <row r="246" ht="12.75">
      <c r="P246" s="76"/>
    </row>
    <row r="247" ht="12.75">
      <c r="P247" s="76"/>
    </row>
    <row r="248" ht="12.75">
      <c r="P248" s="76"/>
    </row>
    <row r="249" ht="12.75">
      <c r="P249" s="76"/>
    </row>
    <row r="250" ht="12.75">
      <c r="P250" s="76"/>
    </row>
    <row r="251" ht="12.75">
      <c r="P251" s="76"/>
    </row>
    <row r="252" ht="12.75">
      <c r="P252" s="76"/>
    </row>
    <row r="253" ht="12.75">
      <c r="P253" s="76"/>
    </row>
    <row r="254" ht="12.75">
      <c r="P254" s="76"/>
    </row>
    <row r="255" ht="12.75">
      <c r="P255" s="76"/>
    </row>
    <row r="256" ht="12.75">
      <c r="P256" s="76"/>
    </row>
    <row r="257" ht="12.75">
      <c r="P257" s="76"/>
    </row>
    <row r="258" ht="12.75">
      <c r="P258" s="76"/>
    </row>
    <row r="259" ht="12.75">
      <c r="P259" s="76"/>
    </row>
    <row r="260" ht="12.75">
      <c r="P260" s="76"/>
    </row>
    <row r="261" ht="12.75">
      <c r="P261" s="76"/>
    </row>
    <row r="262" ht="12.75">
      <c r="P262" s="76"/>
    </row>
    <row r="263" ht="12.75">
      <c r="P263" s="76"/>
    </row>
    <row r="264" ht="12.75">
      <c r="P264" s="76"/>
    </row>
    <row r="265" ht="12.75">
      <c r="P265" s="76"/>
    </row>
    <row r="266" ht="12.75">
      <c r="P266" s="76"/>
    </row>
    <row r="267" ht="12.75">
      <c r="P267" s="76"/>
    </row>
    <row r="268" ht="12.75">
      <c r="P268" s="76"/>
    </row>
    <row r="269" ht="12.75">
      <c r="P269" s="76"/>
    </row>
    <row r="270" ht="12.75">
      <c r="P270" s="76"/>
    </row>
    <row r="271" ht="12.75">
      <c r="P271" s="76"/>
    </row>
    <row r="272" ht="12.75">
      <c r="P272" s="76"/>
    </row>
    <row r="273" ht="12.75">
      <c r="P273" s="76"/>
    </row>
    <row r="274" ht="12.75">
      <c r="P274" s="76"/>
    </row>
    <row r="275" ht="12.75">
      <c r="P275" s="76"/>
    </row>
    <row r="276" ht="12.75">
      <c r="P276" s="76"/>
    </row>
    <row r="277" ht="12.75">
      <c r="P277" s="76"/>
    </row>
    <row r="278" ht="12.75">
      <c r="P278" s="76"/>
    </row>
    <row r="279" ht="12.75">
      <c r="P279" s="76"/>
    </row>
    <row r="280" ht="12.75">
      <c r="P280" s="76"/>
    </row>
    <row r="281" ht="12.75">
      <c r="P281" s="76"/>
    </row>
    <row r="282" ht="12.75">
      <c r="P282" s="76"/>
    </row>
    <row r="283" ht="12.75">
      <c r="P283" s="76"/>
    </row>
    <row r="284" ht="12.75">
      <c r="P284" s="76"/>
    </row>
    <row r="285" ht="12.75">
      <c r="P285" s="76"/>
    </row>
    <row r="286" ht="12.75">
      <c r="P286" s="76"/>
    </row>
    <row r="287" ht="12.75">
      <c r="P287" s="76"/>
    </row>
    <row r="288" ht="12.75">
      <c r="P288" s="76"/>
    </row>
    <row r="289" ht="12.75">
      <c r="P289" s="76"/>
    </row>
    <row r="290" ht="12.75">
      <c r="P290" s="76"/>
    </row>
    <row r="291" ht="12.75">
      <c r="P291" s="76"/>
    </row>
    <row r="292" ht="12.75">
      <c r="P292" s="76"/>
    </row>
    <row r="293" ht="12.75">
      <c r="P293" s="76"/>
    </row>
    <row r="294" ht="12.75">
      <c r="P294" s="76"/>
    </row>
    <row r="295" ht="12.75">
      <c r="P295" s="76"/>
    </row>
    <row r="296" ht="12.75">
      <c r="P296" s="76"/>
    </row>
    <row r="297" ht="12.75">
      <c r="P297" s="76"/>
    </row>
    <row r="298" ht="12.75">
      <c r="P298" s="76"/>
    </row>
    <row r="299" ht="12.75">
      <c r="P299" s="76"/>
    </row>
    <row r="300" ht="12.75">
      <c r="P300" s="76"/>
    </row>
    <row r="301" ht="12.75">
      <c r="P301" s="76"/>
    </row>
    <row r="302" ht="12.75">
      <c r="P302" s="76"/>
    </row>
    <row r="303" ht="12.75">
      <c r="P303" s="76"/>
    </row>
    <row r="304" ht="12.75">
      <c r="P304" s="76"/>
    </row>
    <row r="305" ht="12.75">
      <c r="P305" s="76"/>
    </row>
    <row r="306" ht="12.75">
      <c r="P306" s="76"/>
    </row>
    <row r="307" ht="12.75">
      <c r="P307" s="76"/>
    </row>
    <row r="308" ht="12.75">
      <c r="P308" s="76"/>
    </row>
    <row r="309" ht="12.75">
      <c r="P309" s="76"/>
    </row>
    <row r="310" ht="12.75">
      <c r="P310" s="76"/>
    </row>
    <row r="311" ht="12.75">
      <c r="P311" s="76"/>
    </row>
    <row r="312" ht="12.75">
      <c r="P312" s="76"/>
    </row>
    <row r="313" ht="12.75">
      <c r="P313" s="76"/>
    </row>
    <row r="314" ht="12.75">
      <c r="P314" s="76"/>
    </row>
    <row r="315" ht="12.75">
      <c r="P315" s="76"/>
    </row>
    <row r="316" ht="12.75">
      <c r="P316" s="76"/>
    </row>
    <row r="317" ht="12.75">
      <c r="P317" s="76"/>
    </row>
    <row r="318" ht="12.75">
      <c r="P318" s="76"/>
    </row>
    <row r="319" ht="12.75">
      <c r="P319" s="76"/>
    </row>
    <row r="320" ht="12.75">
      <c r="P320" s="76"/>
    </row>
    <row r="321" ht="12.75">
      <c r="P321" s="76"/>
    </row>
    <row r="322" ht="12.75">
      <c r="P322" s="76"/>
    </row>
    <row r="323" ht="12.75">
      <c r="P323" s="76"/>
    </row>
    <row r="324" ht="12.75">
      <c r="P324" s="76"/>
    </row>
    <row r="325" ht="12.75">
      <c r="P325" s="76"/>
    </row>
    <row r="326" ht="12.75">
      <c r="P326" s="76"/>
    </row>
    <row r="327" ht="12.75">
      <c r="P327" s="76"/>
    </row>
    <row r="328" ht="12.75">
      <c r="P328" s="76"/>
    </row>
    <row r="329" ht="12.75">
      <c r="P329" s="76"/>
    </row>
    <row r="330" ht="12.75">
      <c r="P330" s="76"/>
    </row>
    <row r="331" ht="12.75">
      <c r="P331" s="76"/>
    </row>
    <row r="332" ht="12.75">
      <c r="P332" s="76"/>
    </row>
    <row r="333" ht="12.75">
      <c r="P333" s="76"/>
    </row>
    <row r="334" ht="12.75">
      <c r="P334" s="76"/>
    </row>
    <row r="335" ht="12.75">
      <c r="P335" s="76"/>
    </row>
    <row r="336" ht="12.75">
      <c r="P336" s="76"/>
    </row>
    <row r="337" ht="12.75">
      <c r="P337" s="76"/>
    </row>
    <row r="338" ht="12.75">
      <c r="P338" s="76"/>
    </row>
    <row r="339" ht="12.75">
      <c r="P339" s="76"/>
    </row>
    <row r="340" ht="12.75">
      <c r="P340" s="76"/>
    </row>
    <row r="341" ht="12.75">
      <c r="P341" s="76"/>
    </row>
    <row r="342" ht="12.75">
      <c r="P342" s="76"/>
    </row>
    <row r="343" ht="12.75">
      <c r="P343" s="76"/>
    </row>
    <row r="344" ht="12.75">
      <c r="P344" s="76"/>
    </row>
    <row r="345" ht="12.75">
      <c r="P345" s="76"/>
    </row>
    <row r="346" ht="12.75">
      <c r="P346" s="76"/>
    </row>
    <row r="347" ht="12.75">
      <c r="P347" s="76"/>
    </row>
    <row r="348" ht="12.75">
      <c r="P348" s="76"/>
    </row>
    <row r="349" ht="12.75">
      <c r="P349" s="76"/>
    </row>
    <row r="350" ht="12.75">
      <c r="P350" s="76"/>
    </row>
    <row r="351" ht="12.75">
      <c r="P351" s="76"/>
    </row>
    <row r="352" ht="12.75">
      <c r="P352" s="76"/>
    </row>
    <row r="353" ht="12.75">
      <c r="P353" s="76"/>
    </row>
    <row r="354" ht="12.75">
      <c r="P354" s="76"/>
    </row>
    <row r="355" ht="12.75">
      <c r="P355" s="76"/>
    </row>
    <row r="356" ht="12.75">
      <c r="P356" s="76"/>
    </row>
    <row r="357" ht="12.75">
      <c r="P357" s="76"/>
    </row>
    <row r="358" ht="12.75">
      <c r="P358" s="76"/>
    </row>
    <row r="359" ht="12.75">
      <c r="P359" s="76"/>
    </row>
    <row r="360" ht="12.75">
      <c r="P360" s="76"/>
    </row>
    <row r="361" ht="12.75">
      <c r="P361" s="76"/>
    </row>
    <row r="362" ht="12.75">
      <c r="P362" s="76"/>
    </row>
    <row r="363" ht="12.75">
      <c r="P363" s="76"/>
    </row>
    <row r="364" ht="12.75">
      <c r="P364" s="76"/>
    </row>
    <row r="365" ht="12.75">
      <c r="P365" s="76"/>
    </row>
    <row r="366" ht="12.75">
      <c r="P366" s="76"/>
    </row>
    <row r="367" ht="12.75">
      <c r="P367" s="76"/>
    </row>
    <row r="368" ht="12.75">
      <c r="P368" s="76"/>
    </row>
    <row r="369" ht="12.75">
      <c r="P369" s="76"/>
    </row>
    <row r="370" ht="12.75">
      <c r="P370" s="76"/>
    </row>
    <row r="371" ht="12.75">
      <c r="P371" s="76"/>
    </row>
    <row r="372" ht="12.75">
      <c r="P372" s="76"/>
    </row>
    <row r="373" ht="12.75">
      <c r="P373" s="76"/>
    </row>
    <row r="374" ht="12.75">
      <c r="P374" s="76"/>
    </row>
    <row r="375" ht="12.75">
      <c r="P375" s="76"/>
    </row>
    <row r="376" ht="12.75">
      <c r="P376" s="76"/>
    </row>
    <row r="377" ht="12.75">
      <c r="P377" s="76"/>
    </row>
    <row r="378" ht="12.75">
      <c r="P378" s="76"/>
    </row>
    <row r="379" ht="12.75">
      <c r="P379" s="76"/>
    </row>
    <row r="380" ht="12.75">
      <c r="P380" s="76"/>
    </row>
    <row r="381" ht="12.75">
      <c r="P381" s="76"/>
    </row>
    <row r="382" ht="12.75">
      <c r="P382" s="76"/>
    </row>
    <row r="383" ht="12.75">
      <c r="P383" s="76"/>
    </row>
    <row r="384" ht="12.75">
      <c r="P384" s="76"/>
    </row>
    <row r="385" ht="12.75">
      <c r="P385" s="76"/>
    </row>
    <row r="386" ht="12.75">
      <c r="P386" s="76"/>
    </row>
    <row r="387" ht="12.75">
      <c r="P387" s="76"/>
    </row>
    <row r="388" ht="12.75">
      <c r="P388" s="76"/>
    </row>
    <row r="389" ht="12.75">
      <c r="P389" s="76"/>
    </row>
    <row r="390" ht="12.75">
      <c r="P390" s="76"/>
    </row>
    <row r="391" ht="12.75">
      <c r="P391" s="76"/>
    </row>
    <row r="392" ht="12.75">
      <c r="P392" s="76"/>
    </row>
    <row r="393" ht="12.75">
      <c r="P393" s="76"/>
    </row>
    <row r="394" ht="12.75">
      <c r="P394" s="76"/>
    </row>
    <row r="395" ht="12.75">
      <c r="P395" s="76"/>
    </row>
    <row r="396" ht="12.75">
      <c r="P396" s="76"/>
    </row>
    <row r="397" ht="12.75">
      <c r="P397" s="76"/>
    </row>
    <row r="398" ht="12.75">
      <c r="P398" s="76"/>
    </row>
    <row r="399" ht="12.75">
      <c r="P399" s="76"/>
    </row>
    <row r="400" ht="12.75">
      <c r="P400" s="76"/>
    </row>
    <row r="401" ht="12.75">
      <c r="P401" s="76"/>
    </row>
    <row r="402" ht="12.75">
      <c r="P402" s="76"/>
    </row>
    <row r="403" ht="12.75">
      <c r="P403" s="76"/>
    </row>
    <row r="404" ht="12.75">
      <c r="P404" s="76"/>
    </row>
    <row r="405" ht="12.75">
      <c r="P405" s="76"/>
    </row>
    <row r="406" ht="12.75">
      <c r="P406" s="76"/>
    </row>
    <row r="407" ht="12.75">
      <c r="P407" s="76"/>
    </row>
    <row r="408" ht="12.75">
      <c r="P408" s="76"/>
    </row>
    <row r="409" ht="12.75">
      <c r="P409" s="76"/>
    </row>
    <row r="410" ht="12.75">
      <c r="P410" s="76"/>
    </row>
    <row r="411" ht="12.75">
      <c r="P411" s="76"/>
    </row>
    <row r="412" ht="12.75">
      <c r="P412" s="76"/>
    </row>
    <row r="413" ht="12.75">
      <c r="P413" s="76"/>
    </row>
    <row r="414" ht="12.75">
      <c r="P414" s="76"/>
    </row>
    <row r="415" ht="12.75">
      <c r="P415" s="76"/>
    </row>
    <row r="416" ht="12.75">
      <c r="P416" s="76"/>
    </row>
    <row r="417" ht="12.75">
      <c r="P417" s="76"/>
    </row>
    <row r="418" ht="12.75">
      <c r="P418" s="76"/>
    </row>
    <row r="419" ht="12.75">
      <c r="P419" s="76"/>
    </row>
    <row r="420" ht="12.75">
      <c r="P420" s="76"/>
    </row>
    <row r="421" ht="12.75">
      <c r="P421" s="76"/>
    </row>
    <row r="422" ht="12.75">
      <c r="P422" s="76"/>
    </row>
    <row r="423" ht="12.75">
      <c r="P423" s="76"/>
    </row>
    <row r="424" ht="12.75">
      <c r="P424" s="76"/>
    </row>
    <row r="425" ht="12.75">
      <c r="P425" s="76"/>
    </row>
    <row r="426" ht="12.75">
      <c r="P426" s="76"/>
    </row>
    <row r="427" ht="12.75">
      <c r="P427" s="76"/>
    </row>
    <row r="428" ht="12.75">
      <c r="P428" s="76"/>
    </row>
    <row r="429" ht="12.75">
      <c r="P429" s="76"/>
    </row>
    <row r="430" ht="12.75">
      <c r="P430" s="76"/>
    </row>
    <row r="431" ht="12.75">
      <c r="P431" s="76"/>
    </row>
    <row r="432" ht="12.75">
      <c r="P432" s="76"/>
    </row>
    <row r="433" ht="12.75">
      <c r="P433" s="76"/>
    </row>
    <row r="434" ht="12.75">
      <c r="P434" s="76"/>
    </row>
    <row r="435" ht="12.75">
      <c r="P435" s="76"/>
    </row>
    <row r="436" ht="12.75">
      <c r="P436" s="76"/>
    </row>
    <row r="437" ht="12.75">
      <c r="P437" s="76"/>
    </row>
    <row r="438" ht="12.75">
      <c r="P438" s="76"/>
    </row>
    <row r="439" ht="12.75">
      <c r="P439" s="76"/>
    </row>
    <row r="440" ht="12.75">
      <c r="P440" s="76"/>
    </row>
    <row r="441" ht="12.75">
      <c r="P441" s="76"/>
    </row>
    <row r="442" ht="12.75">
      <c r="P442" s="76"/>
    </row>
    <row r="443" ht="12.75">
      <c r="P443" s="76"/>
    </row>
    <row r="444" ht="12.75">
      <c r="P444" s="76"/>
    </row>
    <row r="445" ht="12.75">
      <c r="P445" s="76"/>
    </row>
    <row r="446" ht="12.75">
      <c r="P446" s="76"/>
    </row>
    <row r="447" ht="12.75">
      <c r="P447" s="76"/>
    </row>
    <row r="448" ht="12.75">
      <c r="P448" s="76"/>
    </row>
    <row r="449" ht="12.75">
      <c r="P449" s="76"/>
    </row>
    <row r="450" ht="12.75">
      <c r="P450" s="76"/>
    </row>
    <row r="451" ht="12.75">
      <c r="P451" s="76"/>
    </row>
    <row r="452" ht="12.75">
      <c r="P452" s="76"/>
    </row>
    <row r="453" ht="12.75">
      <c r="P453" s="76"/>
    </row>
    <row r="454" ht="12.75">
      <c r="P454" s="76"/>
    </row>
    <row r="455" ht="12.75">
      <c r="P455" s="76"/>
    </row>
    <row r="456" ht="12.75">
      <c r="P456" s="76"/>
    </row>
    <row r="457" ht="12.75">
      <c r="P457" s="76"/>
    </row>
    <row r="458" ht="12.75">
      <c r="P458" s="76"/>
    </row>
    <row r="459" ht="12.75">
      <c r="P459" s="76"/>
    </row>
    <row r="460" ht="12.75">
      <c r="P460" s="76"/>
    </row>
    <row r="461" ht="12.75">
      <c r="P461" s="76"/>
    </row>
    <row r="462" ht="12.75">
      <c r="P462" s="76"/>
    </row>
    <row r="463" ht="12.75">
      <c r="P463" s="76"/>
    </row>
    <row r="464" ht="12.75">
      <c r="P464" s="76"/>
    </row>
    <row r="465" ht="12.75">
      <c r="P465" s="76"/>
    </row>
    <row r="466" ht="12.75">
      <c r="P466" s="76"/>
    </row>
    <row r="467" ht="12.75">
      <c r="P467" s="76"/>
    </row>
    <row r="468" ht="12.75">
      <c r="P468" s="76"/>
    </row>
    <row r="469" ht="12.75">
      <c r="P469" s="76"/>
    </row>
    <row r="470" ht="12.75">
      <c r="P470" s="76"/>
    </row>
    <row r="471" ht="12.75">
      <c r="P471" s="76"/>
    </row>
    <row r="472" ht="12.75">
      <c r="P472" s="76"/>
    </row>
    <row r="473" ht="12.75">
      <c r="P473" s="76"/>
    </row>
    <row r="474" ht="12.75">
      <c r="P474" s="76"/>
    </row>
    <row r="475" ht="12.75">
      <c r="P475" s="76"/>
    </row>
    <row r="476" ht="12.75">
      <c r="P476" s="76"/>
    </row>
    <row r="477" ht="12.75">
      <c r="P477" s="76"/>
    </row>
    <row r="478" ht="12.75">
      <c r="P478" s="76"/>
    </row>
    <row r="479" ht="12.75">
      <c r="P479" s="76"/>
    </row>
    <row r="480" ht="12.75">
      <c r="P480" s="76"/>
    </row>
    <row r="481" ht="12.75">
      <c r="P481" s="76"/>
    </row>
    <row r="482" ht="12.75">
      <c r="P482" s="76"/>
    </row>
    <row r="483" ht="12.75">
      <c r="P483" s="76"/>
    </row>
    <row r="484" ht="12.75">
      <c r="P484" s="76"/>
    </row>
    <row r="485" ht="12.75">
      <c r="P485" s="76"/>
    </row>
    <row r="486" ht="12.75">
      <c r="P486" s="76"/>
    </row>
    <row r="487" ht="12.75">
      <c r="P487" s="76"/>
    </row>
    <row r="488" ht="12.75">
      <c r="P488" s="76"/>
    </row>
    <row r="489" ht="12.75">
      <c r="P489" s="76"/>
    </row>
    <row r="490" ht="12.75">
      <c r="P490" s="76"/>
    </row>
    <row r="491" ht="12.75">
      <c r="P491" s="76"/>
    </row>
    <row r="492" ht="12.75">
      <c r="P492" s="76"/>
    </row>
    <row r="493" ht="12.75">
      <c r="P493" s="76"/>
    </row>
    <row r="494" ht="12.75">
      <c r="P494" s="76"/>
    </row>
    <row r="495" ht="12.75">
      <c r="P495" s="76"/>
    </row>
    <row r="496" ht="12.75">
      <c r="P496" s="76"/>
    </row>
    <row r="497" ht="12.75">
      <c r="P497" s="76"/>
    </row>
    <row r="498" ht="12.75">
      <c r="P498" s="76"/>
    </row>
    <row r="499" ht="12.75">
      <c r="P499" s="76"/>
    </row>
    <row r="500" ht="12.75">
      <c r="P500" s="76"/>
    </row>
    <row r="501" ht="12.75">
      <c r="P501" s="76"/>
    </row>
    <row r="502" ht="12.75">
      <c r="P502" s="76"/>
    </row>
    <row r="503" ht="12.75">
      <c r="P503" s="76"/>
    </row>
    <row r="504" ht="12.75">
      <c r="P504" s="76"/>
    </row>
    <row r="505" ht="12.75">
      <c r="P505" s="76"/>
    </row>
    <row r="506" ht="12.75">
      <c r="P506" s="76"/>
    </row>
    <row r="507" ht="12.75">
      <c r="P507" s="76"/>
    </row>
    <row r="508" ht="12.75">
      <c r="P508" s="76"/>
    </row>
    <row r="509" ht="12.75">
      <c r="P509" s="76"/>
    </row>
    <row r="510" ht="12.75">
      <c r="P510" s="76"/>
    </row>
    <row r="511" ht="12.75">
      <c r="P511" s="76"/>
    </row>
    <row r="512" ht="12.75">
      <c r="P512" s="76"/>
    </row>
    <row r="513" ht="12.75">
      <c r="P513" s="76"/>
    </row>
    <row r="514" ht="12.75">
      <c r="P514" s="76"/>
    </row>
    <row r="515" ht="12.75">
      <c r="P515" s="76"/>
    </row>
    <row r="516" ht="12.75">
      <c r="P516" s="76"/>
    </row>
    <row r="517" ht="12.75">
      <c r="P517" s="76"/>
    </row>
    <row r="518" ht="12.75">
      <c r="P518" s="76"/>
    </row>
    <row r="519" ht="12.75">
      <c r="P519" s="76"/>
    </row>
    <row r="520" ht="12.75">
      <c r="P520" s="76"/>
    </row>
    <row r="521" ht="12.75">
      <c r="P521" s="76"/>
    </row>
    <row r="522" ht="12.75">
      <c r="P522" s="76"/>
    </row>
    <row r="523" ht="12.75">
      <c r="P523" s="76"/>
    </row>
    <row r="524" ht="12.75">
      <c r="P524" s="76"/>
    </row>
    <row r="525" ht="12.75">
      <c r="P525" s="76"/>
    </row>
    <row r="526" ht="12.75">
      <c r="P526" s="76"/>
    </row>
    <row r="527" ht="12.75">
      <c r="P527" s="76"/>
    </row>
    <row r="528" ht="12.75">
      <c r="P528" s="76"/>
    </row>
    <row r="529" ht="12.75">
      <c r="P529" s="76"/>
    </row>
    <row r="530" ht="12.75">
      <c r="P530" s="76"/>
    </row>
    <row r="531" ht="12.75">
      <c r="P531" s="76"/>
    </row>
    <row r="532" ht="12.75">
      <c r="P532" s="76"/>
    </row>
    <row r="533" ht="12.75">
      <c r="P533" s="76"/>
    </row>
    <row r="534" ht="12.75">
      <c r="P534" s="76"/>
    </row>
    <row r="535" ht="12.75">
      <c r="P535" s="76"/>
    </row>
    <row r="536" ht="12.75">
      <c r="P536" s="76"/>
    </row>
    <row r="537" ht="12.75">
      <c r="P537" s="76"/>
    </row>
    <row r="538" ht="12.75">
      <c r="P538" s="76"/>
    </row>
    <row r="539" ht="12.75">
      <c r="P539" s="76"/>
    </row>
    <row r="540" ht="12.75">
      <c r="P540" s="76"/>
    </row>
    <row r="541" ht="12.75">
      <c r="P541" s="76"/>
    </row>
    <row r="542" ht="12.75">
      <c r="P542" s="76"/>
    </row>
    <row r="543" ht="12.75">
      <c r="P543" s="76"/>
    </row>
    <row r="544" ht="12.75">
      <c r="P544" s="76"/>
    </row>
    <row r="545" ht="12.75">
      <c r="P545" s="76"/>
    </row>
    <row r="546" ht="12.75">
      <c r="P546" s="76"/>
    </row>
    <row r="547" ht="12.75">
      <c r="P547" s="76"/>
    </row>
    <row r="548" ht="12.75">
      <c r="P548" s="76"/>
    </row>
    <row r="549" ht="12.75">
      <c r="P549" s="76"/>
    </row>
    <row r="550" ht="12.75">
      <c r="P550" s="76"/>
    </row>
    <row r="551" ht="12.75">
      <c r="P551" s="76"/>
    </row>
    <row r="552" ht="12.75">
      <c r="P552" s="76"/>
    </row>
    <row r="553" ht="12.75">
      <c r="P553" s="76"/>
    </row>
    <row r="554" ht="12.75">
      <c r="P554" s="76"/>
    </row>
    <row r="555" ht="12.75">
      <c r="P555" s="76"/>
    </row>
    <row r="556" ht="12.75">
      <c r="P556" s="76"/>
    </row>
    <row r="557" ht="12.75">
      <c r="P557" s="76"/>
    </row>
    <row r="558" ht="12.75">
      <c r="P558" s="76"/>
    </row>
    <row r="559" ht="12.75">
      <c r="P559" s="76"/>
    </row>
    <row r="560" ht="12.75">
      <c r="P560" s="76"/>
    </row>
    <row r="561" ht="12.75">
      <c r="P561" s="76"/>
    </row>
    <row r="562" ht="12.75">
      <c r="P562" s="76"/>
    </row>
    <row r="563" ht="12.75">
      <c r="P563" s="76"/>
    </row>
    <row r="564" ht="12.75">
      <c r="P564" s="76"/>
    </row>
    <row r="565" ht="12.75">
      <c r="P565" s="76"/>
    </row>
    <row r="566" ht="12.75">
      <c r="P566" s="76"/>
    </row>
    <row r="567" ht="12.75">
      <c r="P567" s="76"/>
    </row>
    <row r="568" ht="12.75">
      <c r="P568" s="76"/>
    </row>
    <row r="569" ht="12.75">
      <c r="P569" s="76"/>
    </row>
    <row r="570" ht="12.75">
      <c r="P570" s="76"/>
    </row>
    <row r="571" ht="12.75">
      <c r="P571" s="76"/>
    </row>
    <row r="572" ht="12.75">
      <c r="P572" s="76"/>
    </row>
    <row r="573" ht="12.75">
      <c r="P573" s="76"/>
    </row>
    <row r="574" ht="12.75">
      <c r="P574" s="76"/>
    </row>
    <row r="575" ht="12.75">
      <c r="P575" s="76"/>
    </row>
    <row r="576" ht="12.75">
      <c r="P576" s="76"/>
    </row>
    <row r="577" ht="12.75">
      <c r="P577" s="76"/>
    </row>
    <row r="578" ht="12.75">
      <c r="P578" s="76"/>
    </row>
  </sheetData>
  <sheetProtection/>
  <mergeCells count="31">
    <mergeCell ref="I5:I6"/>
    <mergeCell ref="J38:J39"/>
    <mergeCell ref="N4:N6"/>
    <mergeCell ref="A66:G66"/>
    <mergeCell ref="H40:O40"/>
    <mergeCell ref="B3:E7"/>
    <mergeCell ref="A3:A7"/>
    <mergeCell ref="J5:J6"/>
    <mergeCell ref="F3:G5"/>
    <mergeCell ref="I4:J4"/>
    <mergeCell ref="I37:J37"/>
    <mergeCell ref="H3:O3"/>
    <mergeCell ref="B36:E40"/>
    <mergeCell ref="K37:K39"/>
    <mergeCell ref="H37:H39"/>
    <mergeCell ref="P3:P7"/>
    <mergeCell ref="O4:O6"/>
    <mergeCell ref="L37:L39"/>
    <mergeCell ref="P36:P40"/>
    <mergeCell ref="N37:N39"/>
    <mergeCell ref="M37:M39"/>
    <mergeCell ref="A36:A40"/>
    <mergeCell ref="H4:H6"/>
    <mergeCell ref="K4:K6"/>
    <mergeCell ref="I38:I39"/>
    <mergeCell ref="F36:G38"/>
    <mergeCell ref="H36:O36"/>
    <mergeCell ref="O37:O39"/>
    <mergeCell ref="M4:M6"/>
    <mergeCell ref="L4:L6"/>
    <mergeCell ref="H7:O7"/>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P578"/>
  <sheetViews>
    <sheetView zoomScale="90" zoomScaleNormal="90" zoomScaleSheetLayoutView="50" zoomScalePageLayoutView="0" workbookViewId="0" topLeftCell="E1">
      <selection activeCell="E1" sqref="E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7" customWidth="1"/>
  </cols>
  <sheetData>
    <row r="1" spans="1:16" ht="17.25">
      <c r="A1" s="51"/>
      <c r="B1" s="51"/>
      <c r="C1" s="52"/>
      <c r="D1" s="52"/>
      <c r="E1" s="52"/>
      <c r="F1" s="52"/>
      <c r="G1" s="53"/>
      <c r="H1" s="54" t="s">
        <v>1249</v>
      </c>
      <c r="I1" s="55" t="s">
        <v>753</v>
      </c>
      <c r="J1" s="56"/>
      <c r="K1" s="56"/>
      <c r="L1" s="52"/>
      <c r="P1" s="57"/>
    </row>
    <row r="2" spans="1:16" ht="15">
      <c r="A2" s="58"/>
      <c r="B2" s="58"/>
      <c r="C2" s="58"/>
      <c r="D2" s="58"/>
      <c r="E2" s="58"/>
      <c r="F2" s="59"/>
      <c r="G2" s="59"/>
      <c r="H2" s="59"/>
      <c r="I2" s="59"/>
      <c r="J2" s="59"/>
      <c r="P2" s="60"/>
    </row>
    <row r="3" spans="1:16" ht="12.75" customHeight="1">
      <c r="A3" s="511" t="s">
        <v>1128</v>
      </c>
      <c r="B3" s="530" t="s">
        <v>750</v>
      </c>
      <c r="C3" s="531"/>
      <c r="D3" s="531"/>
      <c r="E3" s="502"/>
      <c r="F3" s="520" t="s">
        <v>917</v>
      </c>
      <c r="G3" s="521"/>
      <c r="H3" s="525" t="s">
        <v>474</v>
      </c>
      <c r="I3" s="526"/>
      <c r="J3" s="526"/>
      <c r="K3" s="526"/>
      <c r="L3" s="526"/>
      <c r="M3" s="526"/>
      <c r="N3" s="526"/>
      <c r="O3" s="529"/>
      <c r="P3" s="534" t="s">
        <v>1011</v>
      </c>
    </row>
    <row r="4" spans="1:16" ht="12.75" customHeight="1">
      <c r="A4" s="512"/>
      <c r="B4" s="532"/>
      <c r="C4" s="531"/>
      <c r="D4" s="531"/>
      <c r="E4" s="502"/>
      <c r="F4" s="522"/>
      <c r="G4" s="523"/>
      <c r="H4" s="514" t="s">
        <v>205</v>
      </c>
      <c r="I4" s="542" t="s">
        <v>475</v>
      </c>
      <c r="J4" s="543"/>
      <c r="K4" s="512" t="s">
        <v>207</v>
      </c>
      <c r="L4" s="527" t="s">
        <v>208</v>
      </c>
      <c r="M4" s="527" t="s">
        <v>209</v>
      </c>
      <c r="N4" s="537" t="s">
        <v>1097</v>
      </c>
      <c r="O4" s="527" t="s">
        <v>210</v>
      </c>
      <c r="P4" s="535"/>
    </row>
    <row r="5" spans="1:16" ht="12.75" customHeight="1">
      <c r="A5" s="512"/>
      <c r="B5" s="532"/>
      <c r="C5" s="531"/>
      <c r="D5" s="531"/>
      <c r="E5" s="502"/>
      <c r="F5" s="524"/>
      <c r="G5" s="517"/>
      <c r="H5" s="515"/>
      <c r="I5" s="518" t="s">
        <v>1222</v>
      </c>
      <c r="J5" s="541" t="s">
        <v>751</v>
      </c>
      <c r="K5" s="512"/>
      <c r="L5" s="527"/>
      <c r="M5" s="527"/>
      <c r="N5" s="527"/>
      <c r="O5" s="527"/>
      <c r="P5" s="535"/>
    </row>
    <row r="6" spans="1:16" ht="17.25" customHeight="1">
      <c r="A6" s="512"/>
      <c r="B6" s="532"/>
      <c r="C6" s="531"/>
      <c r="D6" s="531"/>
      <c r="E6" s="502"/>
      <c r="F6" s="61" t="s">
        <v>472</v>
      </c>
      <c r="G6" s="62" t="s">
        <v>918</v>
      </c>
      <c r="H6" s="516"/>
      <c r="I6" s="519"/>
      <c r="J6" s="528"/>
      <c r="K6" s="517"/>
      <c r="L6" s="528"/>
      <c r="M6" s="528"/>
      <c r="N6" s="528"/>
      <c r="O6" s="528"/>
      <c r="P6" s="535"/>
    </row>
    <row r="7" spans="1:16" ht="12.75">
      <c r="A7" s="513"/>
      <c r="B7" s="533"/>
      <c r="C7" s="533"/>
      <c r="D7" s="533"/>
      <c r="E7" s="503"/>
      <c r="F7" s="63" t="s">
        <v>473</v>
      </c>
      <c r="G7" s="64" t="s">
        <v>852</v>
      </c>
      <c r="H7" s="538" t="s">
        <v>473</v>
      </c>
      <c r="I7" s="539"/>
      <c r="J7" s="539"/>
      <c r="K7" s="539"/>
      <c r="L7" s="539"/>
      <c r="M7" s="539"/>
      <c r="N7" s="539"/>
      <c r="O7" s="540"/>
      <c r="P7" s="536"/>
    </row>
    <row r="8" spans="1:16" s="17" customFormat="1" ht="20.25" customHeight="1">
      <c r="A8" s="77" t="s">
        <v>211</v>
      </c>
      <c r="B8" s="456"/>
      <c r="C8" s="143" t="s">
        <v>488</v>
      </c>
      <c r="D8" s="143"/>
      <c r="E8" s="49"/>
      <c r="F8" s="260">
        <v>821697</v>
      </c>
      <c r="G8" s="261">
        <v>6.8</v>
      </c>
      <c r="H8" s="260">
        <v>735919</v>
      </c>
      <c r="I8" s="260">
        <v>687340</v>
      </c>
      <c r="J8" s="260">
        <v>485173</v>
      </c>
      <c r="K8" s="260">
        <v>12484</v>
      </c>
      <c r="L8" s="260">
        <v>36650</v>
      </c>
      <c r="M8" s="260">
        <v>29439</v>
      </c>
      <c r="N8" s="260">
        <v>7054</v>
      </c>
      <c r="O8" s="260">
        <v>151</v>
      </c>
      <c r="P8" s="144" t="s">
        <v>211</v>
      </c>
    </row>
    <row r="9" spans="1:16" ht="20.25" customHeight="1">
      <c r="A9" s="140" t="s">
        <v>710</v>
      </c>
      <c r="B9" s="457"/>
      <c r="C9" s="140"/>
      <c r="D9" s="32" t="s">
        <v>1271</v>
      </c>
      <c r="E9" s="42"/>
      <c r="F9" s="260">
        <v>245393</v>
      </c>
      <c r="G9" s="261">
        <v>2</v>
      </c>
      <c r="H9" s="260">
        <v>217529</v>
      </c>
      <c r="I9" s="260">
        <v>202420</v>
      </c>
      <c r="J9" s="260">
        <v>144705</v>
      </c>
      <c r="K9" s="260">
        <v>205</v>
      </c>
      <c r="L9" s="260">
        <v>24264</v>
      </c>
      <c r="M9" s="260">
        <v>3186</v>
      </c>
      <c r="N9" s="260">
        <v>208</v>
      </c>
      <c r="O9" s="260">
        <v>1</v>
      </c>
      <c r="P9" s="262" t="s">
        <v>710</v>
      </c>
    </row>
    <row r="10" spans="1:16" ht="12.75">
      <c r="A10" s="140" t="s">
        <v>234</v>
      </c>
      <c r="B10" s="457"/>
      <c r="C10" s="140"/>
      <c r="D10" s="32" t="s">
        <v>1012</v>
      </c>
      <c r="E10" s="42"/>
      <c r="F10" s="260">
        <v>128133</v>
      </c>
      <c r="G10" s="261">
        <v>1.1</v>
      </c>
      <c r="H10" s="260">
        <v>108299</v>
      </c>
      <c r="I10" s="260">
        <v>93133</v>
      </c>
      <c r="J10" s="260">
        <v>64268</v>
      </c>
      <c r="K10" s="260">
        <v>150</v>
      </c>
      <c r="L10" s="260">
        <v>7867</v>
      </c>
      <c r="M10" s="260">
        <v>7827</v>
      </c>
      <c r="N10" s="260">
        <v>3990</v>
      </c>
      <c r="O10" s="260" t="s">
        <v>698</v>
      </c>
      <c r="P10" s="262" t="s">
        <v>234</v>
      </c>
    </row>
    <row r="11" spans="1:16" ht="12.75">
      <c r="A11" s="140" t="s">
        <v>220</v>
      </c>
      <c r="B11" s="457"/>
      <c r="C11" s="140"/>
      <c r="D11" s="32" t="s">
        <v>1013</v>
      </c>
      <c r="E11" s="42"/>
      <c r="F11" s="260">
        <v>106240</v>
      </c>
      <c r="G11" s="261">
        <v>0.9</v>
      </c>
      <c r="H11" s="260">
        <v>106182</v>
      </c>
      <c r="I11" s="260">
        <v>105547</v>
      </c>
      <c r="J11" s="260">
        <v>80411</v>
      </c>
      <c r="K11" s="260" t="s">
        <v>698</v>
      </c>
      <c r="L11" s="260">
        <v>6</v>
      </c>
      <c r="M11" s="260">
        <v>43</v>
      </c>
      <c r="N11" s="260" t="s">
        <v>698</v>
      </c>
      <c r="O11" s="260">
        <v>9</v>
      </c>
      <c r="P11" s="262" t="s">
        <v>220</v>
      </c>
    </row>
    <row r="12" spans="1:16" s="17" customFormat="1" ht="20.25" customHeight="1">
      <c r="A12" s="77" t="s">
        <v>244</v>
      </c>
      <c r="B12" s="458"/>
      <c r="C12" s="65" t="s">
        <v>699</v>
      </c>
      <c r="D12" s="65"/>
      <c r="E12" s="49"/>
      <c r="F12" s="260">
        <v>10857726</v>
      </c>
      <c r="G12" s="261">
        <v>89.8</v>
      </c>
      <c r="H12" s="260">
        <v>7597644</v>
      </c>
      <c r="I12" s="260">
        <v>6466385</v>
      </c>
      <c r="J12" s="260">
        <v>3531829</v>
      </c>
      <c r="K12" s="260">
        <v>239956</v>
      </c>
      <c r="L12" s="260">
        <v>1193641</v>
      </c>
      <c r="M12" s="260">
        <v>1768228</v>
      </c>
      <c r="N12" s="260">
        <v>58146</v>
      </c>
      <c r="O12" s="260">
        <v>111</v>
      </c>
      <c r="P12" s="144" t="s">
        <v>244</v>
      </c>
    </row>
    <row r="13" spans="1:16" s="17" customFormat="1" ht="20.25" customHeight="1">
      <c r="A13" s="146" t="s">
        <v>700</v>
      </c>
      <c r="B13" s="459"/>
      <c r="C13" s="65" t="s">
        <v>701</v>
      </c>
      <c r="D13" s="65"/>
      <c r="E13" s="49"/>
      <c r="F13" s="260">
        <v>115540</v>
      </c>
      <c r="G13" s="261">
        <v>1</v>
      </c>
      <c r="H13" s="260">
        <v>65149</v>
      </c>
      <c r="I13" s="260">
        <v>35113</v>
      </c>
      <c r="J13" s="260">
        <v>24229</v>
      </c>
      <c r="K13" s="260">
        <v>34963</v>
      </c>
      <c r="L13" s="260">
        <v>7458</v>
      </c>
      <c r="M13" s="260">
        <v>7910</v>
      </c>
      <c r="N13" s="260">
        <v>61</v>
      </c>
      <c r="O13" s="260" t="s">
        <v>698</v>
      </c>
      <c r="P13" s="145" t="s">
        <v>700</v>
      </c>
    </row>
    <row r="14" spans="1:16" ht="20.25" customHeight="1">
      <c r="A14" s="140" t="s">
        <v>711</v>
      </c>
      <c r="B14" s="457"/>
      <c r="C14" s="140"/>
      <c r="D14" s="32" t="s">
        <v>1014</v>
      </c>
      <c r="E14" s="42"/>
      <c r="F14" s="260">
        <v>50479</v>
      </c>
      <c r="G14" s="261">
        <v>0.4</v>
      </c>
      <c r="H14" s="260">
        <v>40492</v>
      </c>
      <c r="I14" s="260">
        <v>20155</v>
      </c>
      <c r="J14" s="260">
        <v>14632</v>
      </c>
      <c r="K14" s="260">
        <v>12</v>
      </c>
      <c r="L14" s="260">
        <v>7213</v>
      </c>
      <c r="M14" s="260">
        <v>2701</v>
      </c>
      <c r="N14" s="260">
        <v>61</v>
      </c>
      <c r="O14" s="260" t="s">
        <v>698</v>
      </c>
      <c r="P14" s="262" t="s">
        <v>711</v>
      </c>
    </row>
    <row r="15" spans="1:16" ht="12.75">
      <c r="A15" s="140" t="s">
        <v>712</v>
      </c>
      <c r="B15" s="457"/>
      <c r="C15" s="140"/>
      <c r="D15" s="32" t="s">
        <v>1272</v>
      </c>
      <c r="E15" s="42"/>
      <c r="F15" s="260">
        <v>49716</v>
      </c>
      <c r="G15" s="261">
        <v>0.4</v>
      </c>
      <c r="H15" s="260">
        <v>10191</v>
      </c>
      <c r="I15" s="260">
        <v>3994</v>
      </c>
      <c r="J15" s="260">
        <v>2084</v>
      </c>
      <c r="K15" s="260">
        <v>34946</v>
      </c>
      <c r="L15" s="260">
        <v>76</v>
      </c>
      <c r="M15" s="260">
        <v>4503</v>
      </c>
      <c r="N15" s="260" t="s">
        <v>698</v>
      </c>
      <c r="O15" s="260" t="s">
        <v>698</v>
      </c>
      <c r="P15" s="262" t="s">
        <v>712</v>
      </c>
    </row>
    <row r="16" spans="1:16" ht="12.75">
      <c r="A16" s="140" t="s">
        <v>1143</v>
      </c>
      <c r="B16" s="457"/>
      <c r="C16" s="140"/>
      <c r="D16" s="32" t="s">
        <v>1138</v>
      </c>
      <c r="E16" s="42"/>
      <c r="F16" s="260">
        <v>5268</v>
      </c>
      <c r="G16" s="261">
        <v>0</v>
      </c>
      <c r="H16" s="260">
        <v>5237</v>
      </c>
      <c r="I16" s="260">
        <v>4485</v>
      </c>
      <c r="J16" s="260">
        <v>2839</v>
      </c>
      <c r="K16" s="260">
        <v>2</v>
      </c>
      <c r="L16" s="260">
        <v>21</v>
      </c>
      <c r="M16" s="260">
        <v>7</v>
      </c>
      <c r="N16" s="260" t="s">
        <v>698</v>
      </c>
      <c r="O16" s="260" t="s">
        <v>698</v>
      </c>
      <c r="P16" s="262" t="s">
        <v>1143</v>
      </c>
    </row>
    <row r="17" spans="1:16" s="17" customFormat="1" ht="20.25" customHeight="1">
      <c r="A17" s="146" t="s">
        <v>702</v>
      </c>
      <c r="B17" s="459"/>
      <c r="C17" s="65" t="s">
        <v>703</v>
      </c>
      <c r="D17" s="65"/>
      <c r="E17" s="49"/>
      <c r="F17" s="260">
        <v>557742</v>
      </c>
      <c r="G17" s="261">
        <v>4.6</v>
      </c>
      <c r="H17" s="260">
        <v>406884</v>
      </c>
      <c r="I17" s="260">
        <v>370977</v>
      </c>
      <c r="J17" s="260">
        <v>272507</v>
      </c>
      <c r="K17" s="260">
        <v>13417</v>
      </c>
      <c r="L17" s="260">
        <v>37976</v>
      </c>
      <c r="M17" s="260">
        <v>96464</v>
      </c>
      <c r="N17" s="260">
        <v>3000</v>
      </c>
      <c r="O17" s="260" t="s">
        <v>698</v>
      </c>
      <c r="P17" s="145" t="s">
        <v>702</v>
      </c>
    </row>
    <row r="18" spans="1:16" ht="20.25" customHeight="1">
      <c r="A18" s="140" t="s">
        <v>713</v>
      </c>
      <c r="B18" s="457"/>
      <c r="C18" s="140"/>
      <c r="D18" s="32" t="s">
        <v>1015</v>
      </c>
      <c r="E18" s="42"/>
      <c r="F18" s="260">
        <v>158454</v>
      </c>
      <c r="G18" s="261">
        <v>1.3</v>
      </c>
      <c r="H18" s="260">
        <v>81707</v>
      </c>
      <c r="I18" s="260">
        <v>78791</v>
      </c>
      <c r="J18" s="260">
        <v>55745</v>
      </c>
      <c r="K18" s="260">
        <v>11678</v>
      </c>
      <c r="L18" s="260">
        <v>18515</v>
      </c>
      <c r="M18" s="260">
        <v>46554</v>
      </c>
      <c r="N18" s="260" t="s">
        <v>698</v>
      </c>
      <c r="O18" s="260" t="s">
        <v>698</v>
      </c>
      <c r="P18" s="262" t="s">
        <v>713</v>
      </c>
    </row>
    <row r="19" spans="1:16" ht="12.75">
      <c r="A19" s="140" t="s">
        <v>266</v>
      </c>
      <c r="B19" s="457"/>
      <c r="C19" s="140"/>
      <c r="D19" s="32" t="s">
        <v>1273</v>
      </c>
      <c r="E19" s="42"/>
      <c r="F19" s="260">
        <v>114025</v>
      </c>
      <c r="G19" s="261">
        <v>0.9</v>
      </c>
      <c r="H19" s="260">
        <v>105092</v>
      </c>
      <c r="I19" s="260">
        <v>99728</v>
      </c>
      <c r="J19" s="260">
        <v>96781</v>
      </c>
      <c r="K19" s="260">
        <v>93</v>
      </c>
      <c r="L19" s="260">
        <v>1739</v>
      </c>
      <c r="M19" s="260">
        <v>5967</v>
      </c>
      <c r="N19" s="260">
        <v>1134</v>
      </c>
      <c r="O19" s="260" t="s">
        <v>698</v>
      </c>
      <c r="P19" s="262" t="s">
        <v>266</v>
      </c>
    </row>
    <row r="20" spans="1:16" ht="12.75">
      <c r="A20" s="140" t="s">
        <v>714</v>
      </c>
      <c r="B20" s="457"/>
      <c r="C20" s="140"/>
      <c r="D20" s="32" t="s">
        <v>1016</v>
      </c>
      <c r="E20" s="42"/>
      <c r="F20" s="260">
        <v>88748</v>
      </c>
      <c r="G20" s="261">
        <v>0.7</v>
      </c>
      <c r="H20" s="260">
        <v>65396</v>
      </c>
      <c r="I20" s="260">
        <v>52027</v>
      </c>
      <c r="J20" s="260">
        <v>37402</v>
      </c>
      <c r="K20" s="260">
        <v>371</v>
      </c>
      <c r="L20" s="260">
        <v>4743</v>
      </c>
      <c r="M20" s="260">
        <v>16910</v>
      </c>
      <c r="N20" s="260">
        <v>1327</v>
      </c>
      <c r="O20" s="260" t="s">
        <v>698</v>
      </c>
      <c r="P20" s="262" t="s">
        <v>714</v>
      </c>
    </row>
    <row r="21" spans="1:16" s="17" customFormat="1" ht="20.25" customHeight="1">
      <c r="A21" s="65" t="s">
        <v>285</v>
      </c>
      <c r="B21" s="458"/>
      <c r="C21" s="65" t="s">
        <v>704</v>
      </c>
      <c r="D21" s="65"/>
      <c r="E21" s="49"/>
      <c r="F21" s="260">
        <v>10184444</v>
      </c>
      <c r="G21" s="261">
        <v>84.2</v>
      </c>
      <c r="H21" s="260">
        <v>7125611</v>
      </c>
      <c r="I21" s="260">
        <v>6060296</v>
      </c>
      <c r="J21" s="260">
        <v>3235093</v>
      </c>
      <c r="K21" s="260">
        <v>191576</v>
      </c>
      <c r="L21" s="260">
        <v>1148207</v>
      </c>
      <c r="M21" s="260">
        <v>1663854</v>
      </c>
      <c r="N21" s="260">
        <v>55084</v>
      </c>
      <c r="O21" s="260">
        <v>111</v>
      </c>
      <c r="P21" s="144" t="s">
        <v>285</v>
      </c>
    </row>
    <row r="22" spans="1:16" s="17" customFormat="1" ht="20.25" customHeight="1">
      <c r="A22" s="146" t="s">
        <v>705</v>
      </c>
      <c r="B22" s="459"/>
      <c r="C22" s="65" t="s">
        <v>706</v>
      </c>
      <c r="D22" s="146"/>
      <c r="E22" s="49"/>
      <c r="F22" s="260">
        <v>1007626</v>
      </c>
      <c r="G22" s="261">
        <v>8.3</v>
      </c>
      <c r="H22" s="260">
        <v>808636</v>
      </c>
      <c r="I22" s="260">
        <v>726213</v>
      </c>
      <c r="J22" s="260">
        <v>412541</v>
      </c>
      <c r="K22" s="260">
        <v>6173</v>
      </c>
      <c r="L22" s="260">
        <v>82799</v>
      </c>
      <c r="M22" s="260">
        <v>108524</v>
      </c>
      <c r="N22" s="260">
        <v>1495</v>
      </c>
      <c r="O22" s="260" t="s">
        <v>698</v>
      </c>
      <c r="P22" s="145" t="s">
        <v>705</v>
      </c>
    </row>
    <row r="23" spans="1:16" ht="20.25" customHeight="1">
      <c r="A23" s="140" t="s">
        <v>715</v>
      </c>
      <c r="B23" s="457"/>
      <c r="C23" s="140"/>
      <c r="D23" s="32" t="s">
        <v>1017</v>
      </c>
      <c r="E23" s="42"/>
      <c r="F23" s="260">
        <v>283807</v>
      </c>
      <c r="G23" s="261">
        <v>2.3</v>
      </c>
      <c r="H23" s="260">
        <v>255976</v>
      </c>
      <c r="I23" s="260">
        <v>233797</v>
      </c>
      <c r="J23" s="260">
        <v>119945</v>
      </c>
      <c r="K23" s="260">
        <v>2648</v>
      </c>
      <c r="L23" s="260">
        <v>22924</v>
      </c>
      <c r="M23" s="260">
        <v>2204</v>
      </c>
      <c r="N23" s="260">
        <v>55</v>
      </c>
      <c r="O23" s="260" t="s">
        <v>698</v>
      </c>
      <c r="P23" s="262" t="s">
        <v>715</v>
      </c>
    </row>
    <row r="24" spans="1:16" ht="12.75">
      <c r="A24" s="140" t="s">
        <v>288</v>
      </c>
      <c r="B24" s="457"/>
      <c r="C24" s="140"/>
      <c r="D24" s="32" t="s">
        <v>1018</v>
      </c>
      <c r="E24" s="42"/>
      <c r="F24" s="260">
        <v>162557</v>
      </c>
      <c r="G24" s="261">
        <v>1.3</v>
      </c>
      <c r="H24" s="260">
        <v>147292</v>
      </c>
      <c r="I24" s="260">
        <v>140879</v>
      </c>
      <c r="J24" s="260">
        <v>78306</v>
      </c>
      <c r="K24" s="260">
        <v>1198</v>
      </c>
      <c r="L24" s="260">
        <v>6939</v>
      </c>
      <c r="M24" s="260">
        <v>7106</v>
      </c>
      <c r="N24" s="260">
        <v>22</v>
      </c>
      <c r="O24" s="260" t="s">
        <v>698</v>
      </c>
      <c r="P24" s="262" t="s">
        <v>288</v>
      </c>
    </row>
    <row r="25" spans="1:16" ht="12.75">
      <c r="A25" s="140" t="s">
        <v>292</v>
      </c>
      <c r="B25" s="457"/>
      <c r="C25" s="140"/>
      <c r="D25" s="32" t="s">
        <v>1019</v>
      </c>
      <c r="E25" s="42"/>
      <c r="F25" s="260">
        <v>130847</v>
      </c>
      <c r="G25" s="261">
        <v>1.1</v>
      </c>
      <c r="H25" s="260">
        <v>109003</v>
      </c>
      <c r="I25" s="260">
        <v>103318</v>
      </c>
      <c r="J25" s="260">
        <v>60074</v>
      </c>
      <c r="K25" s="260">
        <v>298</v>
      </c>
      <c r="L25" s="260">
        <v>5023</v>
      </c>
      <c r="M25" s="260">
        <v>16435</v>
      </c>
      <c r="N25" s="260">
        <v>88</v>
      </c>
      <c r="O25" s="260" t="s">
        <v>698</v>
      </c>
      <c r="P25" s="262" t="s">
        <v>292</v>
      </c>
    </row>
    <row r="26" spans="1:16" s="17" customFormat="1" ht="20.25" customHeight="1">
      <c r="A26" s="146" t="s">
        <v>707</v>
      </c>
      <c r="B26" s="459"/>
      <c r="C26" s="65" t="s">
        <v>708</v>
      </c>
      <c r="D26" s="65"/>
      <c r="E26" s="49"/>
      <c r="F26" s="260">
        <v>9176817</v>
      </c>
      <c r="G26" s="261">
        <v>75.9</v>
      </c>
      <c r="H26" s="260">
        <v>6316975</v>
      </c>
      <c r="I26" s="260">
        <v>5334083</v>
      </c>
      <c r="J26" s="260">
        <v>2822552</v>
      </c>
      <c r="K26" s="260">
        <v>185403</v>
      </c>
      <c r="L26" s="260">
        <v>1065408</v>
      </c>
      <c r="M26" s="260">
        <v>1555331</v>
      </c>
      <c r="N26" s="260">
        <v>53589</v>
      </c>
      <c r="O26" s="260">
        <v>111</v>
      </c>
      <c r="P26" s="145" t="s">
        <v>707</v>
      </c>
    </row>
    <row r="27" spans="1:16" ht="20.25" customHeight="1">
      <c r="A27" s="140" t="s">
        <v>716</v>
      </c>
      <c r="B27" s="457"/>
      <c r="C27" s="140"/>
      <c r="D27" s="32" t="s">
        <v>1274</v>
      </c>
      <c r="E27" s="42"/>
      <c r="F27" s="66">
        <v>1813849</v>
      </c>
      <c r="G27" s="67">
        <v>15</v>
      </c>
      <c r="H27" s="66">
        <v>1507102</v>
      </c>
      <c r="I27" s="66">
        <v>1473498</v>
      </c>
      <c r="J27" s="66">
        <v>674678</v>
      </c>
      <c r="K27" s="66">
        <v>11497</v>
      </c>
      <c r="L27" s="66">
        <v>139608</v>
      </c>
      <c r="M27" s="66">
        <v>155141</v>
      </c>
      <c r="N27" s="66">
        <v>502</v>
      </c>
      <c r="O27" s="260" t="s">
        <v>698</v>
      </c>
      <c r="P27" s="262" t="s">
        <v>716</v>
      </c>
    </row>
    <row r="28" spans="1:16" ht="12.75">
      <c r="A28" s="140" t="s">
        <v>1157</v>
      </c>
      <c r="B28" s="457"/>
      <c r="C28" s="140"/>
      <c r="D28" s="32" t="s">
        <v>1139</v>
      </c>
      <c r="E28" s="42"/>
      <c r="F28" s="66">
        <v>691965</v>
      </c>
      <c r="G28" s="67">
        <v>5.7</v>
      </c>
      <c r="H28" s="66">
        <v>613627</v>
      </c>
      <c r="I28" s="66">
        <v>534475</v>
      </c>
      <c r="J28" s="66">
        <v>313200</v>
      </c>
      <c r="K28" s="66">
        <v>7601</v>
      </c>
      <c r="L28" s="66">
        <v>27512</v>
      </c>
      <c r="M28" s="66">
        <v>40267</v>
      </c>
      <c r="N28" s="66">
        <v>2958</v>
      </c>
      <c r="O28" s="260" t="s">
        <v>698</v>
      </c>
      <c r="P28" s="262" t="s">
        <v>1157</v>
      </c>
    </row>
    <row r="29" spans="1:16" ht="12.75">
      <c r="A29" s="140" t="s">
        <v>1125</v>
      </c>
      <c r="B29" s="457"/>
      <c r="C29" s="140"/>
      <c r="D29" s="32" t="s">
        <v>1275</v>
      </c>
      <c r="E29" s="42"/>
      <c r="F29" s="66">
        <v>602924</v>
      </c>
      <c r="G29" s="67">
        <v>5</v>
      </c>
      <c r="H29" s="66">
        <v>351992</v>
      </c>
      <c r="I29" s="66">
        <v>265409</v>
      </c>
      <c r="J29" s="66">
        <v>185112</v>
      </c>
      <c r="K29" s="66">
        <v>26778</v>
      </c>
      <c r="L29" s="66">
        <v>66777</v>
      </c>
      <c r="M29" s="66">
        <v>144790</v>
      </c>
      <c r="N29" s="260">
        <v>12587</v>
      </c>
      <c r="O29" s="260" t="s">
        <v>698</v>
      </c>
      <c r="P29" s="262" t="s">
        <v>1125</v>
      </c>
    </row>
    <row r="30" spans="1:16" s="17" customFormat="1" ht="20.25" customHeight="1">
      <c r="A30" s="70"/>
      <c r="B30" s="460"/>
      <c r="C30" s="65" t="s">
        <v>709</v>
      </c>
      <c r="D30" s="65"/>
      <c r="E30" s="49"/>
      <c r="F30" s="71">
        <v>12097386</v>
      </c>
      <c r="G30" s="72">
        <v>100</v>
      </c>
      <c r="H30" s="71">
        <v>8750971</v>
      </c>
      <c r="I30" s="71">
        <v>7570692</v>
      </c>
      <c r="J30" s="71">
        <v>4274029</v>
      </c>
      <c r="K30" s="71">
        <v>252460</v>
      </c>
      <c r="L30" s="71">
        <v>1230660</v>
      </c>
      <c r="M30" s="71">
        <v>1797757</v>
      </c>
      <c r="N30" s="71">
        <v>65276</v>
      </c>
      <c r="O30" s="71">
        <v>262</v>
      </c>
      <c r="P30" s="263"/>
    </row>
    <row r="31" spans="1:16" s="17" customFormat="1" ht="6" customHeight="1">
      <c r="A31" s="70"/>
      <c r="B31" s="70"/>
      <c r="C31" s="65"/>
      <c r="D31" s="65"/>
      <c r="E31" s="70"/>
      <c r="F31" s="73"/>
      <c r="G31" s="74"/>
      <c r="H31" s="73"/>
      <c r="I31" s="73"/>
      <c r="J31" s="73"/>
      <c r="K31" s="73"/>
      <c r="L31" s="73"/>
      <c r="M31" s="73"/>
      <c r="N31" s="73"/>
      <c r="O31" s="75"/>
      <c r="P31" s="76"/>
    </row>
    <row r="32" spans="1:16" s="17" customFormat="1" ht="6" customHeight="1">
      <c r="A32" s="70"/>
      <c r="B32" s="70"/>
      <c r="C32" s="65"/>
      <c r="D32" s="65"/>
      <c r="E32" s="70"/>
      <c r="F32" s="73"/>
      <c r="G32" s="74"/>
      <c r="H32" s="73"/>
      <c r="I32" s="73"/>
      <c r="J32" s="73"/>
      <c r="K32" s="73"/>
      <c r="L32" s="73"/>
      <c r="M32" s="73"/>
      <c r="N32" s="73"/>
      <c r="O32" s="75"/>
      <c r="P32" s="76"/>
    </row>
    <row r="33" spans="1:16" s="17" customFormat="1" ht="6" customHeight="1">
      <c r="A33" s="70"/>
      <c r="B33" s="70"/>
      <c r="C33" s="65"/>
      <c r="D33" s="65"/>
      <c r="E33" s="70"/>
      <c r="F33" s="73"/>
      <c r="G33" s="74"/>
      <c r="H33" s="73"/>
      <c r="I33" s="73"/>
      <c r="J33" s="73"/>
      <c r="K33" s="73"/>
      <c r="L33" s="73"/>
      <c r="M33" s="73"/>
      <c r="N33" s="73"/>
      <c r="O33" s="75"/>
      <c r="P33" s="76"/>
    </row>
    <row r="34" spans="1:16" ht="17.25">
      <c r="A34" s="51"/>
      <c r="B34" s="51"/>
      <c r="C34" s="52"/>
      <c r="D34" s="52"/>
      <c r="E34" s="52"/>
      <c r="F34" s="52"/>
      <c r="G34" s="53"/>
      <c r="H34" s="54" t="s">
        <v>1250</v>
      </c>
      <c r="I34" s="55" t="s">
        <v>5</v>
      </c>
      <c r="J34" s="56"/>
      <c r="K34" s="56"/>
      <c r="L34" s="52"/>
      <c r="P34" s="57"/>
    </row>
    <row r="35" spans="1:16" ht="12.75">
      <c r="A35" s="14"/>
      <c r="B35" s="14"/>
      <c r="C35" s="14"/>
      <c r="D35" s="14"/>
      <c r="E35" s="14"/>
      <c r="P35" s="60"/>
    </row>
    <row r="36" spans="1:16" ht="12.75" customHeight="1">
      <c r="A36" s="511" t="s">
        <v>1128</v>
      </c>
      <c r="B36" s="530" t="s">
        <v>750</v>
      </c>
      <c r="C36" s="531"/>
      <c r="D36" s="531"/>
      <c r="E36" s="502"/>
      <c r="F36" s="520" t="s">
        <v>978</v>
      </c>
      <c r="G36" s="521"/>
      <c r="H36" s="525" t="s">
        <v>474</v>
      </c>
      <c r="I36" s="526"/>
      <c r="J36" s="526"/>
      <c r="K36" s="526"/>
      <c r="L36" s="526"/>
      <c r="M36" s="526"/>
      <c r="N36" s="526"/>
      <c r="O36" s="526"/>
      <c r="P36" s="534" t="s">
        <v>1011</v>
      </c>
    </row>
    <row r="37" spans="1:16" ht="12.75" customHeight="1">
      <c r="A37" s="512"/>
      <c r="B37" s="532"/>
      <c r="C37" s="531"/>
      <c r="D37" s="531"/>
      <c r="E37" s="502"/>
      <c r="F37" s="522"/>
      <c r="G37" s="523"/>
      <c r="H37" s="514" t="s">
        <v>205</v>
      </c>
      <c r="I37" s="542" t="s">
        <v>475</v>
      </c>
      <c r="J37" s="543"/>
      <c r="K37" s="512" t="s">
        <v>207</v>
      </c>
      <c r="L37" s="527" t="s">
        <v>208</v>
      </c>
      <c r="M37" s="527" t="s">
        <v>209</v>
      </c>
      <c r="N37" s="537" t="s">
        <v>1097</v>
      </c>
      <c r="O37" s="515" t="s">
        <v>210</v>
      </c>
      <c r="P37" s="535"/>
    </row>
    <row r="38" spans="1:16" ht="12.75" customHeight="1">
      <c r="A38" s="512"/>
      <c r="B38" s="532"/>
      <c r="C38" s="531"/>
      <c r="D38" s="531"/>
      <c r="E38" s="502"/>
      <c r="F38" s="524"/>
      <c r="G38" s="517"/>
      <c r="H38" s="515"/>
      <c r="I38" s="518" t="s">
        <v>1222</v>
      </c>
      <c r="J38" s="541" t="s">
        <v>751</v>
      </c>
      <c r="K38" s="512"/>
      <c r="L38" s="527"/>
      <c r="M38" s="527"/>
      <c r="N38" s="527"/>
      <c r="O38" s="515"/>
      <c r="P38" s="535"/>
    </row>
    <row r="39" spans="1:16" ht="17.25" customHeight="1">
      <c r="A39" s="512"/>
      <c r="B39" s="532"/>
      <c r="C39" s="531"/>
      <c r="D39" s="531"/>
      <c r="E39" s="502"/>
      <c r="F39" s="61" t="s">
        <v>472</v>
      </c>
      <c r="G39" s="62" t="s">
        <v>918</v>
      </c>
      <c r="H39" s="516"/>
      <c r="I39" s="519"/>
      <c r="J39" s="528"/>
      <c r="K39" s="517"/>
      <c r="L39" s="528"/>
      <c r="M39" s="528"/>
      <c r="N39" s="528"/>
      <c r="O39" s="516"/>
      <c r="P39" s="535"/>
    </row>
    <row r="40" spans="1:16" ht="12.75">
      <c r="A40" s="513"/>
      <c r="B40" s="533"/>
      <c r="C40" s="533"/>
      <c r="D40" s="533"/>
      <c r="E40" s="503"/>
      <c r="F40" s="63" t="s">
        <v>473</v>
      </c>
      <c r="G40" s="64" t="s">
        <v>852</v>
      </c>
      <c r="H40" s="538" t="s">
        <v>473</v>
      </c>
      <c r="I40" s="539"/>
      <c r="J40" s="539"/>
      <c r="K40" s="539"/>
      <c r="L40" s="539"/>
      <c r="M40" s="539"/>
      <c r="N40" s="539"/>
      <c r="O40" s="540"/>
      <c r="P40" s="536"/>
    </row>
    <row r="41" spans="1:16" s="17" customFormat="1" ht="20.25" customHeight="1">
      <c r="A41" s="77" t="s">
        <v>211</v>
      </c>
      <c r="B41" s="461"/>
      <c r="C41" s="65" t="s">
        <v>488</v>
      </c>
      <c r="D41" s="65"/>
      <c r="E41" s="49"/>
      <c r="F41" s="260">
        <v>980531</v>
      </c>
      <c r="G41" s="261">
        <v>12</v>
      </c>
      <c r="H41" s="260">
        <v>927100</v>
      </c>
      <c r="I41" s="260">
        <v>898873</v>
      </c>
      <c r="J41" s="260">
        <v>772594</v>
      </c>
      <c r="K41" s="260">
        <v>4518</v>
      </c>
      <c r="L41" s="260">
        <v>22697</v>
      </c>
      <c r="M41" s="260">
        <v>25614</v>
      </c>
      <c r="N41" s="260">
        <v>603</v>
      </c>
      <c r="O41" s="260" t="s">
        <v>698</v>
      </c>
      <c r="P41" s="144" t="s">
        <v>211</v>
      </c>
    </row>
    <row r="42" spans="1:16" ht="20.25" customHeight="1">
      <c r="A42" s="140" t="s">
        <v>1020</v>
      </c>
      <c r="B42" s="457"/>
      <c r="C42" s="140"/>
      <c r="D42" s="1" t="s">
        <v>1276</v>
      </c>
      <c r="E42" s="42"/>
      <c r="F42" s="260">
        <v>157455</v>
      </c>
      <c r="G42" s="261">
        <v>1.9</v>
      </c>
      <c r="H42" s="260">
        <v>155243</v>
      </c>
      <c r="I42" s="260">
        <v>155174</v>
      </c>
      <c r="J42" s="260">
        <v>152594</v>
      </c>
      <c r="K42" s="260">
        <v>1451</v>
      </c>
      <c r="L42" s="260">
        <v>55</v>
      </c>
      <c r="M42" s="260">
        <v>165</v>
      </c>
      <c r="N42" s="260">
        <v>541</v>
      </c>
      <c r="O42" s="260" t="s">
        <v>698</v>
      </c>
      <c r="P42" s="262" t="s">
        <v>1020</v>
      </c>
    </row>
    <row r="43" spans="1:16" ht="12.75">
      <c r="A43" s="140" t="s">
        <v>220</v>
      </c>
      <c r="B43" s="457"/>
      <c r="C43" s="140"/>
      <c r="D43" s="1" t="s">
        <v>1013</v>
      </c>
      <c r="E43" s="42"/>
      <c r="F43" s="260">
        <v>93997</v>
      </c>
      <c r="G43" s="261">
        <v>1.1</v>
      </c>
      <c r="H43" s="260">
        <v>93979</v>
      </c>
      <c r="I43" s="260">
        <v>93978</v>
      </c>
      <c r="J43" s="260">
        <v>86687</v>
      </c>
      <c r="K43" s="260" t="s">
        <v>698</v>
      </c>
      <c r="L43" s="260">
        <v>7</v>
      </c>
      <c r="M43" s="260">
        <v>11</v>
      </c>
      <c r="N43" s="260" t="s">
        <v>698</v>
      </c>
      <c r="O43" s="260" t="s">
        <v>698</v>
      </c>
      <c r="P43" s="262" t="s">
        <v>220</v>
      </c>
    </row>
    <row r="44" spans="1:16" ht="12.75">
      <c r="A44" s="140" t="s">
        <v>234</v>
      </c>
      <c r="B44" s="457"/>
      <c r="C44" s="140"/>
      <c r="D44" s="1" t="s">
        <v>1012</v>
      </c>
      <c r="E44" s="42"/>
      <c r="F44" s="260">
        <v>73871</v>
      </c>
      <c r="G44" s="261">
        <v>0.9</v>
      </c>
      <c r="H44" s="260">
        <v>73793</v>
      </c>
      <c r="I44" s="260">
        <v>73759</v>
      </c>
      <c r="J44" s="260">
        <v>71067</v>
      </c>
      <c r="K44" s="260">
        <v>76</v>
      </c>
      <c r="L44" s="260">
        <v>0</v>
      </c>
      <c r="M44" s="260">
        <v>0</v>
      </c>
      <c r="N44" s="260">
        <v>2</v>
      </c>
      <c r="O44" s="260" t="s">
        <v>698</v>
      </c>
      <c r="P44" s="262" t="s">
        <v>234</v>
      </c>
    </row>
    <row r="45" spans="1:16" s="17" customFormat="1" ht="20.25" customHeight="1">
      <c r="A45" s="77" t="s">
        <v>244</v>
      </c>
      <c r="B45" s="463"/>
      <c r="C45" s="65" t="s">
        <v>699</v>
      </c>
      <c r="D45" s="65"/>
      <c r="E45" s="49"/>
      <c r="F45" s="260">
        <v>6655901</v>
      </c>
      <c r="G45" s="261">
        <v>81.3</v>
      </c>
      <c r="H45" s="260">
        <v>5030924</v>
      </c>
      <c r="I45" s="260">
        <v>4665398</v>
      </c>
      <c r="J45" s="260">
        <v>2494329</v>
      </c>
      <c r="K45" s="260">
        <v>66638</v>
      </c>
      <c r="L45" s="260">
        <v>275258</v>
      </c>
      <c r="M45" s="260">
        <v>1280819</v>
      </c>
      <c r="N45" s="260">
        <v>2263</v>
      </c>
      <c r="O45" s="260" t="s">
        <v>698</v>
      </c>
      <c r="P45" s="144" t="s">
        <v>244</v>
      </c>
    </row>
    <row r="46" spans="1:16" s="17" customFormat="1" ht="20.25" customHeight="1">
      <c r="A46" s="146" t="s">
        <v>700</v>
      </c>
      <c r="B46" s="459"/>
      <c r="C46" s="65" t="s">
        <v>701</v>
      </c>
      <c r="D46" s="65"/>
      <c r="E46" s="49"/>
      <c r="F46" s="260">
        <v>81690</v>
      </c>
      <c r="G46" s="261">
        <v>1</v>
      </c>
      <c r="H46" s="260">
        <v>56025</v>
      </c>
      <c r="I46" s="260">
        <v>49417</v>
      </c>
      <c r="J46" s="260">
        <v>15403</v>
      </c>
      <c r="K46" s="260">
        <v>2832</v>
      </c>
      <c r="L46" s="260">
        <v>3096</v>
      </c>
      <c r="M46" s="260">
        <v>19725</v>
      </c>
      <c r="N46" s="260">
        <v>11</v>
      </c>
      <c r="O46" s="260" t="s">
        <v>698</v>
      </c>
      <c r="P46" s="145" t="s">
        <v>700</v>
      </c>
    </row>
    <row r="47" spans="1:16" ht="20.25" customHeight="1">
      <c r="A47" s="140" t="s">
        <v>711</v>
      </c>
      <c r="B47" s="457"/>
      <c r="C47" s="140"/>
      <c r="D47" s="32" t="s">
        <v>1014</v>
      </c>
      <c r="E47" s="42"/>
      <c r="F47" s="260">
        <v>32117</v>
      </c>
      <c r="G47" s="261">
        <v>0.4</v>
      </c>
      <c r="H47" s="260">
        <v>9944</v>
      </c>
      <c r="I47" s="260">
        <v>7273</v>
      </c>
      <c r="J47" s="260">
        <v>5020</v>
      </c>
      <c r="K47" s="260">
        <v>2574</v>
      </c>
      <c r="L47" s="260">
        <v>2053</v>
      </c>
      <c r="M47" s="260">
        <v>17547</v>
      </c>
      <c r="N47" s="260" t="s">
        <v>698</v>
      </c>
      <c r="O47" s="260" t="s">
        <v>698</v>
      </c>
      <c r="P47" s="262" t="s">
        <v>711</v>
      </c>
    </row>
    <row r="48" spans="1:16" ht="12.75">
      <c r="A48" s="140" t="s">
        <v>1126</v>
      </c>
      <c r="B48" s="457"/>
      <c r="C48" s="140"/>
      <c r="D48" s="32" t="s">
        <v>1124</v>
      </c>
      <c r="E48" s="42"/>
      <c r="F48" s="260">
        <v>20489</v>
      </c>
      <c r="G48" s="261">
        <v>0.3</v>
      </c>
      <c r="H48" s="260">
        <v>20453</v>
      </c>
      <c r="I48" s="260">
        <v>20440</v>
      </c>
      <c r="J48" s="260">
        <v>1616</v>
      </c>
      <c r="K48" s="260" t="s">
        <v>698</v>
      </c>
      <c r="L48" s="260" t="s">
        <v>698</v>
      </c>
      <c r="M48" s="260">
        <v>36</v>
      </c>
      <c r="N48" s="260" t="s">
        <v>698</v>
      </c>
      <c r="O48" s="260" t="s">
        <v>698</v>
      </c>
      <c r="P48" s="262" t="s">
        <v>1126</v>
      </c>
    </row>
    <row r="49" spans="1:16" ht="12.75">
      <c r="A49" s="140" t="s">
        <v>1216</v>
      </c>
      <c r="B49" s="457"/>
      <c r="C49" s="140"/>
      <c r="D49" s="32" t="s">
        <v>1217</v>
      </c>
      <c r="E49" s="42"/>
      <c r="F49" s="260">
        <v>6840</v>
      </c>
      <c r="G49" s="261">
        <v>0.1</v>
      </c>
      <c r="H49" s="260">
        <v>6654</v>
      </c>
      <c r="I49" s="260">
        <v>6017</v>
      </c>
      <c r="J49" s="260">
        <v>359</v>
      </c>
      <c r="K49" s="260">
        <v>13</v>
      </c>
      <c r="L49" s="260">
        <v>61</v>
      </c>
      <c r="M49" s="260">
        <v>112</v>
      </c>
      <c r="N49" s="260" t="s">
        <v>698</v>
      </c>
      <c r="O49" s="260" t="s">
        <v>698</v>
      </c>
      <c r="P49" s="262" t="s">
        <v>1216</v>
      </c>
    </row>
    <row r="50" spans="1:16" s="17" customFormat="1" ht="20.25" customHeight="1">
      <c r="A50" s="146" t="s">
        <v>702</v>
      </c>
      <c r="B50" s="459"/>
      <c r="C50" s="65" t="s">
        <v>703</v>
      </c>
      <c r="D50" s="65"/>
      <c r="E50" s="49"/>
      <c r="F50" s="260">
        <v>398780</v>
      </c>
      <c r="G50" s="261">
        <v>4.9</v>
      </c>
      <c r="H50" s="260">
        <v>329215</v>
      </c>
      <c r="I50" s="260">
        <v>242029</v>
      </c>
      <c r="J50" s="260">
        <v>118692</v>
      </c>
      <c r="K50" s="260">
        <v>6493</v>
      </c>
      <c r="L50" s="260">
        <v>16174</v>
      </c>
      <c r="M50" s="260">
        <v>46894</v>
      </c>
      <c r="N50" s="260">
        <v>5</v>
      </c>
      <c r="O50" s="260" t="s">
        <v>698</v>
      </c>
      <c r="P50" s="145" t="s">
        <v>702</v>
      </c>
    </row>
    <row r="51" spans="1:16" ht="20.25" customHeight="1">
      <c r="A51" s="140" t="s">
        <v>294</v>
      </c>
      <c r="B51" s="457"/>
      <c r="C51" s="140"/>
      <c r="D51" s="32" t="s">
        <v>274</v>
      </c>
      <c r="E51" s="42"/>
      <c r="F51" s="260">
        <v>120711</v>
      </c>
      <c r="G51" s="261">
        <v>1.5</v>
      </c>
      <c r="H51" s="260">
        <v>84712</v>
      </c>
      <c r="I51" s="260">
        <v>35806</v>
      </c>
      <c r="J51" s="260">
        <v>28081</v>
      </c>
      <c r="K51" s="260">
        <v>6398</v>
      </c>
      <c r="L51" s="260">
        <v>1</v>
      </c>
      <c r="M51" s="260">
        <v>29600</v>
      </c>
      <c r="N51" s="260" t="s">
        <v>698</v>
      </c>
      <c r="O51" s="260" t="s">
        <v>698</v>
      </c>
      <c r="P51" s="262" t="s">
        <v>294</v>
      </c>
    </row>
    <row r="52" spans="1:16" ht="12.75">
      <c r="A52" s="140" t="s">
        <v>1144</v>
      </c>
      <c r="B52" s="457"/>
      <c r="C52" s="140"/>
      <c r="D52" s="32" t="s">
        <v>1140</v>
      </c>
      <c r="E52" s="42"/>
      <c r="F52" s="260">
        <v>35817</v>
      </c>
      <c r="G52" s="261">
        <v>0.4</v>
      </c>
      <c r="H52" s="260">
        <v>35694</v>
      </c>
      <c r="I52" s="260">
        <v>34846</v>
      </c>
      <c r="J52" s="260">
        <v>148</v>
      </c>
      <c r="K52" s="260" t="s">
        <v>698</v>
      </c>
      <c r="L52" s="260" t="s">
        <v>698</v>
      </c>
      <c r="M52" s="260">
        <v>124</v>
      </c>
      <c r="N52" s="260" t="s">
        <v>698</v>
      </c>
      <c r="O52" s="260" t="s">
        <v>698</v>
      </c>
      <c r="P52" s="262" t="s">
        <v>1144</v>
      </c>
    </row>
    <row r="53" spans="1:16" ht="12.75">
      <c r="A53" s="140" t="s">
        <v>1251</v>
      </c>
      <c r="B53" s="457"/>
      <c r="C53" s="140"/>
      <c r="D53" s="32" t="s">
        <v>275</v>
      </c>
      <c r="E53" s="42"/>
      <c r="F53" s="260">
        <v>26382</v>
      </c>
      <c r="G53" s="261">
        <v>0.3</v>
      </c>
      <c r="H53" s="260">
        <v>23809</v>
      </c>
      <c r="I53" s="260">
        <v>20540</v>
      </c>
      <c r="J53" s="260">
        <v>6281</v>
      </c>
      <c r="K53" s="260" t="s">
        <v>698</v>
      </c>
      <c r="L53" s="260" t="s">
        <v>698</v>
      </c>
      <c r="M53" s="260">
        <v>2573</v>
      </c>
      <c r="N53" s="260" t="s">
        <v>698</v>
      </c>
      <c r="O53" s="260" t="s">
        <v>698</v>
      </c>
      <c r="P53" s="262" t="s">
        <v>1251</v>
      </c>
    </row>
    <row r="54" spans="1:16" s="17" customFormat="1" ht="20.25" customHeight="1">
      <c r="A54" s="65" t="s">
        <v>285</v>
      </c>
      <c r="B54" s="458"/>
      <c r="C54" s="65" t="s">
        <v>704</v>
      </c>
      <c r="D54" s="65"/>
      <c r="E54" s="49"/>
      <c r="F54" s="260">
        <v>6175432</v>
      </c>
      <c r="G54" s="261">
        <v>75.4</v>
      </c>
      <c r="H54" s="260">
        <v>4645684</v>
      </c>
      <c r="I54" s="260">
        <v>4373952</v>
      </c>
      <c r="J54" s="260">
        <v>2360234</v>
      </c>
      <c r="K54" s="260">
        <v>57313</v>
      </c>
      <c r="L54" s="260">
        <v>255988</v>
      </c>
      <c r="M54" s="260">
        <v>1214200</v>
      </c>
      <c r="N54" s="260">
        <v>2247</v>
      </c>
      <c r="O54" s="260" t="s">
        <v>698</v>
      </c>
      <c r="P54" s="144" t="s">
        <v>285</v>
      </c>
    </row>
    <row r="55" spans="1:16" s="17" customFormat="1" ht="20.25" customHeight="1">
      <c r="A55" s="146" t="s">
        <v>705</v>
      </c>
      <c r="B55" s="459"/>
      <c r="C55" s="65" t="s">
        <v>706</v>
      </c>
      <c r="D55" s="65"/>
      <c r="E55" s="49"/>
      <c r="F55" s="260">
        <v>1185444</v>
      </c>
      <c r="G55" s="261">
        <v>14.5</v>
      </c>
      <c r="H55" s="260">
        <v>1051761</v>
      </c>
      <c r="I55" s="260">
        <v>971921</v>
      </c>
      <c r="J55" s="260">
        <v>713379</v>
      </c>
      <c r="K55" s="260">
        <v>5495</v>
      </c>
      <c r="L55" s="260">
        <v>61664</v>
      </c>
      <c r="M55" s="260">
        <v>66510</v>
      </c>
      <c r="N55" s="260">
        <v>14</v>
      </c>
      <c r="O55" s="260" t="s">
        <v>698</v>
      </c>
      <c r="P55" s="145" t="s">
        <v>705</v>
      </c>
    </row>
    <row r="56" spans="1:16" ht="20.25" customHeight="1">
      <c r="A56" s="140" t="s">
        <v>292</v>
      </c>
      <c r="B56" s="457"/>
      <c r="C56" s="140"/>
      <c r="D56" s="32" t="s">
        <v>1019</v>
      </c>
      <c r="E56" s="42"/>
      <c r="F56" s="260">
        <v>306199</v>
      </c>
      <c r="G56" s="261">
        <v>3.7</v>
      </c>
      <c r="H56" s="260">
        <v>287479</v>
      </c>
      <c r="I56" s="260">
        <v>280301</v>
      </c>
      <c r="J56" s="260">
        <v>194998</v>
      </c>
      <c r="K56" s="260">
        <v>1</v>
      </c>
      <c r="L56" s="260">
        <v>3466</v>
      </c>
      <c r="M56" s="260">
        <v>15254</v>
      </c>
      <c r="N56" s="260" t="s">
        <v>698</v>
      </c>
      <c r="O56" s="260" t="s">
        <v>698</v>
      </c>
      <c r="P56" s="262" t="s">
        <v>292</v>
      </c>
    </row>
    <row r="57" spans="1:16" ht="12.75">
      <c r="A57" s="140" t="s">
        <v>288</v>
      </c>
      <c r="B57" s="457"/>
      <c r="C57" s="140"/>
      <c r="D57" s="32" t="s">
        <v>1018</v>
      </c>
      <c r="E57" s="42"/>
      <c r="F57" s="260">
        <v>200780</v>
      </c>
      <c r="G57" s="261">
        <v>2.5</v>
      </c>
      <c r="H57" s="260">
        <v>198182</v>
      </c>
      <c r="I57" s="260">
        <v>194884</v>
      </c>
      <c r="J57" s="260">
        <v>134748</v>
      </c>
      <c r="K57" s="260">
        <v>762</v>
      </c>
      <c r="L57" s="260">
        <v>1073</v>
      </c>
      <c r="M57" s="260">
        <v>764</v>
      </c>
      <c r="N57" s="260" t="s">
        <v>698</v>
      </c>
      <c r="O57" s="260" t="s">
        <v>698</v>
      </c>
      <c r="P57" s="262" t="s">
        <v>288</v>
      </c>
    </row>
    <row r="58" spans="1:16" ht="12.75">
      <c r="A58" s="140" t="s">
        <v>1145</v>
      </c>
      <c r="B58" s="457"/>
      <c r="C58" s="140"/>
      <c r="D58" s="32" t="s">
        <v>1141</v>
      </c>
      <c r="E58" s="42"/>
      <c r="F58" s="260">
        <v>179930</v>
      </c>
      <c r="G58" s="261">
        <v>2.2</v>
      </c>
      <c r="H58" s="260">
        <v>171862</v>
      </c>
      <c r="I58" s="260">
        <v>171381</v>
      </c>
      <c r="J58" s="260">
        <v>139223</v>
      </c>
      <c r="K58" s="260">
        <v>177</v>
      </c>
      <c r="L58" s="260">
        <v>3934</v>
      </c>
      <c r="M58" s="260">
        <v>3957</v>
      </c>
      <c r="N58" s="260" t="s">
        <v>698</v>
      </c>
      <c r="O58" s="260" t="s">
        <v>698</v>
      </c>
      <c r="P58" s="262" t="s">
        <v>1145</v>
      </c>
    </row>
    <row r="59" spans="1:16" s="17" customFormat="1" ht="20.25" customHeight="1">
      <c r="A59" s="146" t="s">
        <v>707</v>
      </c>
      <c r="B59" s="459"/>
      <c r="C59" s="65" t="s">
        <v>708</v>
      </c>
      <c r="D59" s="65"/>
      <c r="E59" s="49"/>
      <c r="F59" s="260">
        <v>4989988</v>
      </c>
      <c r="G59" s="261">
        <v>61</v>
      </c>
      <c r="H59" s="260">
        <v>3593923</v>
      </c>
      <c r="I59" s="260">
        <v>3402032</v>
      </c>
      <c r="J59" s="260">
        <v>1646855</v>
      </c>
      <c r="K59" s="260">
        <v>51818</v>
      </c>
      <c r="L59" s="260">
        <v>194323</v>
      </c>
      <c r="M59" s="260">
        <v>1147691</v>
      </c>
      <c r="N59" s="260">
        <v>2233</v>
      </c>
      <c r="O59" s="260" t="s">
        <v>698</v>
      </c>
      <c r="P59" s="145" t="s">
        <v>707</v>
      </c>
    </row>
    <row r="60" spans="1:16" ht="20.25" customHeight="1">
      <c r="A60" s="140" t="s">
        <v>716</v>
      </c>
      <c r="B60" s="457"/>
      <c r="C60" s="140"/>
      <c r="D60" s="32" t="s">
        <v>1274</v>
      </c>
      <c r="E60" s="42"/>
      <c r="F60" s="66">
        <v>639584</v>
      </c>
      <c r="G60" s="67">
        <v>7.8</v>
      </c>
      <c r="H60" s="66">
        <v>608917</v>
      </c>
      <c r="I60" s="66">
        <v>594366</v>
      </c>
      <c r="J60" s="66">
        <v>396241</v>
      </c>
      <c r="K60" s="66">
        <v>6044</v>
      </c>
      <c r="L60" s="66">
        <v>9568</v>
      </c>
      <c r="M60" s="66">
        <v>15045</v>
      </c>
      <c r="N60" s="66">
        <v>9</v>
      </c>
      <c r="O60" s="260" t="s">
        <v>698</v>
      </c>
      <c r="P60" s="262" t="s">
        <v>716</v>
      </c>
    </row>
    <row r="61" spans="1:16" ht="12.75">
      <c r="A61" s="140" t="s">
        <v>1146</v>
      </c>
      <c r="B61" s="457"/>
      <c r="C61" s="140"/>
      <c r="D61" s="32" t="s">
        <v>1142</v>
      </c>
      <c r="E61" s="42"/>
      <c r="F61" s="66">
        <v>536978</v>
      </c>
      <c r="G61" s="67">
        <v>6.6</v>
      </c>
      <c r="H61" s="66">
        <v>531366</v>
      </c>
      <c r="I61" s="66">
        <v>531317</v>
      </c>
      <c r="J61" s="66">
        <v>475</v>
      </c>
      <c r="K61" s="66" t="s">
        <v>698</v>
      </c>
      <c r="L61" s="66">
        <v>1755</v>
      </c>
      <c r="M61" s="66">
        <v>3858</v>
      </c>
      <c r="N61" s="66" t="s">
        <v>698</v>
      </c>
      <c r="O61" s="260" t="s">
        <v>698</v>
      </c>
      <c r="P61" s="262" t="s">
        <v>1146</v>
      </c>
    </row>
    <row r="62" spans="1:16" ht="12.75">
      <c r="A62" s="140" t="s">
        <v>1252</v>
      </c>
      <c r="B62" s="457"/>
      <c r="C62" s="140"/>
      <c r="D62" s="32" t="s">
        <v>1215</v>
      </c>
      <c r="E62" s="42"/>
      <c r="F62" s="66">
        <v>335121</v>
      </c>
      <c r="G62" s="67">
        <v>4.1</v>
      </c>
      <c r="H62" s="66">
        <v>233779</v>
      </c>
      <c r="I62" s="66">
        <v>223978</v>
      </c>
      <c r="J62" s="66">
        <v>87787</v>
      </c>
      <c r="K62" s="66">
        <v>5</v>
      </c>
      <c r="L62" s="66">
        <v>393</v>
      </c>
      <c r="M62" s="66">
        <v>100944</v>
      </c>
      <c r="N62" s="260">
        <v>0</v>
      </c>
      <c r="O62" s="260" t="s">
        <v>698</v>
      </c>
      <c r="P62" s="262" t="s">
        <v>1252</v>
      </c>
    </row>
    <row r="63" spans="1:16" s="17" customFormat="1" ht="20.25" customHeight="1">
      <c r="A63" s="70"/>
      <c r="B63" s="460"/>
      <c r="C63" s="65" t="s">
        <v>709</v>
      </c>
      <c r="D63" s="65"/>
      <c r="E63" s="49"/>
      <c r="F63" s="71">
        <v>8186271</v>
      </c>
      <c r="G63" s="72">
        <v>100</v>
      </c>
      <c r="H63" s="71">
        <v>6453325</v>
      </c>
      <c r="I63" s="71">
        <v>6013899</v>
      </c>
      <c r="J63" s="71">
        <v>3560815</v>
      </c>
      <c r="K63" s="71">
        <v>72378</v>
      </c>
      <c r="L63" s="71">
        <v>320286</v>
      </c>
      <c r="M63" s="71">
        <v>1336610</v>
      </c>
      <c r="N63" s="71">
        <v>3673</v>
      </c>
      <c r="O63" s="260" t="s">
        <v>698</v>
      </c>
      <c r="P63" s="263"/>
    </row>
    <row r="64" spans="1:16" ht="12.75" customHeight="1">
      <c r="A64" t="s">
        <v>859</v>
      </c>
      <c r="P64" s="76"/>
    </row>
    <row r="65" spans="1:16" ht="28.5" customHeight="1">
      <c r="A65" s="497" t="s">
        <v>679</v>
      </c>
      <c r="B65" s="497"/>
      <c r="C65" s="497"/>
      <c r="D65" s="497"/>
      <c r="E65" s="497"/>
      <c r="F65" s="497"/>
      <c r="G65" s="497"/>
      <c r="P65" s="76"/>
    </row>
    <row r="66" ht="12.75">
      <c r="P66" s="76"/>
    </row>
    <row r="67" ht="12.75">
      <c r="P67" s="76"/>
    </row>
    <row r="68" ht="12.75">
      <c r="P68" s="76"/>
    </row>
    <row r="69" ht="12.75">
      <c r="P69" s="76"/>
    </row>
    <row r="70" ht="12.75">
      <c r="P70" s="76"/>
    </row>
    <row r="71" ht="12.75">
      <c r="P71" s="76"/>
    </row>
    <row r="72" ht="12.75">
      <c r="P72" s="76"/>
    </row>
    <row r="73" ht="12.75">
      <c r="P73" s="76"/>
    </row>
    <row r="74" ht="12.75">
      <c r="P74" s="76"/>
    </row>
    <row r="75" ht="12.75">
      <c r="P75" s="76"/>
    </row>
    <row r="76" ht="12.75">
      <c r="P76" s="76"/>
    </row>
    <row r="77" ht="12.75">
      <c r="P77" s="76"/>
    </row>
    <row r="78" ht="12.75">
      <c r="P78" s="76"/>
    </row>
    <row r="79" ht="12.75">
      <c r="P79" s="76"/>
    </row>
    <row r="80" ht="12.75">
      <c r="P80" s="76"/>
    </row>
    <row r="81" ht="12.75">
      <c r="P81" s="76"/>
    </row>
    <row r="82" ht="12.75">
      <c r="P82" s="76"/>
    </row>
    <row r="83" ht="12.75">
      <c r="P83" s="76"/>
    </row>
    <row r="84" ht="12.75">
      <c r="P84" s="76"/>
    </row>
    <row r="85" ht="12.75">
      <c r="P85" s="76"/>
    </row>
    <row r="86" ht="12.75">
      <c r="P86" s="76"/>
    </row>
    <row r="87" ht="12.75">
      <c r="P87" s="76"/>
    </row>
    <row r="88" ht="12.75">
      <c r="P88" s="76"/>
    </row>
    <row r="89" ht="12.75">
      <c r="P89" s="76"/>
    </row>
    <row r="90" ht="12.75">
      <c r="P90" s="76"/>
    </row>
    <row r="91" ht="12.75">
      <c r="P91" s="76"/>
    </row>
    <row r="92" ht="12.75">
      <c r="P92" s="76"/>
    </row>
    <row r="93" ht="12.75">
      <c r="P93" s="76"/>
    </row>
    <row r="94" ht="12.75">
      <c r="P94" s="76"/>
    </row>
    <row r="95" ht="12.75">
      <c r="P95" s="76"/>
    </row>
    <row r="96" ht="12.75">
      <c r="P96" s="76"/>
    </row>
    <row r="97" ht="12.75">
      <c r="P97" s="76"/>
    </row>
    <row r="98" ht="12.75">
      <c r="P98" s="76"/>
    </row>
    <row r="99" ht="12.75">
      <c r="P99" s="76"/>
    </row>
    <row r="100" ht="12.75">
      <c r="P100" s="76"/>
    </row>
    <row r="101" ht="12.75">
      <c r="P101" s="76"/>
    </row>
    <row r="102" ht="12.75">
      <c r="P102" s="76"/>
    </row>
    <row r="103" ht="12.75">
      <c r="P103" s="76"/>
    </row>
    <row r="104" ht="12.75">
      <c r="P104" s="76"/>
    </row>
    <row r="105" ht="12.75">
      <c r="P105" s="76"/>
    </row>
    <row r="106" ht="12.75">
      <c r="P106" s="76"/>
    </row>
    <row r="107" ht="12.75">
      <c r="P107" s="76"/>
    </row>
    <row r="108" ht="12.75">
      <c r="P108" s="76"/>
    </row>
    <row r="109" ht="12.75">
      <c r="P109" s="76"/>
    </row>
    <row r="110" ht="12.75">
      <c r="P110" s="76"/>
    </row>
    <row r="111" ht="12.75">
      <c r="P111" s="76"/>
    </row>
    <row r="112" ht="12.75">
      <c r="P112" s="76"/>
    </row>
    <row r="113" ht="12.75">
      <c r="P113" s="76"/>
    </row>
    <row r="114" ht="12.75">
      <c r="P114" s="76"/>
    </row>
    <row r="115" ht="12.75">
      <c r="P115" s="76"/>
    </row>
    <row r="116" ht="12.75">
      <c r="P116" s="76"/>
    </row>
    <row r="117" ht="12.75">
      <c r="P117" s="76"/>
    </row>
    <row r="118" ht="12.75">
      <c r="P118" s="76"/>
    </row>
    <row r="119" ht="12.75">
      <c r="P119" s="76"/>
    </row>
    <row r="120" ht="12.75">
      <c r="P120" s="76"/>
    </row>
    <row r="121" ht="12.75">
      <c r="P121" s="76"/>
    </row>
    <row r="122" ht="12.75">
      <c r="P122" s="76"/>
    </row>
    <row r="123" ht="12.75">
      <c r="P123" s="76"/>
    </row>
    <row r="124" ht="12.75">
      <c r="P124" s="76"/>
    </row>
    <row r="125" ht="12.75">
      <c r="P125" s="76"/>
    </row>
    <row r="126" ht="12.75">
      <c r="P126" s="76"/>
    </row>
    <row r="127" ht="12.75">
      <c r="P127" s="76"/>
    </row>
    <row r="128" ht="12.75">
      <c r="P128" s="76"/>
    </row>
    <row r="129" ht="12.75">
      <c r="P129" s="76"/>
    </row>
    <row r="130" ht="12.75">
      <c r="P130" s="76"/>
    </row>
    <row r="131" ht="12.75">
      <c r="P131" s="76"/>
    </row>
    <row r="132" ht="12.75">
      <c r="P132" s="76"/>
    </row>
    <row r="133" ht="12.75">
      <c r="P133" s="76"/>
    </row>
    <row r="134" ht="12.75">
      <c r="P134" s="76"/>
    </row>
    <row r="135" ht="12.75">
      <c r="P135" s="76"/>
    </row>
    <row r="136" ht="12.75">
      <c r="P136" s="76"/>
    </row>
    <row r="137" ht="12.75">
      <c r="P137" s="76"/>
    </row>
    <row r="138" ht="12.75">
      <c r="P138" s="76"/>
    </row>
    <row r="139" ht="12.75">
      <c r="P139" s="76"/>
    </row>
    <row r="140" ht="12.75">
      <c r="P140" s="76"/>
    </row>
    <row r="141" ht="12.75">
      <c r="P141" s="76"/>
    </row>
    <row r="142" ht="12.75">
      <c r="P142" s="76"/>
    </row>
    <row r="143" ht="12.75">
      <c r="P143" s="76"/>
    </row>
    <row r="144" ht="12.75">
      <c r="P144" s="76"/>
    </row>
    <row r="145" ht="12.75">
      <c r="P145" s="76"/>
    </row>
    <row r="146" ht="12.75">
      <c r="P146" s="76"/>
    </row>
    <row r="147" ht="12.75">
      <c r="P147" s="76"/>
    </row>
    <row r="148" ht="12.75">
      <c r="P148" s="76"/>
    </row>
    <row r="149" ht="12.75">
      <c r="P149" s="76"/>
    </row>
    <row r="150" ht="12.75">
      <c r="P150" s="76"/>
    </row>
    <row r="151" ht="12.75">
      <c r="P151" s="76"/>
    </row>
    <row r="152" ht="12.75">
      <c r="P152" s="76"/>
    </row>
    <row r="153" ht="12.75">
      <c r="P153" s="76"/>
    </row>
    <row r="154" ht="12.75">
      <c r="P154" s="76"/>
    </row>
    <row r="155" ht="12.75">
      <c r="P155" s="76"/>
    </row>
    <row r="156" ht="12.75">
      <c r="P156" s="76"/>
    </row>
    <row r="157" ht="12.75">
      <c r="P157" s="76"/>
    </row>
    <row r="158" ht="12.75">
      <c r="P158" s="76"/>
    </row>
    <row r="159" ht="12.75">
      <c r="P159" s="76"/>
    </row>
    <row r="160" ht="12.75">
      <c r="P160" s="76"/>
    </row>
    <row r="161" ht="12.75">
      <c r="P161" s="76"/>
    </row>
    <row r="162" ht="12.75">
      <c r="P162" s="76"/>
    </row>
    <row r="163" ht="12.75">
      <c r="P163" s="76"/>
    </row>
    <row r="164" ht="12.75">
      <c r="P164" s="76"/>
    </row>
    <row r="165" ht="12.75">
      <c r="P165" s="76"/>
    </row>
    <row r="166" ht="12.75">
      <c r="P166" s="76"/>
    </row>
    <row r="167" ht="12.75">
      <c r="P167" s="76"/>
    </row>
    <row r="168" ht="12.75">
      <c r="P168" s="76"/>
    </row>
    <row r="169" ht="12.75">
      <c r="P169" s="76"/>
    </row>
    <row r="170" ht="12.75">
      <c r="P170" s="76"/>
    </row>
    <row r="171" ht="12.75">
      <c r="P171" s="76"/>
    </row>
    <row r="172" ht="12.75">
      <c r="P172" s="76"/>
    </row>
    <row r="173" ht="12.75">
      <c r="P173" s="76"/>
    </row>
    <row r="174" ht="12.75">
      <c r="P174" s="76"/>
    </row>
    <row r="175" ht="12.75">
      <c r="P175" s="76"/>
    </row>
    <row r="176" ht="12.75">
      <c r="P176" s="76"/>
    </row>
    <row r="177" ht="12.75">
      <c r="P177" s="76"/>
    </row>
    <row r="178" ht="12.75">
      <c r="P178" s="76"/>
    </row>
    <row r="179" ht="12.75">
      <c r="P179" s="76"/>
    </row>
    <row r="180" ht="12.75">
      <c r="P180" s="76"/>
    </row>
    <row r="181" ht="12.75">
      <c r="P181" s="76"/>
    </row>
    <row r="182" ht="12.75">
      <c r="P182" s="76"/>
    </row>
    <row r="183" ht="12.75">
      <c r="P183" s="76"/>
    </row>
    <row r="184" ht="12.75">
      <c r="P184" s="76"/>
    </row>
    <row r="185" ht="12.75">
      <c r="P185" s="76"/>
    </row>
    <row r="186" ht="12.75">
      <c r="P186" s="76"/>
    </row>
    <row r="187" ht="12.75">
      <c r="P187" s="76"/>
    </row>
    <row r="188" ht="12.75">
      <c r="P188" s="76"/>
    </row>
    <row r="189" ht="12.75">
      <c r="P189" s="76"/>
    </row>
    <row r="190" ht="12.75">
      <c r="P190" s="76"/>
    </row>
    <row r="191" ht="12.75">
      <c r="P191" s="76"/>
    </row>
    <row r="192" ht="12.75">
      <c r="P192" s="76"/>
    </row>
    <row r="193" ht="12.75">
      <c r="P193" s="76"/>
    </row>
    <row r="194" ht="12.75">
      <c r="P194" s="76"/>
    </row>
    <row r="195" ht="12.75">
      <c r="P195" s="76"/>
    </row>
    <row r="196" ht="12.75">
      <c r="P196" s="76"/>
    </row>
    <row r="197" ht="12.75">
      <c r="P197" s="76"/>
    </row>
    <row r="198" ht="12.75">
      <c r="P198" s="76"/>
    </row>
    <row r="199" ht="12.75">
      <c r="P199" s="76"/>
    </row>
    <row r="200" ht="12.75">
      <c r="P200" s="76"/>
    </row>
    <row r="201" ht="12.75">
      <c r="P201" s="76"/>
    </row>
    <row r="202" ht="12.75">
      <c r="P202" s="76"/>
    </row>
    <row r="203" ht="12.75">
      <c r="P203" s="76"/>
    </row>
    <row r="204" ht="12.75">
      <c r="P204" s="76"/>
    </row>
    <row r="205" ht="12.75">
      <c r="P205" s="76"/>
    </row>
    <row r="206" ht="12.75">
      <c r="P206" s="76"/>
    </row>
    <row r="207" ht="12.75">
      <c r="P207" s="76"/>
    </row>
    <row r="208" ht="12.75">
      <c r="P208" s="76"/>
    </row>
    <row r="209" ht="12.75">
      <c r="P209" s="76"/>
    </row>
    <row r="210" ht="12.75">
      <c r="P210" s="76"/>
    </row>
    <row r="211" ht="12.75">
      <c r="P211" s="76"/>
    </row>
    <row r="212" ht="12.75">
      <c r="P212" s="76"/>
    </row>
    <row r="213" ht="12.75">
      <c r="P213" s="76"/>
    </row>
    <row r="214" ht="12.75">
      <c r="P214" s="76"/>
    </row>
    <row r="215" ht="12.75">
      <c r="P215" s="76"/>
    </row>
    <row r="216" ht="12.75">
      <c r="P216" s="76"/>
    </row>
    <row r="217" ht="12.75">
      <c r="P217" s="76"/>
    </row>
    <row r="218" ht="12.75">
      <c r="P218" s="76"/>
    </row>
    <row r="219" ht="12.75">
      <c r="P219" s="76"/>
    </row>
    <row r="220" ht="12.75">
      <c r="P220" s="76"/>
    </row>
    <row r="221" ht="12.75">
      <c r="P221" s="76"/>
    </row>
    <row r="222" ht="12.75">
      <c r="P222" s="76"/>
    </row>
    <row r="223" ht="12.75">
      <c r="P223" s="76"/>
    </row>
    <row r="224" ht="12.75">
      <c r="P224" s="76"/>
    </row>
    <row r="225" ht="12.75">
      <c r="P225" s="76"/>
    </row>
    <row r="226" ht="12.75">
      <c r="P226" s="76"/>
    </row>
    <row r="227" ht="12.75">
      <c r="P227" s="76"/>
    </row>
    <row r="228" ht="12.75">
      <c r="P228" s="76"/>
    </row>
    <row r="229" ht="12.75">
      <c r="P229" s="76"/>
    </row>
    <row r="230" ht="12.75">
      <c r="P230" s="76"/>
    </row>
    <row r="231" ht="12.75">
      <c r="P231" s="76"/>
    </row>
    <row r="232" ht="12.75">
      <c r="P232" s="76"/>
    </row>
    <row r="233" ht="12.75">
      <c r="P233" s="76"/>
    </row>
    <row r="234" ht="12.75">
      <c r="P234" s="76"/>
    </row>
    <row r="235" ht="12.75">
      <c r="P235" s="76"/>
    </row>
    <row r="236" ht="12.75">
      <c r="P236" s="76"/>
    </row>
    <row r="237" ht="12.75">
      <c r="P237" s="76"/>
    </row>
    <row r="238" ht="12.75">
      <c r="P238" s="76"/>
    </row>
    <row r="239" ht="12.75">
      <c r="P239" s="76"/>
    </row>
    <row r="240" ht="12.75">
      <c r="P240" s="76"/>
    </row>
    <row r="241" ht="12.75">
      <c r="P241" s="76"/>
    </row>
    <row r="242" ht="12.75">
      <c r="P242" s="76"/>
    </row>
    <row r="243" ht="12.75">
      <c r="P243" s="76"/>
    </row>
    <row r="244" ht="12.75">
      <c r="P244" s="76"/>
    </row>
    <row r="245" ht="12.75">
      <c r="P245" s="76"/>
    </row>
    <row r="246" ht="12.75">
      <c r="P246" s="76"/>
    </row>
    <row r="247" ht="12.75">
      <c r="P247" s="76"/>
    </row>
    <row r="248" ht="12.75">
      <c r="P248" s="76"/>
    </row>
    <row r="249" ht="12.75">
      <c r="P249" s="76"/>
    </row>
    <row r="250" ht="12.75">
      <c r="P250" s="76"/>
    </row>
    <row r="251" ht="12.75">
      <c r="P251" s="76"/>
    </row>
    <row r="252" ht="12.75">
      <c r="P252" s="76"/>
    </row>
    <row r="253" ht="12.75">
      <c r="P253" s="76"/>
    </row>
    <row r="254" ht="12.75">
      <c r="P254" s="76"/>
    </row>
    <row r="255" ht="12.75">
      <c r="P255" s="76"/>
    </row>
    <row r="256" ht="12.75">
      <c r="P256" s="76"/>
    </row>
    <row r="257" ht="12.75">
      <c r="P257" s="76"/>
    </row>
    <row r="258" ht="12.75">
      <c r="P258" s="76"/>
    </row>
    <row r="259" ht="12.75">
      <c r="P259" s="76"/>
    </row>
    <row r="260" ht="12.75">
      <c r="P260" s="76"/>
    </row>
    <row r="261" ht="12.75">
      <c r="P261" s="76"/>
    </row>
    <row r="262" ht="12.75">
      <c r="P262" s="76"/>
    </row>
    <row r="263" ht="12.75">
      <c r="P263" s="76"/>
    </row>
    <row r="264" ht="12.75">
      <c r="P264" s="76"/>
    </row>
    <row r="265" ht="12.75">
      <c r="P265" s="76"/>
    </row>
    <row r="266" ht="12.75">
      <c r="P266" s="76"/>
    </row>
    <row r="267" ht="12.75">
      <c r="P267" s="76"/>
    </row>
    <row r="268" ht="12.75">
      <c r="P268" s="76"/>
    </row>
    <row r="269" ht="12.75">
      <c r="P269" s="76"/>
    </row>
    <row r="270" ht="12.75">
      <c r="P270" s="76"/>
    </row>
    <row r="271" ht="12.75">
      <c r="P271" s="76"/>
    </row>
    <row r="272" ht="12.75">
      <c r="P272" s="76"/>
    </row>
    <row r="273" ht="12.75">
      <c r="P273" s="76"/>
    </row>
    <row r="274" ht="12.75">
      <c r="P274" s="76"/>
    </row>
    <row r="275" ht="12.75">
      <c r="P275" s="76"/>
    </row>
    <row r="276" ht="12.75">
      <c r="P276" s="76"/>
    </row>
    <row r="277" ht="12.75">
      <c r="P277" s="76"/>
    </row>
    <row r="278" ht="12.75">
      <c r="P278" s="76"/>
    </row>
    <row r="279" ht="12.75">
      <c r="P279" s="76"/>
    </row>
    <row r="280" ht="12.75">
      <c r="P280" s="76"/>
    </row>
    <row r="281" ht="12.75">
      <c r="P281" s="76"/>
    </row>
    <row r="282" ht="12.75">
      <c r="P282" s="76"/>
    </row>
    <row r="283" ht="12.75">
      <c r="P283" s="76"/>
    </row>
    <row r="284" ht="12.75">
      <c r="P284" s="76"/>
    </row>
    <row r="285" ht="12.75">
      <c r="P285" s="76"/>
    </row>
    <row r="286" ht="12.75">
      <c r="P286" s="76"/>
    </row>
    <row r="287" ht="12.75">
      <c r="P287" s="76"/>
    </row>
    <row r="288" ht="12.75">
      <c r="P288" s="76"/>
    </row>
    <row r="289" ht="12.75">
      <c r="P289" s="76"/>
    </row>
    <row r="290" ht="12.75">
      <c r="P290" s="76"/>
    </row>
    <row r="291" ht="12.75">
      <c r="P291" s="76"/>
    </row>
    <row r="292" ht="12.75">
      <c r="P292" s="76"/>
    </row>
    <row r="293" ht="12.75">
      <c r="P293" s="76"/>
    </row>
    <row r="294" ht="12.75">
      <c r="P294" s="76"/>
    </row>
    <row r="295" ht="12.75">
      <c r="P295" s="76"/>
    </row>
    <row r="296" ht="12.75">
      <c r="P296" s="76"/>
    </row>
    <row r="297" ht="12.75">
      <c r="P297" s="76"/>
    </row>
    <row r="298" ht="12.75">
      <c r="P298" s="76"/>
    </row>
    <row r="299" ht="12.75">
      <c r="P299" s="76"/>
    </row>
    <row r="300" ht="12.75">
      <c r="P300" s="76"/>
    </row>
    <row r="301" ht="12.75">
      <c r="P301" s="76"/>
    </row>
    <row r="302" ht="12.75">
      <c r="P302" s="76"/>
    </row>
    <row r="303" ht="12.75">
      <c r="P303" s="76"/>
    </row>
    <row r="304" ht="12.75">
      <c r="P304" s="76"/>
    </row>
    <row r="305" ht="12.75">
      <c r="P305" s="76"/>
    </row>
    <row r="306" ht="12.75">
      <c r="P306" s="76"/>
    </row>
    <row r="307" ht="12.75">
      <c r="P307" s="76"/>
    </row>
    <row r="308" ht="12.75">
      <c r="P308" s="76"/>
    </row>
    <row r="309" ht="12.75">
      <c r="P309" s="76"/>
    </row>
    <row r="310" ht="12.75">
      <c r="P310" s="76"/>
    </row>
    <row r="311" ht="12.75">
      <c r="P311" s="76"/>
    </row>
    <row r="312" ht="12.75">
      <c r="P312" s="76"/>
    </row>
    <row r="313" ht="12.75">
      <c r="P313" s="76"/>
    </row>
    <row r="314" ht="12.75">
      <c r="P314" s="76"/>
    </row>
    <row r="315" ht="12.75">
      <c r="P315" s="76"/>
    </row>
    <row r="316" ht="12.75">
      <c r="P316" s="76"/>
    </row>
    <row r="317" ht="12.75">
      <c r="P317" s="76"/>
    </row>
    <row r="318" ht="12.75">
      <c r="P318" s="76"/>
    </row>
    <row r="319" ht="12.75">
      <c r="P319" s="76"/>
    </row>
    <row r="320" ht="12.75">
      <c r="P320" s="76"/>
    </row>
    <row r="321" ht="12.75">
      <c r="P321" s="76"/>
    </row>
    <row r="322" ht="12.75">
      <c r="P322" s="76"/>
    </row>
    <row r="323" ht="12.75">
      <c r="P323" s="76"/>
    </row>
    <row r="324" ht="12.75">
      <c r="P324" s="76"/>
    </row>
    <row r="325" ht="12.75">
      <c r="P325" s="76"/>
    </row>
    <row r="326" ht="12.75">
      <c r="P326" s="76"/>
    </row>
    <row r="327" ht="12.75">
      <c r="P327" s="76"/>
    </row>
    <row r="328" ht="12.75">
      <c r="P328" s="76"/>
    </row>
    <row r="329" ht="12.75">
      <c r="P329" s="76"/>
    </row>
    <row r="330" ht="12.75">
      <c r="P330" s="76"/>
    </row>
    <row r="331" ht="12.75">
      <c r="P331" s="76"/>
    </row>
    <row r="332" ht="12.75">
      <c r="P332" s="76"/>
    </row>
    <row r="333" ht="12.75">
      <c r="P333" s="76"/>
    </row>
    <row r="334" ht="12.75">
      <c r="P334" s="76"/>
    </row>
    <row r="335" ht="12.75">
      <c r="P335" s="76"/>
    </row>
    <row r="336" ht="12.75">
      <c r="P336" s="76"/>
    </row>
    <row r="337" ht="12.75">
      <c r="P337" s="76"/>
    </row>
    <row r="338" ht="12.75">
      <c r="P338" s="76"/>
    </row>
    <row r="339" ht="12.75">
      <c r="P339" s="76"/>
    </row>
    <row r="340" ht="12.75">
      <c r="P340" s="76"/>
    </row>
    <row r="341" ht="12.75">
      <c r="P341" s="76"/>
    </row>
    <row r="342" ht="12.75">
      <c r="P342" s="76"/>
    </row>
    <row r="343" ht="12.75">
      <c r="P343" s="76"/>
    </row>
    <row r="344" ht="12.75">
      <c r="P344" s="76"/>
    </row>
    <row r="345" ht="12.75">
      <c r="P345" s="76"/>
    </row>
    <row r="346" ht="12.75">
      <c r="P346" s="76"/>
    </row>
    <row r="347" ht="12.75">
      <c r="P347" s="76"/>
    </row>
    <row r="348" ht="12.75">
      <c r="P348" s="76"/>
    </row>
    <row r="349" ht="12.75">
      <c r="P349" s="76"/>
    </row>
    <row r="350" ht="12.75">
      <c r="P350" s="76"/>
    </row>
    <row r="351" ht="12.75">
      <c r="P351" s="76"/>
    </row>
    <row r="352" ht="12.75">
      <c r="P352" s="76"/>
    </row>
    <row r="353" ht="12.75">
      <c r="P353" s="76"/>
    </row>
    <row r="354" ht="12.75">
      <c r="P354" s="76"/>
    </row>
    <row r="355" ht="12.75">
      <c r="P355" s="76"/>
    </row>
    <row r="356" ht="12.75">
      <c r="P356" s="76"/>
    </row>
    <row r="357" ht="12.75">
      <c r="P357" s="76"/>
    </row>
    <row r="358" ht="12.75">
      <c r="P358" s="76"/>
    </row>
    <row r="359" ht="12.75">
      <c r="P359" s="76"/>
    </row>
    <row r="360" ht="12.75">
      <c r="P360" s="76"/>
    </row>
    <row r="361" ht="12.75">
      <c r="P361" s="76"/>
    </row>
    <row r="362" ht="12.75">
      <c r="P362" s="76"/>
    </row>
    <row r="363" ht="12.75">
      <c r="P363" s="76"/>
    </row>
    <row r="364" ht="12.75">
      <c r="P364" s="76"/>
    </row>
    <row r="365" ht="12.75">
      <c r="P365" s="76"/>
    </row>
    <row r="366" ht="12.75">
      <c r="P366" s="76"/>
    </row>
    <row r="367" ht="12.75">
      <c r="P367" s="76"/>
    </row>
    <row r="368" ht="12.75">
      <c r="P368" s="76"/>
    </row>
    <row r="369" ht="12.75">
      <c r="P369" s="76"/>
    </row>
    <row r="370" ht="12.75">
      <c r="P370" s="76"/>
    </row>
    <row r="371" ht="12.75">
      <c r="P371" s="76"/>
    </row>
    <row r="372" ht="12.75">
      <c r="P372" s="76"/>
    </row>
    <row r="373" ht="12.75">
      <c r="P373" s="76"/>
    </row>
    <row r="374" ht="12.75">
      <c r="P374" s="76"/>
    </row>
    <row r="375" ht="12.75">
      <c r="P375" s="76"/>
    </row>
    <row r="376" ht="12.75">
      <c r="P376" s="76"/>
    </row>
    <row r="377" ht="12.75">
      <c r="P377" s="76"/>
    </row>
    <row r="378" ht="12.75">
      <c r="P378" s="76"/>
    </row>
    <row r="379" ht="12.75">
      <c r="P379" s="76"/>
    </row>
    <row r="380" ht="12.75">
      <c r="P380" s="76"/>
    </row>
    <row r="381" ht="12.75">
      <c r="P381" s="76"/>
    </row>
    <row r="382" ht="12.75">
      <c r="P382" s="76"/>
    </row>
    <row r="383" ht="12.75">
      <c r="P383" s="76"/>
    </row>
    <row r="384" ht="12.75">
      <c r="P384" s="76"/>
    </row>
    <row r="385" ht="12.75">
      <c r="P385" s="76"/>
    </row>
    <row r="386" ht="12.75">
      <c r="P386" s="76"/>
    </row>
    <row r="387" ht="12.75">
      <c r="P387" s="76"/>
    </row>
    <row r="388" ht="12.75">
      <c r="P388" s="76"/>
    </row>
    <row r="389" ht="12.75">
      <c r="P389" s="76"/>
    </row>
    <row r="390" ht="12.75">
      <c r="P390" s="76"/>
    </row>
    <row r="391" ht="12.75">
      <c r="P391" s="76"/>
    </row>
    <row r="392" ht="12.75">
      <c r="P392" s="76"/>
    </row>
    <row r="393" ht="12.75">
      <c r="P393" s="76"/>
    </row>
    <row r="394" ht="12.75">
      <c r="P394" s="76"/>
    </row>
    <row r="395" ht="12.75">
      <c r="P395" s="76"/>
    </row>
    <row r="396" ht="12.75">
      <c r="P396" s="76"/>
    </row>
    <row r="397" ht="12.75">
      <c r="P397" s="76"/>
    </row>
    <row r="398" ht="12.75">
      <c r="P398" s="76"/>
    </row>
    <row r="399" ht="12.75">
      <c r="P399" s="76"/>
    </row>
    <row r="400" ht="12.75">
      <c r="P400" s="76"/>
    </row>
    <row r="401" ht="12.75">
      <c r="P401" s="76"/>
    </row>
    <row r="402" ht="12.75">
      <c r="P402" s="76"/>
    </row>
    <row r="403" ht="12.75">
      <c r="P403" s="76"/>
    </row>
    <row r="404" ht="12.75">
      <c r="P404" s="76"/>
    </row>
    <row r="405" ht="12.75">
      <c r="P405" s="76"/>
    </row>
    <row r="406" ht="12.75">
      <c r="P406" s="76"/>
    </row>
    <row r="407" ht="12.75">
      <c r="P407" s="76"/>
    </row>
    <row r="408" ht="12.75">
      <c r="P408" s="76"/>
    </row>
    <row r="409" ht="12.75">
      <c r="P409" s="76"/>
    </row>
    <row r="410" ht="12.75">
      <c r="P410" s="76"/>
    </row>
    <row r="411" ht="12.75">
      <c r="P411" s="76"/>
    </row>
    <row r="412" ht="12.75">
      <c r="P412" s="76"/>
    </row>
    <row r="413" ht="12.75">
      <c r="P413" s="76"/>
    </row>
    <row r="414" ht="12.75">
      <c r="P414" s="76"/>
    </row>
    <row r="415" ht="12.75">
      <c r="P415" s="76"/>
    </row>
    <row r="416" ht="12.75">
      <c r="P416" s="76"/>
    </row>
    <row r="417" ht="12.75">
      <c r="P417" s="76"/>
    </row>
    <row r="418" ht="12.75">
      <c r="P418" s="76"/>
    </row>
    <row r="419" ht="12.75">
      <c r="P419" s="76"/>
    </row>
    <row r="420" ht="12.75">
      <c r="P420" s="76"/>
    </row>
    <row r="421" ht="12.75">
      <c r="P421" s="76"/>
    </row>
    <row r="422" ht="12.75">
      <c r="P422" s="76"/>
    </row>
    <row r="423" ht="12.75">
      <c r="P423" s="76"/>
    </row>
    <row r="424" ht="12.75">
      <c r="P424" s="76"/>
    </row>
    <row r="425" ht="12.75">
      <c r="P425" s="76"/>
    </row>
    <row r="426" ht="12.75">
      <c r="P426" s="76"/>
    </row>
    <row r="427" ht="12.75">
      <c r="P427" s="76"/>
    </row>
    <row r="428" ht="12.75">
      <c r="P428" s="76"/>
    </row>
    <row r="429" ht="12.75">
      <c r="P429" s="76"/>
    </row>
    <row r="430" ht="12.75">
      <c r="P430" s="76"/>
    </row>
    <row r="431" ht="12.75">
      <c r="P431" s="76"/>
    </row>
    <row r="432" ht="12.75">
      <c r="P432" s="76"/>
    </row>
    <row r="433" ht="12.75">
      <c r="P433" s="76"/>
    </row>
    <row r="434" ht="12.75">
      <c r="P434" s="76"/>
    </row>
    <row r="435" ht="12.75">
      <c r="P435" s="76"/>
    </row>
    <row r="436" ht="12.75">
      <c r="P436" s="76"/>
    </row>
    <row r="437" ht="12.75">
      <c r="P437" s="76"/>
    </row>
    <row r="438" ht="12.75">
      <c r="P438" s="76"/>
    </row>
    <row r="439" ht="12.75">
      <c r="P439" s="76"/>
    </row>
    <row r="440" ht="12.75">
      <c r="P440" s="76"/>
    </row>
    <row r="441" ht="12.75">
      <c r="P441" s="76"/>
    </row>
    <row r="442" ht="12.75">
      <c r="P442" s="76"/>
    </row>
    <row r="443" ht="12.75">
      <c r="P443" s="76"/>
    </row>
    <row r="444" ht="12.75">
      <c r="P444" s="76"/>
    </row>
    <row r="445" ht="12.75">
      <c r="P445" s="76"/>
    </row>
    <row r="446" ht="12.75">
      <c r="P446" s="76"/>
    </row>
    <row r="447" ht="12.75">
      <c r="P447" s="76"/>
    </row>
    <row r="448" ht="12.75">
      <c r="P448" s="76"/>
    </row>
    <row r="449" ht="12.75">
      <c r="P449" s="76"/>
    </row>
    <row r="450" ht="12.75">
      <c r="P450" s="76"/>
    </row>
    <row r="451" ht="12.75">
      <c r="P451" s="76"/>
    </row>
    <row r="452" ht="12.75">
      <c r="P452" s="76"/>
    </row>
    <row r="453" ht="12.75">
      <c r="P453" s="76"/>
    </row>
    <row r="454" ht="12.75">
      <c r="P454" s="76"/>
    </row>
    <row r="455" ht="12.75">
      <c r="P455" s="76"/>
    </row>
    <row r="456" ht="12.75">
      <c r="P456" s="76"/>
    </row>
    <row r="457" ht="12.75">
      <c r="P457" s="76"/>
    </row>
    <row r="458" ht="12.75">
      <c r="P458" s="76"/>
    </row>
    <row r="459" ht="12.75">
      <c r="P459" s="76"/>
    </row>
    <row r="460" ht="12.75">
      <c r="P460" s="76"/>
    </row>
    <row r="461" ht="12.75">
      <c r="P461" s="76"/>
    </row>
    <row r="462" ht="12.75">
      <c r="P462" s="76"/>
    </row>
    <row r="463" ht="12.75">
      <c r="P463" s="76"/>
    </row>
    <row r="464" ht="12.75">
      <c r="P464" s="76"/>
    </row>
    <row r="465" ht="12.75">
      <c r="P465" s="76"/>
    </row>
    <row r="466" ht="12.75">
      <c r="P466" s="76"/>
    </row>
    <row r="467" ht="12.75">
      <c r="P467" s="76"/>
    </row>
    <row r="468" ht="12.75">
      <c r="P468" s="76"/>
    </row>
    <row r="469" ht="12.75">
      <c r="P469" s="76"/>
    </row>
    <row r="470" ht="12.75">
      <c r="P470" s="76"/>
    </row>
    <row r="471" ht="12.75">
      <c r="P471" s="76"/>
    </row>
    <row r="472" ht="12.75">
      <c r="P472" s="76"/>
    </row>
    <row r="473" ht="12.75">
      <c r="P473" s="76"/>
    </row>
    <row r="474" ht="12.75">
      <c r="P474" s="76"/>
    </row>
    <row r="475" ht="12.75">
      <c r="P475" s="76"/>
    </row>
    <row r="476" ht="12.75">
      <c r="P476" s="76"/>
    </row>
    <row r="477" ht="12.75">
      <c r="P477" s="76"/>
    </row>
    <row r="478" ht="12.75">
      <c r="P478" s="76"/>
    </row>
    <row r="479" ht="12.75">
      <c r="P479" s="76"/>
    </row>
    <row r="480" ht="12.75">
      <c r="P480" s="76"/>
    </row>
    <row r="481" ht="12.75">
      <c r="P481" s="76"/>
    </row>
    <row r="482" ht="12.75">
      <c r="P482" s="76"/>
    </row>
    <row r="483" ht="12.75">
      <c r="P483" s="76"/>
    </row>
    <row r="484" ht="12.75">
      <c r="P484" s="76"/>
    </row>
    <row r="485" ht="12.75">
      <c r="P485" s="76"/>
    </row>
    <row r="486" ht="12.75">
      <c r="P486" s="76"/>
    </row>
    <row r="487" ht="12.75">
      <c r="P487" s="76"/>
    </row>
    <row r="488" ht="12.75">
      <c r="P488" s="76"/>
    </row>
    <row r="489" ht="12.75">
      <c r="P489" s="76"/>
    </row>
    <row r="490" ht="12.75">
      <c r="P490" s="76"/>
    </row>
    <row r="491" ht="12.75">
      <c r="P491" s="76"/>
    </row>
    <row r="492" ht="12.75">
      <c r="P492" s="76"/>
    </row>
    <row r="493" ht="12.75">
      <c r="P493" s="76"/>
    </row>
    <row r="494" ht="12.75">
      <c r="P494" s="76"/>
    </row>
    <row r="495" ht="12.75">
      <c r="P495" s="76"/>
    </row>
    <row r="496" ht="12.75">
      <c r="P496" s="76"/>
    </row>
    <row r="497" ht="12.75">
      <c r="P497" s="76"/>
    </row>
    <row r="498" ht="12.75">
      <c r="P498" s="76"/>
    </row>
    <row r="499" ht="12.75">
      <c r="P499" s="76"/>
    </row>
    <row r="500" ht="12.75">
      <c r="P500" s="76"/>
    </row>
    <row r="501" ht="12.75">
      <c r="P501" s="76"/>
    </row>
    <row r="502" ht="12.75">
      <c r="P502" s="76"/>
    </row>
    <row r="503" ht="12.75">
      <c r="P503" s="76"/>
    </row>
    <row r="504" ht="12.75">
      <c r="P504" s="76"/>
    </row>
    <row r="505" ht="12.75">
      <c r="P505" s="76"/>
    </row>
    <row r="506" ht="12.75">
      <c r="P506" s="76"/>
    </row>
    <row r="507" ht="12.75">
      <c r="P507" s="76"/>
    </row>
    <row r="508" ht="12.75">
      <c r="P508" s="76"/>
    </row>
    <row r="509" ht="12.75">
      <c r="P509" s="76"/>
    </row>
    <row r="510" ht="12.75">
      <c r="P510" s="76"/>
    </row>
    <row r="511" ht="12.75">
      <c r="P511" s="76"/>
    </row>
    <row r="512" ht="12.75">
      <c r="P512" s="76"/>
    </row>
    <row r="513" ht="12.75">
      <c r="P513" s="76"/>
    </row>
    <row r="514" ht="12.75">
      <c r="P514" s="76"/>
    </row>
    <row r="515" ht="12.75">
      <c r="P515" s="76"/>
    </row>
    <row r="516" ht="12.75">
      <c r="P516" s="76"/>
    </row>
    <row r="517" ht="12.75">
      <c r="P517" s="76"/>
    </row>
    <row r="518" ht="12.75">
      <c r="P518" s="76"/>
    </row>
    <row r="519" ht="12.75">
      <c r="P519" s="76"/>
    </row>
    <row r="520" ht="12.75">
      <c r="P520" s="76"/>
    </row>
    <row r="521" ht="12.75">
      <c r="P521" s="76"/>
    </row>
    <row r="522" ht="12.75">
      <c r="P522" s="76"/>
    </row>
    <row r="523" ht="12.75">
      <c r="P523" s="76"/>
    </row>
    <row r="524" ht="12.75">
      <c r="P524" s="76"/>
    </row>
    <row r="525" ht="12.75">
      <c r="P525" s="76"/>
    </row>
    <row r="526" ht="12.75">
      <c r="P526" s="76"/>
    </row>
    <row r="527" ht="12.75">
      <c r="P527" s="76"/>
    </row>
    <row r="528" ht="12.75">
      <c r="P528" s="76"/>
    </row>
    <row r="529" ht="12.75">
      <c r="P529" s="76"/>
    </row>
    <row r="530" ht="12.75">
      <c r="P530" s="76"/>
    </row>
    <row r="531" ht="12.75">
      <c r="P531" s="76"/>
    </row>
    <row r="532" ht="12.75">
      <c r="P532" s="76"/>
    </row>
    <row r="533" ht="12.75">
      <c r="P533" s="76"/>
    </row>
    <row r="534" ht="12.75">
      <c r="P534" s="76"/>
    </row>
    <row r="535" ht="12.75">
      <c r="P535" s="76"/>
    </row>
    <row r="536" ht="12.75">
      <c r="P536" s="76"/>
    </row>
    <row r="537" ht="12.75">
      <c r="P537" s="76"/>
    </row>
    <row r="538" ht="12.75">
      <c r="P538" s="76"/>
    </row>
    <row r="539" ht="12.75">
      <c r="P539" s="76"/>
    </row>
    <row r="540" ht="12.75">
      <c r="P540" s="76"/>
    </row>
    <row r="541" ht="12.75">
      <c r="P541" s="76"/>
    </row>
    <row r="542" ht="12.75">
      <c r="P542" s="76"/>
    </row>
    <row r="543" ht="12.75">
      <c r="P543" s="76"/>
    </row>
    <row r="544" ht="12.75">
      <c r="P544" s="76"/>
    </row>
    <row r="545" ht="12.75">
      <c r="P545" s="76"/>
    </row>
    <row r="546" ht="12.75">
      <c r="P546" s="76"/>
    </row>
    <row r="547" ht="12.75">
      <c r="P547" s="76"/>
    </row>
    <row r="548" ht="12.75">
      <c r="P548" s="76"/>
    </row>
    <row r="549" ht="12.75">
      <c r="P549" s="76"/>
    </row>
    <row r="550" ht="12.75">
      <c r="P550" s="76"/>
    </row>
    <row r="551" ht="12.75">
      <c r="P551" s="76"/>
    </row>
    <row r="552" ht="12.75">
      <c r="P552" s="76"/>
    </row>
    <row r="553" ht="12.75">
      <c r="P553" s="76"/>
    </row>
    <row r="554" ht="12.75">
      <c r="P554" s="76"/>
    </row>
    <row r="555" ht="12.75">
      <c r="P555" s="76"/>
    </row>
    <row r="556" ht="12.75">
      <c r="P556" s="76"/>
    </row>
    <row r="557" ht="12.75">
      <c r="P557" s="76"/>
    </row>
    <row r="558" ht="12.75">
      <c r="P558" s="76"/>
    </row>
    <row r="559" ht="12.75">
      <c r="P559" s="76"/>
    </row>
    <row r="560" ht="12.75">
      <c r="P560" s="76"/>
    </row>
    <row r="561" ht="12.75">
      <c r="P561" s="76"/>
    </row>
    <row r="562" ht="12.75">
      <c r="P562" s="76"/>
    </row>
    <row r="563" ht="12.75">
      <c r="P563" s="76"/>
    </row>
    <row r="564" ht="12.75">
      <c r="P564" s="76"/>
    </row>
    <row r="565" ht="12.75">
      <c r="P565" s="76"/>
    </row>
    <row r="566" ht="12.75">
      <c r="P566" s="76"/>
    </row>
    <row r="567" ht="12.75">
      <c r="P567" s="76"/>
    </row>
    <row r="568" ht="12.75">
      <c r="P568" s="76"/>
    </row>
    <row r="569" ht="12.75">
      <c r="P569" s="76"/>
    </row>
    <row r="570" ht="12.75">
      <c r="P570" s="76"/>
    </row>
    <row r="571" ht="12.75">
      <c r="P571" s="76"/>
    </row>
    <row r="572" ht="12.75">
      <c r="P572" s="76"/>
    </row>
    <row r="573" ht="12.75">
      <c r="P573" s="76"/>
    </row>
    <row r="574" ht="12.75">
      <c r="P574" s="76"/>
    </row>
    <row r="575" ht="12.75">
      <c r="P575" s="76"/>
    </row>
    <row r="576" ht="12.75">
      <c r="P576" s="76"/>
    </row>
    <row r="577" ht="12.75">
      <c r="P577" s="76"/>
    </row>
    <row r="578" ht="12.75">
      <c r="P578" s="76"/>
    </row>
  </sheetData>
  <sheetProtection/>
  <mergeCells count="31">
    <mergeCell ref="K4:K6"/>
    <mergeCell ref="N37:N39"/>
    <mergeCell ref="L37:L39"/>
    <mergeCell ref="M4:M6"/>
    <mergeCell ref="I38:I39"/>
    <mergeCell ref="F3:G5"/>
    <mergeCell ref="I37:J37"/>
    <mergeCell ref="I4:J4"/>
    <mergeCell ref="B36:E40"/>
    <mergeCell ref="F36:G38"/>
    <mergeCell ref="H37:H39"/>
    <mergeCell ref="P36:P40"/>
    <mergeCell ref="N4:N6"/>
    <mergeCell ref="P3:P7"/>
    <mergeCell ref="O37:O39"/>
    <mergeCell ref="I5:I6"/>
    <mergeCell ref="H3:O3"/>
    <mergeCell ref="H7:O7"/>
    <mergeCell ref="L4:L6"/>
    <mergeCell ref="K37:K39"/>
    <mergeCell ref="O4:O6"/>
    <mergeCell ref="A65:G65"/>
    <mergeCell ref="H40:O40"/>
    <mergeCell ref="A36:A40"/>
    <mergeCell ref="A3:A7"/>
    <mergeCell ref="H36:O36"/>
    <mergeCell ref="M37:M39"/>
    <mergeCell ref="H4:H6"/>
    <mergeCell ref="J5:J6"/>
    <mergeCell ref="B3:E7"/>
    <mergeCell ref="J38:J39"/>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44" t="s">
        <v>1253</v>
      </c>
      <c r="B1" s="544"/>
      <c r="C1" s="544"/>
      <c r="D1" s="544"/>
      <c r="E1" s="544"/>
      <c r="F1" s="544"/>
      <c r="G1" s="544"/>
      <c r="H1" s="544"/>
    </row>
    <row r="2" spans="1:8" ht="17.25">
      <c r="A2" s="544" t="s">
        <v>754</v>
      </c>
      <c r="B2" s="544"/>
      <c r="C2" s="544"/>
      <c r="D2" s="544"/>
      <c r="E2" s="544"/>
      <c r="F2" s="544"/>
      <c r="G2" s="544"/>
      <c r="H2" s="544"/>
    </row>
    <row r="3" spans="1:8" ht="15" customHeight="1">
      <c r="A3" s="26"/>
      <c r="B3" s="26"/>
      <c r="C3" s="45"/>
      <c r="D3" s="45"/>
      <c r="E3" s="26"/>
      <c r="F3" s="44"/>
      <c r="G3" s="26"/>
      <c r="H3" s="26"/>
    </row>
    <row r="4" spans="1:8" s="22" customFormat="1" ht="15" customHeight="1">
      <c r="A4" s="545" t="s">
        <v>1129</v>
      </c>
      <c r="B4" s="548" t="s">
        <v>981</v>
      </c>
      <c r="C4" s="549"/>
      <c r="D4" s="552" t="s">
        <v>519</v>
      </c>
      <c r="E4" s="553" t="s">
        <v>200</v>
      </c>
      <c r="F4" s="553"/>
      <c r="G4" s="553"/>
      <c r="H4" s="554"/>
    </row>
    <row r="5" spans="1:8" s="22" customFormat="1" ht="15" customHeight="1">
      <c r="A5" s="546"/>
      <c r="B5" s="550"/>
      <c r="C5" s="551"/>
      <c r="D5" s="551"/>
      <c r="E5" s="551" t="s">
        <v>476</v>
      </c>
      <c r="F5" s="555" t="s">
        <v>483</v>
      </c>
      <c r="G5" s="555"/>
      <c r="H5" s="556"/>
    </row>
    <row r="6" spans="1:8" ht="12.75">
      <c r="A6" s="546"/>
      <c r="B6" s="550" t="s">
        <v>472</v>
      </c>
      <c r="C6" s="551" t="s">
        <v>918</v>
      </c>
      <c r="D6" s="551"/>
      <c r="E6" s="551"/>
      <c r="F6" s="551" t="s">
        <v>201</v>
      </c>
      <c r="G6" s="551" t="s">
        <v>202</v>
      </c>
      <c r="H6" s="557" t="s">
        <v>203</v>
      </c>
    </row>
    <row r="7" spans="1:8" ht="12.75">
      <c r="A7" s="546"/>
      <c r="B7" s="550"/>
      <c r="C7" s="551"/>
      <c r="D7" s="551"/>
      <c r="E7" s="551"/>
      <c r="F7" s="551"/>
      <c r="G7" s="551"/>
      <c r="H7" s="557"/>
    </row>
    <row r="8" spans="1:8" s="22" customFormat="1" ht="15" customHeight="1">
      <c r="A8" s="547"/>
      <c r="B8" s="111" t="s">
        <v>473</v>
      </c>
      <c r="C8" s="112" t="s">
        <v>482</v>
      </c>
      <c r="D8" s="558" t="s">
        <v>473</v>
      </c>
      <c r="E8" s="558"/>
      <c r="F8" s="558"/>
      <c r="G8" s="558"/>
      <c r="H8" s="559"/>
    </row>
    <row r="9" spans="1:8" ht="12.75">
      <c r="A9" s="29"/>
      <c r="B9" s="4"/>
      <c r="C9" s="3"/>
      <c r="D9" s="2"/>
      <c r="E9" s="4"/>
      <c r="F9" s="2"/>
      <c r="G9" s="2"/>
      <c r="H9" s="2"/>
    </row>
    <row r="10" spans="1:8" ht="19.5" customHeight="1">
      <c r="A10" s="30" t="s">
        <v>501</v>
      </c>
      <c r="B10" s="115">
        <v>212547</v>
      </c>
      <c r="C10" s="68">
        <v>7.1</v>
      </c>
      <c r="D10" s="115">
        <v>14365</v>
      </c>
      <c r="E10" s="115">
        <v>188029</v>
      </c>
      <c r="F10" s="115">
        <v>380</v>
      </c>
      <c r="G10" s="115">
        <v>6370</v>
      </c>
      <c r="H10" s="115">
        <v>181280</v>
      </c>
    </row>
    <row r="11" spans="1:8" ht="19.5" customHeight="1">
      <c r="A11" s="30" t="s">
        <v>1022</v>
      </c>
      <c r="B11" s="115">
        <v>200181</v>
      </c>
      <c r="C11" s="68">
        <v>6.7</v>
      </c>
      <c r="D11" s="115">
        <v>22697</v>
      </c>
      <c r="E11" s="115">
        <v>151078</v>
      </c>
      <c r="F11" s="115">
        <v>249</v>
      </c>
      <c r="G11" s="115">
        <v>6629</v>
      </c>
      <c r="H11" s="115">
        <v>144200</v>
      </c>
    </row>
    <row r="12" spans="1:8" ht="19.5" customHeight="1">
      <c r="A12" s="30" t="s">
        <v>1026</v>
      </c>
      <c r="B12" s="115">
        <v>195015</v>
      </c>
      <c r="C12" s="68">
        <v>6.6</v>
      </c>
      <c r="D12" s="115">
        <v>13156</v>
      </c>
      <c r="E12" s="115">
        <v>181859</v>
      </c>
      <c r="F12" s="115">
        <v>1716</v>
      </c>
      <c r="G12" s="115">
        <v>6678</v>
      </c>
      <c r="H12" s="115">
        <v>173465</v>
      </c>
    </row>
    <row r="13" spans="1:8" ht="19.5" customHeight="1">
      <c r="A13" s="30" t="s">
        <v>1031</v>
      </c>
      <c r="B13" s="115">
        <v>176011</v>
      </c>
      <c r="C13" s="68">
        <v>5.9</v>
      </c>
      <c r="D13" s="115">
        <v>4071</v>
      </c>
      <c r="E13" s="115">
        <v>162271</v>
      </c>
      <c r="F13" s="115">
        <v>63</v>
      </c>
      <c r="G13" s="115">
        <v>748</v>
      </c>
      <c r="H13" s="115">
        <v>161460</v>
      </c>
    </row>
    <row r="14" spans="1:8" ht="19.5" customHeight="1">
      <c r="A14" s="30" t="s">
        <v>1024</v>
      </c>
      <c r="B14" s="115">
        <v>166273</v>
      </c>
      <c r="C14" s="68">
        <v>5.6</v>
      </c>
      <c r="D14" s="115">
        <v>14993</v>
      </c>
      <c r="E14" s="115">
        <v>129624</v>
      </c>
      <c r="F14" s="115">
        <v>906</v>
      </c>
      <c r="G14" s="115">
        <v>12281</v>
      </c>
      <c r="H14" s="115">
        <v>116436</v>
      </c>
    </row>
    <row r="15" spans="1:8" ht="19.5" customHeight="1">
      <c r="A15" s="30" t="s">
        <v>1025</v>
      </c>
      <c r="B15" s="115">
        <v>154617</v>
      </c>
      <c r="C15" s="68">
        <v>5.2</v>
      </c>
      <c r="D15" s="115">
        <v>8615</v>
      </c>
      <c r="E15" s="115">
        <v>129802</v>
      </c>
      <c r="F15" s="115">
        <v>458</v>
      </c>
      <c r="G15" s="115">
        <v>3291</v>
      </c>
      <c r="H15" s="115">
        <v>126053</v>
      </c>
    </row>
    <row r="16" spans="1:8" ht="19.5" customHeight="1">
      <c r="A16" s="30" t="s">
        <v>1027</v>
      </c>
      <c r="B16" s="115">
        <v>150154</v>
      </c>
      <c r="C16" s="68">
        <v>5</v>
      </c>
      <c r="D16" s="115">
        <v>15968</v>
      </c>
      <c r="E16" s="115">
        <v>121304</v>
      </c>
      <c r="F16" s="115">
        <v>283</v>
      </c>
      <c r="G16" s="115">
        <v>7492</v>
      </c>
      <c r="H16" s="115">
        <v>113530</v>
      </c>
    </row>
    <row r="17" spans="1:8" ht="19.5" customHeight="1">
      <c r="A17" s="30" t="s">
        <v>165</v>
      </c>
      <c r="B17" s="115">
        <v>149148</v>
      </c>
      <c r="C17" s="68">
        <v>5</v>
      </c>
      <c r="D17" s="115">
        <v>854</v>
      </c>
      <c r="E17" s="115">
        <v>148293</v>
      </c>
      <c r="F17" s="115">
        <v>9</v>
      </c>
      <c r="G17" s="115">
        <v>8019</v>
      </c>
      <c r="H17" s="115">
        <v>140265</v>
      </c>
    </row>
    <row r="18" spans="1:8" ht="19.5" customHeight="1">
      <c r="A18" s="30" t="s">
        <v>1023</v>
      </c>
      <c r="B18" s="115">
        <v>146745</v>
      </c>
      <c r="C18" s="68">
        <v>4.9</v>
      </c>
      <c r="D18" s="115">
        <v>23609</v>
      </c>
      <c r="E18" s="115">
        <v>111111</v>
      </c>
      <c r="F18" s="115">
        <v>3515</v>
      </c>
      <c r="G18" s="115">
        <v>21713</v>
      </c>
      <c r="H18" s="115">
        <v>85882</v>
      </c>
    </row>
    <row r="19" spans="1:8" ht="19.5" customHeight="1">
      <c r="A19" s="30" t="s">
        <v>1028</v>
      </c>
      <c r="B19" s="115">
        <v>131564</v>
      </c>
      <c r="C19" s="68">
        <v>4.4</v>
      </c>
      <c r="D19" s="115">
        <v>19914</v>
      </c>
      <c r="E19" s="115">
        <v>95673</v>
      </c>
      <c r="F19" s="115">
        <v>808</v>
      </c>
      <c r="G19" s="115">
        <v>4890</v>
      </c>
      <c r="H19" s="115">
        <v>89975</v>
      </c>
    </row>
    <row r="20" spans="1:8" ht="19.5" customHeight="1">
      <c r="A20" s="30" t="s">
        <v>1032</v>
      </c>
      <c r="B20" s="115">
        <v>125352</v>
      </c>
      <c r="C20" s="68">
        <v>4.2</v>
      </c>
      <c r="D20" s="115">
        <v>6579</v>
      </c>
      <c r="E20" s="115">
        <v>114287</v>
      </c>
      <c r="F20" s="115">
        <v>77</v>
      </c>
      <c r="G20" s="115">
        <v>720</v>
      </c>
      <c r="H20" s="115">
        <v>113490</v>
      </c>
    </row>
    <row r="21" spans="1:8" ht="19.5" customHeight="1">
      <c r="A21" s="30" t="s">
        <v>1030</v>
      </c>
      <c r="B21" s="115">
        <v>107081</v>
      </c>
      <c r="C21" s="68">
        <v>3.6</v>
      </c>
      <c r="D21" s="115">
        <v>5551</v>
      </c>
      <c r="E21" s="115">
        <v>101367</v>
      </c>
      <c r="F21" s="115">
        <v>937</v>
      </c>
      <c r="G21" s="115">
        <v>4134</v>
      </c>
      <c r="H21" s="115">
        <v>96296</v>
      </c>
    </row>
    <row r="22" spans="1:8" ht="19.5" customHeight="1">
      <c r="A22" s="30" t="s">
        <v>484</v>
      </c>
      <c r="B22" s="115">
        <v>96704</v>
      </c>
      <c r="C22" s="68">
        <v>3.2</v>
      </c>
      <c r="D22" s="115">
        <v>7834</v>
      </c>
      <c r="E22" s="115">
        <v>88870</v>
      </c>
      <c r="F22" s="115">
        <v>5611</v>
      </c>
      <c r="G22" s="115">
        <v>2053</v>
      </c>
      <c r="H22" s="115">
        <v>81206</v>
      </c>
    </row>
    <row r="23" spans="1:8" ht="19.5" customHeight="1">
      <c r="A23" s="30" t="s">
        <v>1029</v>
      </c>
      <c r="B23" s="115">
        <v>88268</v>
      </c>
      <c r="C23" s="68">
        <v>3</v>
      </c>
      <c r="D23" s="115">
        <v>12392</v>
      </c>
      <c r="E23" s="115">
        <v>69661</v>
      </c>
      <c r="F23" s="115">
        <v>801</v>
      </c>
      <c r="G23" s="115">
        <v>8537</v>
      </c>
      <c r="H23" s="115">
        <v>60323</v>
      </c>
    </row>
    <row r="24" spans="1:8" ht="19.5" customHeight="1">
      <c r="A24" s="30" t="s">
        <v>1033</v>
      </c>
      <c r="B24" s="115">
        <v>57774</v>
      </c>
      <c r="C24" s="68">
        <v>1.9</v>
      </c>
      <c r="D24" s="115">
        <v>1517</v>
      </c>
      <c r="E24" s="115">
        <v>51953</v>
      </c>
      <c r="F24" s="115">
        <v>3</v>
      </c>
      <c r="G24" s="115">
        <v>732</v>
      </c>
      <c r="H24" s="115">
        <v>51217</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44" t="s">
        <v>1254</v>
      </c>
      <c r="B30" s="544"/>
      <c r="C30" s="544"/>
      <c r="D30" s="544"/>
      <c r="E30" s="544"/>
      <c r="F30" s="544"/>
      <c r="G30" s="544"/>
      <c r="H30" s="544"/>
    </row>
    <row r="31" spans="1:8" ht="17.25">
      <c r="A31" s="544" t="s">
        <v>754</v>
      </c>
      <c r="B31" s="544"/>
      <c r="C31" s="544"/>
      <c r="D31" s="544"/>
      <c r="E31" s="544"/>
      <c r="F31" s="544"/>
      <c r="G31" s="544"/>
      <c r="H31" s="544"/>
    </row>
    <row r="32" spans="1:8" ht="15" customHeight="1">
      <c r="A32" s="26"/>
      <c r="B32" s="26"/>
      <c r="C32" s="45"/>
      <c r="D32" s="45"/>
      <c r="E32" s="26"/>
      <c r="F32" s="44"/>
      <c r="G32" s="26"/>
      <c r="H32" s="26"/>
    </row>
    <row r="33" spans="1:8" s="22" customFormat="1" ht="15" customHeight="1">
      <c r="A33" s="545" t="s">
        <v>1130</v>
      </c>
      <c r="B33" s="548" t="s">
        <v>982</v>
      </c>
      <c r="C33" s="549"/>
      <c r="D33" s="552" t="s">
        <v>519</v>
      </c>
      <c r="E33" s="553" t="s">
        <v>200</v>
      </c>
      <c r="F33" s="553"/>
      <c r="G33" s="553"/>
      <c r="H33" s="554"/>
    </row>
    <row r="34" spans="1:8" s="22" customFormat="1" ht="15" customHeight="1">
      <c r="A34" s="546"/>
      <c r="B34" s="550"/>
      <c r="C34" s="551"/>
      <c r="D34" s="551"/>
      <c r="E34" s="551" t="s">
        <v>476</v>
      </c>
      <c r="F34" s="555" t="s">
        <v>483</v>
      </c>
      <c r="G34" s="555"/>
      <c r="H34" s="556"/>
    </row>
    <row r="35" spans="1:8" ht="12.75">
      <c r="A35" s="546"/>
      <c r="B35" s="550" t="s">
        <v>472</v>
      </c>
      <c r="C35" s="551" t="s">
        <v>918</v>
      </c>
      <c r="D35" s="551"/>
      <c r="E35" s="551"/>
      <c r="F35" s="551" t="s">
        <v>201</v>
      </c>
      <c r="G35" s="551" t="s">
        <v>202</v>
      </c>
      <c r="H35" s="557" t="s">
        <v>203</v>
      </c>
    </row>
    <row r="36" spans="1:8" ht="12.75">
      <c r="A36" s="546"/>
      <c r="B36" s="550"/>
      <c r="C36" s="551"/>
      <c r="D36" s="551"/>
      <c r="E36" s="551"/>
      <c r="F36" s="551"/>
      <c r="G36" s="551"/>
      <c r="H36" s="557"/>
    </row>
    <row r="37" spans="1:8" s="22" customFormat="1" ht="15" customHeight="1">
      <c r="A37" s="547"/>
      <c r="B37" s="111" t="s">
        <v>473</v>
      </c>
      <c r="C37" s="112" t="s">
        <v>482</v>
      </c>
      <c r="D37" s="558" t="s">
        <v>473</v>
      </c>
      <c r="E37" s="558"/>
      <c r="F37" s="558"/>
      <c r="G37" s="558"/>
      <c r="H37" s="559"/>
    </row>
    <row r="38" spans="1:8" ht="12.75">
      <c r="A38" s="29"/>
      <c r="B38" s="4"/>
      <c r="C38" s="3"/>
      <c r="D38" s="2"/>
      <c r="E38" s="4"/>
      <c r="F38" s="2"/>
      <c r="G38" s="2"/>
      <c r="H38" s="132"/>
    </row>
    <row r="39" spans="1:8" ht="19.5" customHeight="1">
      <c r="A39" s="30" t="s">
        <v>1023</v>
      </c>
      <c r="B39" s="129">
        <v>206183</v>
      </c>
      <c r="C39" s="130">
        <v>10.2</v>
      </c>
      <c r="D39" s="131">
        <v>40788</v>
      </c>
      <c r="E39" s="131">
        <v>137065</v>
      </c>
      <c r="F39" s="131">
        <v>871</v>
      </c>
      <c r="G39" s="131">
        <v>5084</v>
      </c>
      <c r="H39" s="131">
        <v>131110</v>
      </c>
    </row>
    <row r="40" spans="1:8" ht="19.5" customHeight="1">
      <c r="A40" s="30" t="s">
        <v>165</v>
      </c>
      <c r="B40" s="129">
        <v>202592</v>
      </c>
      <c r="C40" s="130">
        <v>10</v>
      </c>
      <c r="D40" s="131">
        <v>3625</v>
      </c>
      <c r="E40" s="131">
        <v>196377</v>
      </c>
      <c r="F40" s="131">
        <v>74</v>
      </c>
      <c r="G40" s="131">
        <v>2667</v>
      </c>
      <c r="H40" s="131">
        <v>193636</v>
      </c>
    </row>
    <row r="41" spans="1:8" ht="19.5" customHeight="1">
      <c r="A41" s="30" t="s">
        <v>501</v>
      </c>
      <c r="B41" s="129">
        <v>182204</v>
      </c>
      <c r="C41" s="130">
        <v>9</v>
      </c>
      <c r="D41" s="131">
        <v>726</v>
      </c>
      <c r="E41" s="131">
        <v>172872</v>
      </c>
      <c r="F41" s="131">
        <v>1615</v>
      </c>
      <c r="G41" s="131">
        <v>3096</v>
      </c>
      <c r="H41" s="131">
        <v>168162</v>
      </c>
    </row>
    <row r="42" spans="1:8" ht="19.5" customHeight="1">
      <c r="A42" s="30" t="s">
        <v>1028</v>
      </c>
      <c r="B42" s="129">
        <v>144635</v>
      </c>
      <c r="C42" s="130">
        <v>7.1</v>
      </c>
      <c r="D42" s="131">
        <v>49219</v>
      </c>
      <c r="E42" s="131">
        <v>80077</v>
      </c>
      <c r="F42" s="131">
        <v>552</v>
      </c>
      <c r="G42" s="131">
        <v>6719</v>
      </c>
      <c r="H42" s="131">
        <v>72806</v>
      </c>
    </row>
    <row r="43" spans="1:8" ht="19.5" customHeight="1">
      <c r="A43" s="30" t="s">
        <v>1027</v>
      </c>
      <c r="B43" s="129">
        <v>144174</v>
      </c>
      <c r="C43" s="130">
        <v>7.1</v>
      </c>
      <c r="D43" s="131">
        <v>11783</v>
      </c>
      <c r="E43" s="131">
        <v>118151</v>
      </c>
      <c r="F43" s="131">
        <v>2786</v>
      </c>
      <c r="G43" s="131">
        <v>6419</v>
      </c>
      <c r="H43" s="131">
        <v>108945</v>
      </c>
    </row>
    <row r="44" spans="1:8" ht="19.5" customHeight="1">
      <c r="A44" s="30" t="s">
        <v>1025</v>
      </c>
      <c r="B44" s="129">
        <v>121594</v>
      </c>
      <c r="C44" s="130">
        <v>6</v>
      </c>
      <c r="D44" s="131">
        <v>7418</v>
      </c>
      <c r="E44" s="131">
        <v>98631</v>
      </c>
      <c r="F44" s="131">
        <v>6810</v>
      </c>
      <c r="G44" s="131">
        <v>13605</v>
      </c>
      <c r="H44" s="131">
        <v>78215</v>
      </c>
    </row>
    <row r="45" spans="1:8" ht="19.5" customHeight="1">
      <c r="A45" s="30" t="s">
        <v>1022</v>
      </c>
      <c r="B45" s="129">
        <v>116830</v>
      </c>
      <c r="C45" s="130">
        <v>5.8</v>
      </c>
      <c r="D45" s="131">
        <v>20567</v>
      </c>
      <c r="E45" s="131">
        <v>79464</v>
      </c>
      <c r="F45" s="131">
        <v>556</v>
      </c>
      <c r="G45" s="131">
        <v>1066</v>
      </c>
      <c r="H45" s="131">
        <v>77841</v>
      </c>
    </row>
    <row r="46" spans="1:8" ht="19.5" customHeight="1">
      <c r="A46" s="30" t="s">
        <v>1024</v>
      </c>
      <c r="B46" s="129">
        <v>105990</v>
      </c>
      <c r="C46" s="130">
        <v>5.2</v>
      </c>
      <c r="D46" s="131">
        <v>19819</v>
      </c>
      <c r="E46" s="131">
        <v>70192</v>
      </c>
      <c r="F46" s="131">
        <v>398</v>
      </c>
      <c r="G46" s="131">
        <v>3091</v>
      </c>
      <c r="H46" s="131">
        <v>66703</v>
      </c>
    </row>
    <row r="47" spans="1:8" ht="19.5" customHeight="1">
      <c r="A47" s="30" t="s">
        <v>1029</v>
      </c>
      <c r="B47" s="129">
        <v>90480</v>
      </c>
      <c r="C47" s="130">
        <v>4.5</v>
      </c>
      <c r="D47" s="131">
        <v>23861</v>
      </c>
      <c r="E47" s="131">
        <v>57905</v>
      </c>
      <c r="F47" s="131">
        <v>284</v>
      </c>
      <c r="G47" s="131">
        <v>2147</v>
      </c>
      <c r="H47" s="131">
        <v>55474</v>
      </c>
    </row>
    <row r="48" spans="1:8" ht="19.5" customHeight="1">
      <c r="A48" s="30" t="s">
        <v>1032</v>
      </c>
      <c r="B48" s="129">
        <v>87771</v>
      </c>
      <c r="C48" s="130">
        <v>4.3</v>
      </c>
      <c r="D48" s="131">
        <v>35976</v>
      </c>
      <c r="E48" s="131">
        <v>45495</v>
      </c>
      <c r="F48" s="115">
        <v>6</v>
      </c>
      <c r="G48" s="131">
        <v>319</v>
      </c>
      <c r="H48" s="131">
        <v>45171</v>
      </c>
    </row>
    <row r="49" spans="1:8" ht="19.5" customHeight="1">
      <c r="A49" s="30" t="s">
        <v>1026</v>
      </c>
      <c r="B49" s="129">
        <v>57123</v>
      </c>
      <c r="C49" s="130">
        <v>2.8</v>
      </c>
      <c r="D49" s="131">
        <v>811</v>
      </c>
      <c r="E49" s="131">
        <v>50797</v>
      </c>
      <c r="F49" s="131">
        <v>372</v>
      </c>
      <c r="G49" s="131">
        <v>2206</v>
      </c>
      <c r="H49" s="131">
        <v>48218</v>
      </c>
    </row>
    <row r="50" spans="1:8" ht="19.5" customHeight="1">
      <c r="A50" s="30" t="s">
        <v>1030</v>
      </c>
      <c r="B50" s="129">
        <v>51615</v>
      </c>
      <c r="C50" s="130">
        <v>2.5</v>
      </c>
      <c r="D50" s="131">
        <v>989</v>
      </c>
      <c r="E50" s="131">
        <v>30923</v>
      </c>
      <c r="F50" s="131">
        <v>289</v>
      </c>
      <c r="G50" s="131">
        <v>1404</v>
      </c>
      <c r="H50" s="131">
        <v>29230</v>
      </c>
    </row>
    <row r="51" spans="1:8" ht="19.5" customHeight="1">
      <c r="A51" s="30" t="s">
        <v>1033</v>
      </c>
      <c r="B51" s="129">
        <v>40095</v>
      </c>
      <c r="C51" s="130">
        <v>2</v>
      </c>
      <c r="D51" s="131">
        <v>799</v>
      </c>
      <c r="E51" s="131">
        <v>33762</v>
      </c>
      <c r="F51" s="131">
        <v>606</v>
      </c>
      <c r="G51" s="131">
        <v>2239</v>
      </c>
      <c r="H51" s="131">
        <v>30917</v>
      </c>
    </row>
    <row r="52" spans="1:8" ht="19.5" customHeight="1">
      <c r="A52" s="30" t="s">
        <v>1031</v>
      </c>
      <c r="B52" s="129">
        <v>39186</v>
      </c>
      <c r="C52" s="130">
        <v>1.9</v>
      </c>
      <c r="D52" s="115">
        <v>5644</v>
      </c>
      <c r="E52" s="131">
        <v>28901</v>
      </c>
      <c r="F52" s="131">
        <v>131</v>
      </c>
      <c r="G52" s="131">
        <v>257</v>
      </c>
      <c r="H52" s="131">
        <v>28512</v>
      </c>
    </row>
    <row r="53" spans="1:8" ht="19.5" customHeight="1">
      <c r="A53" s="30" t="s">
        <v>498</v>
      </c>
      <c r="B53" s="129">
        <v>36445</v>
      </c>
      <c r="C53" s="130">
        <v>1.8</v>
      </c>
      <c r="D53" s="131">
        <v>60</v>
      </c>
      <c r="E53" s="131">
        <v>33994</v>
      </c>
      <c r="F53" s="131">
        <v>28</v>
      </c>
      <c r="G53" s="131">
        <v>4</v>
      </c>
      <c r="H53" s="131">
        <v>33962</v>
      </c>
    </row>
    <row r="54" spans="1:8" ht="12.75">
      <c r="A54" s="1"/>
      <c r="B54" s="4"/>
      <c r="C54" s="31"/>
      <c r="D54" s="4"/>
      <c r="E54" s="4"/>
      <c r="F54" s="4"/>
      <c r="G54" s="4"/>
      <c r="H54" s="39"/>
    </row>
    <row r="55" spans="1:8" ht="12.75">
      <c r="A55" t="s">
        <v>859</v>
      </c>
      <c r="H55" s="38"/>
    </row>
    <row r="56" spans="1:8" ht="31.5" customHeight="1">
      <c r="A56" s="497" t="s">
        <v>679</v>
      </c>
      <c r="B56" s="497"/>
      <c r="C56" s="497"/>
      <c r="D56" s="497"/>
      <c r="E56" s="497"/>
      <c r="F56" s="497"/>
      <c r="G56" s="497"/>
      <c r="H56" s="497"/>
    </row>
  </sheetData>
  <sheetProtection/>
  <mergeCells count="29">
    <mergeCell ref="D37:H37"/>
    <mergeCell ref="A2:H2"/>
    <mergeCell ref="A31:H31"/>
    <mergeCell ref="A33:A37"/>
    <mergeCell ref="B33:C34"/>
    <mergeCell ref="D33:D36"/>
    <mergeCell ref="E33:H33"/>
    <mergeCell ref="E34:E36"/>
    <mergeCell ref="F34:H34"/>
    <mergeCell ref="A30:H30"/>
    <mergeCell ref="B35:B36"/>
    <mergeCell ref="C35:C36"/>
    <mergeCell ref="F35:F36"/>
    <mergeCell ref="G35:G36"/>
    <mergeCell ref="H35:H36"/>
    <mergeCell ref="F6:F7"/>
    <mergeCell ref="G6:G7"/>
    <mergeCell ref="H6:H7"/>
    <mergeCell ref="D8:H8"/>
    <mergeCell ref="A56:H56"/>
    <mergeCell ref="A1:H1"/>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90" zoomScaleNormal="90"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44" t="s">
        <v>1255</v>
      </c>
      <c r="B1" s="544"/>
      <c r="C1" s="544"/>
      <c r="D1" s="544"/>
      <c r="E1" s="544"/>
      <c r="F1" s="544"/>
      <c r="G1" s="544"/>
      <c r="H1" s="544"/>
    </row>
    <row r="2" spans="1:8" ht="17.25">
      <c r="A2" s="544" t="s">
        <v>754</v>
      </c>
      <c r="B2" s="544"/>
      <c r="C2" s="544"/>
      <c r="D2" s="544"/>
      <c r="E2" s="544"/>
      <c r="F2" s="544"/>
      <c r="G2" s="544"/>
      <c r="H2" s="544"/>
    </row>
    <row r="3" spans="1:8" ht="15" customHeight="1">
      <c r="A3" s="26"/>
      <c r="B3" s="26"/>
      <c r="C3" s="45"/>
      <c r="D3" s="45"/>
      <c r="E3" s="26"/>
      <c r="F3" s="44"/>
      <c r="G3" s="26"/>
      <c r="H3" s="26"/>
    </row>
    <row r="4" spans="1:8" s="22" customFormat="1" ht="15" customHeight="1">
      <c r="A4" s="545" t="s">
        <v>1129</v>
      </c>
      <c r="B4" s="548" t="s">
        <v>981</v>
      </c>
      <c r="C4" s="549"/>
      <c r="D4" s="552" t="s">
        <v>519</v>
      </c>
      <c r="E4" s="553" t="s">
        <v>200</v>
      </c>
      <c r="F4" s="553"/>
      <c r="G4" s="553"/>
      <c r="H4" s="554"/>
    </row>
    <row r="5" spans="1:8" s="22" customFormat="1" ht="15" customHeight="1">
      <c r="A5" s="546"/>
      <c r="B5" s="550"/>
      <c r="C5" s="551"/>
      <c r="D5" s="551"/>
      <c r="E5" s="551" t="s">
        <v>476</v>
      </c>
      <c r="F5" s="555" t="s">
        <v>483</v>
      </c>
      <c r="G5" s="555"/>
      <c r="H5" s="556"/>
    </row>
    <row r="6" spans="1:8" ht="12.75">
      <c r="A6" s="546"/>
      <c r="B6" s="550" t="s">
        <v>472</v>
      </c>
      <c r="C6" s="551" t="s">
        <v>918</v>
      </c>
      <c r="D6" s="551"/>
      <c r="E6" s="551"/>
      <c r="F6" s="551" t="s">
        <v>201</v>
      </c>
      <c r="G6" s="551" t="s">
        <v>202</v>
      </c>
      <c r="H6" s="557" t="s">
        <v>203</v>
      </c>
    </row>
    <row r="7" spans="1:8" ht="12.75">
      <c r="A7" s="546"/>
      <c r="B7" s="550"/>
      <c r="C7" s="551"/>
      <c r="D7" s="551"/>
      <c r="E7" s="551"/>
      <c r="F7" s="551"/>
      <c r="G7" s="551"/>
      <c r="H7" s="557"/>
    </row>
    <row r="8" spans="1:8" s="22" customFormat="1" ht="15" customHeight="1">
      <c r="A8" s="547"/>
      <c r="B8" s="111" t="s">
        <v>473</v>
      </c>
      <c r="C8" s="112" t="s">
        <v>482</v>
      </c>
      <c r="D8" s="558" t="s">
        <v>473</v>
      </c>
      <c r="E8" s="558"/>
      <c r="F8" s="558"/>
      <c r="G8" s="558"/>
      <c r="H8" s="559"/>
    </row>
    <row r="9" spans="1:8" ht="12.75">
      <c r="A9" s="29"/>
      <c r="B9" s="4"/>
      <c r="C9" s="3"/>
      <c r="D9" s="2"/>
      <c r="E9" s="4"/>
      <c r="F9" s="2"/>
      <c r="G9" s="2"/>
      <c r="H9" s="2"/>
    </row>
    <row r="10" spans="1:8" ht="19.5" customHeight="1">
      <c r="A10" s="30" t="s">
        <v>1022</v>
      </c>
      <c r="B10" s="115">
        <v>874806</v>
      </c>
      <c r="C10" s="68">
        <v>7.2</v>
      </c>
      <c r="D10" s="115">
        <v>115827</v>
      </c>
      <c r="E10" s="115">
        <v>692602</v>
      </c>
      <c r="F10" s="115">
        <v>1786</v>
      </c>
      <c r="G10" s="115">
        <v>33320</v>
      </c>
      <c r="H10" s="115">
        <v>657497</v>
      </c>
    </row>
    <row r="11" spans="1:8" ht="19.5" customHeight="1">
      <c r="A11" s="30" t="s">
        <v>1026</v>
      </c>
      <c r="B11" s="115">
        <v>798745</v>
      </c>
      <c r="C11" s="68">
        <v>6.6</v>
      </c>
      <c r="D11" s="115">
        <v>29447</v>
      </c>
      <c r="E11" s="115">
        <v>769081</v>
      </c>
      <c r="F11" s="115">
        <v>7284</v>
      </c>
      <c r="G11" s="115">
        <v>27241</v>
      </c>
      <c r="H11" s="115">
        <v>734555</v>
      </c>
    </row>
    <row r="12" spans="1:8" ht="19.5" customHeight="1">
      <c r="A12" s="30" t="s">
        <v>501</v>
      </c>
      <c r="B12" s="115">
        <v>746101</v>
      </c>
      <c r="C12" s="68">
        <v>6.2</v>
      </c>
      <c r="D12" s="115">
        <v>56682</v>
      </c>
      <c r="E12" s="115">
        <v>663245</v>
      </c>
      <c r="F12" s="115">
        <v>2264</v>
      </c>
      <c r="G12" s="115">
        <v>20386</v>
      </c>
      <c r="H12" s="115">
        <v>640595</v>
      </c>
    </row>
    <row r="13" spans="1:8" ht="19.5" customHeight="1">
      <c r="A13" s="30" t="s">
        <v>1031</v>
      </c>
      <c r="B13" s="115">
        <v>741570</v>
      </c>
      <c r="C13" s="68">
        <v>6.1</v>
      </c>
      <c r="D13" s="115">
        <v>16738</v>
      </c>
      <c r="E13" s="115">
        <v>699777</v>
      </c>
      <c r="F13" s="115">
        <v>463</v>
      </c>
      <c r="G13" s="115">
        <v>4035</v>
      </c>
      <c r="H13" s="115">
        <v>695279</v>
      </c>
    </row>
    <row r="14" spans="1:8" ht="19.5" customHeight="1">
      <c r="A14" s="30" t="s">
        <v>1024</v>
      </c>
      <c r="B14" s="115">
        <v>701555</v>
      </c>
      <c r="C14" s="68">
        <v>5.8</v>
      </c>
      <c r="D14" s="115">
        <v>56875</v>
      </c>
      <c r="E14" s="115">
        <v>586255</v>
      </c>
      <c r="F14" s="115">
        <v>3342</v>
      </c>
      <c r="G14" s="115">
        <v>52000</v>
      </c>
      <c r="H14" s="115">
        <v>530913</v>
      </c>
    </row>
    <row r="15" spans="1:8" ht="19.5" customHeight="1">
      <c r="A15" s="30" t="s">
        <v>165</v>
      </c>
      <c r="B15" s="115">
        <v>645597</v>
      </c>
      <c r="C15" s="68">
        <v>5.3</v>
      </c>
      <c r="D15" s="115">
        <v>5279</v>
      </c>
      <c r="E15" s="115">
        <v>640315</v>
      </c>
      <c r="F15" s="115">
        <v>384</v>
      </c>
      <c r="G15" s="115">
        <v>34504</v>
      </c>
      <c r="H15" s="115">
        <v>605427</v>
      </c>
    </row>
    <row r="16" spans="1:8" ht="19.5" customHeight="1">
      <c r="A16" s="30" t="s">
        <v>1025</v>
      </c>
      <c r="B16" s="115">
        <v>638894</v>
      </c>
      <c r="C16" s="68">
        <v>5.3</v>
      </c>
      <c r="D16" s="115">
        <v>38887</v>
      </c>
      <c r="E16" s="115">
        <v>558208</v>
      </c>
      <c r="F16" s="115">
        <v>1605</v>
      </c>
      <c r="G16" s="115">
        <v>15919</v>
      </c>
      <c r="H16" s="115">
        <v>540684</v>
      </c>
    </row>
    <row r="17" spans="1:8" ht="19.5" customHeight="1">
      <c r="A17" s="30" t="s">
        <v>1023</v>
      </c>
      <c r="B17" s="115">
        <v>619407</v>
      </c>
      <c r="C17" s="68">
        <v>5.1</v>
      </c>
      <c r="D17" s="115">
        <v>86773</v>
      </c>
      <c r="E17" s="115">
        <v>502401</v>
      </c>
      <c r="F17" s="115">
        <v>11032</v>
      </c>
      <c r="G17" s="115">
        <v>89271</v>
      </c>
      <c r="H17" s="115">
        <v>402097</v>
      </c>
    </row>
    <row r="18" spans="1:8" ht="19.5" customHeight="1">
      <c r="A18" s="30" t="s">
        <v>1027</v>
      </c>
      <c r="B18" s="115">
        <v>598383</v>
      </c>
      <c r="C18" s="68">
        <v>4.9</v>
      </c>
      <c r="D18" s="115">
        <v>45412</v>
      </c>
      <c r="E18" s="115">
        <v>519162</v>
      </c>
      <c r="F18" s="115">
        <v>2768</v>
      </c>
      <c r="G18" s="115">
        <v>32399</v>
      </c>
      <c r="H18" s="115">
        <v>483994</v>
      </c>
    </row>
    <row r="19" spans="1:8" ht="19.5" customHeight="1">
      <c r="A19" s="30" t="s">
        <v>1028</v>
      </c>
      <c r="B19" s="115">
        <v>529887</v>
      </c>
      <c r="C19" s="68">
        <v>4.4</v>
      </c>
      <c r="D19" s="115">
        <v>83340</v>
      </c>
      <c r="E19" s="115">
        <v>403286</v>
      </c>
      <c r="F19" s="115">
        <v>4021</v>
      </c>
      <c r="G19" s="115">
        <v>21748</v>
      </c>
      <c r="H19" s="115">
        <v>377517</v>
      </c>
    </row>
    <row r="20" spans="1:8" ht="19.5" customHeight="1">
      <c r="A20" s="30" t="s">
        <v>1032</v>
      </c>
      <c r="B20" s="115">
        <v>504045</v>
      </c>
      <c r="C20" s="68">
        <v>4.2</v>
      </c>
      <c r="D20" s="115">
        <v>30777</v>
      </c>
      <c r="E20" s="115">
        <v>461725</v>
      </c>
      <c r="F20" s="115">
        <v>167</v>
      </c>
      <c r="G20" s="115">
        <v>3261</v>
      </c>
      <c r="H20" s="115">
        <v>458297</v>
      </c>
    </row>
    <row r="21" spans="1:8" ht="19.5" customHeight="1">
      <c r="A21" s="30" t="s">
        <v>1030</v>
      </c>
      <c r="B21" s="115">
        <v>444011</v>
      </c>
      <c r="C21" s="68">
        <v>3.7</v>
      </c>
      <c r="D21" s="115">
        <v>19880</v>
      </c>
      <c r="E21" s="115">
        <v>423699</v>
      </c>
      <c r="F21" s="115">
        <v>3338</v>
      </c>
      <c r="G21" s="115">
        <v>17748</v>
      </c>
      <c r="H21" s="115">
        <v>402613</v>
      </c>
    </row>
    <row r="22" spans="1:8" ht="19.5" customHeight="1">
      <c r="A22" s="30" t="s">
        <v>484</v>
      </c>
      <c r="B22" s="115">
        <v>396007</v>
      </c>
      <c r="C22" s="68">
        <v>3.3</v>
      </c>
      <c r="D22" s="115">
        <v>16714</v>
      </c>
      <c r="E22" s="115">
        <v>379293</v>
      </c>
      <c r="F22" s="115">
        <v>19190</v>
      </c>
      <c r="G22" s="115">
        <v>9937</v>
      </c>
      <c r="H22" s="115">
        <v>350165</v>
      </c>
    </row>
    <row r="23" spans="1:8" ht="19.5" customHeight="1">
      <c r="A23" s="30" t="s">
        <v>1029</v>
      </c>
      <c r="B23" s="115">
        <v>368827</v>
      </c>
      <c r="C23" s="68">
        <v>3</v>
      </c>
      <c r="D23" s="115">
        <v>56424</v>
      </c>
      <c r="E23" s="115">
        <v>296713</v>
      </c>
      <c r="F23" s="115">
        <v>3663</v>
      </c>
      <c r="G23" s="115">
        <v>41222</v>
      </c>
      <c r="H23" s="115">
        <v>251827</v>
      </c>
    </row>
    <row r="24" spans="1:9" ht="19.5" customHeight="1">
      <c r="A24" s="30" t="s">
        <v>1033</v>
      </c>
      <c r="B24" s="115">
        <v>275459</v>
      </c>
      <c r="C24" s="68">
        <v>2.3</v>
      </c>
      <c r="D24" s="115">
        <v>6164</v>
      </c>
      <c r="E24" s="115">
        <v>258034</v>
      </c>
      <c r="F24" s="115">
        <v>4</v>
      </c>
      <c r="G24" s="115">
        <v>8385</v>
      </c>
      <c r="H24" s="115">
        <v>249645</v>
      </c>
      <c r="I24" s="451"/>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44" t="s">
        <v>1256</v>
      </c>
      <c r="B30" s="544"/>
      <c r="C30" s="544"/>
      <c r="D30" s="544"/>
      <c r="E30" s="544"/>
      <c r="F30" s="544"/>
      <c r="G30" s="544"/>
      <c r="H30" s="544"/>
    </row>
    <row r="31" spans="1:8" ht="17.25">
      <c r="A31" s="544" t="s">
        <v>754</v>
      </c>
      <c r="B31" s="544"/>
      <c r="C31" s="544"/>
      <c r="D31" s="544"/>
      <c r="E31" s="544"/>
      <c r="F31" s="544"/>
      <c r="G31" s="544"/>
      <c r="H31" s="544"/>
    </row>
    <row r="32" spans="1:8" ht="15" customHeight="1">
      <c r="A32" s="26"/>
      <c r="B32" s="26"/>
      <c r="C32" s="45"/>
      <c r="D32" s="45"/>
      <c r="E32" s="26"/>
      <c r="F32" s="44"/>
      <c r="G32" s="26"/>
      <c r="H32" s="26"/>
    </row>
    <row r="33" spans="1:8" s="22" customFormat="1" ht="15" customHeight="1">
      <c r="A33" s="545" t="s">
        <v>1130</v>
      </c>
      <c r="B33" s="548" t="s">
        <v>983</v>
      </c>
      <c r="C33" s="549"/>
      <c r="D33" s="552" t="s">
        <v>519</v>
      </c>
      <c r="E33" s="553" t="s">
        <v>200</v>
      </c>
      <c r="F33" s="553"/>
      <c r="G33" s="553"/>
      <c r="H33" s="554"/>
    </row>
    <row r="34" spans="1:8" s="22" customFormat="1" ht="15" customHeight="1">
      <c r="A34" s="546"/>
      <c r="B34" s="550"/>
      <c r="C34" s="551"/>
      <c r="D34" s="551"/>
      <c r="E34" s="551" t="s">
        <v>476</v>
      </c>
      <c r="F34" s="555" t="s">
        <v>483</v>
      </c>
      <c r="G34" s="555"/>
      <c r="H34" s="556"/>
    </row>
    <row r="35" spans="1:8" ht="12.75">
      <c r="A35" s="546"/>
      <c r="B35" s="550" t="s">
        <v>472</v>
      </c>
      <c r="C35" s="551" t="s">
        <v>918</v>
      </c>
      <c r="D35" s="551"/>
      <c r="E35" s="551"/>
      <c r="F35" s="551" t="s">
        <v>201</v>
      </c>
      <c r="G35" s="551" t="s">
        <v>202</v>
      </c>
      <c r="H35" s="557" t="s">
        <v>203</v>
      </c>
    </row>
    <row r="36" spans="1:8" ht="12.75">
      <c r="A36" s="546"/>
      <c r="B36" s="550"/>
      <c r="C36" s="551"/>
      <c r="D36" s="551"/>
      <c r="E36" s="551"/>
      <c r="F36" s="551"/>
      <c r="G36" s="551"/>
      <c r="H36" s="557"/>
    </row>
    <row r="37" spans="1:8" s="22" customFormat="1" ht="15" customHeight="1">
      <c r="A37" s="547"/>
      <c r="B37" s="111" t="s">
        <v>473</v>
      </c>
      <c r="C37" s="112" t="s">
        <v>482</v>
      </c>
      <c r="D37" s="558" t="s">
        <v>473</v>
      </c>
      <c r="E37" s="558"/>
      <c r="F37" s="558"/>
      <c r="G37" s="558"/>
      <c r="H37" s="559"/>
    </row>
    <row r="38" spans="1:8" ht="12.75">
      <c r="A38" s="29"/>
      <c r="B38" s="4"/>
      <c r="C38" s="3"/>
      <c r="D38" s="2"/>
      <c r="E38" s="4"/>
      <c r="F38" s="2"/>
      <c r="G38" s="2"/>
      <c r="H38" s="132"/>
    </row>
    <row r="39" spans="1:8" ht="19.5" customHeight="1">
      <c r="A39" s="30" t="s">
        <v>1023</v>
      </c>
      <c r="B39" s="115">
        <v>789585</v>
      </c>
      <c r="C39" s="68">
        <v>9.6</v>
      </c>
      <c r="D39" s="115">
        <v>160178</v>
      </c>
      <c r="E39" s="115">
        <v>552746</v>
      </c>
      <c r="F39" s="115">
        <v>2617</v>
      </c>
      <c r="G39" s="115">
        <v>19404</v>
      </c>
      <c r="H39" s="115">
        <v>530725</v>
      </c>
    </row>
    <row r="40" spans="1:8" ht="19.5" customHeight="1">
      <c r="A40" s="30" t="s">
        <v>165</v>
      </c>
      <c r="B40" s="115">
        <v>784096</v>
      </c>
      <c r="C40" s="68">
        <v>9.6</v>
      </c>
      <c r="D40" s="115">
        <v>13122</v>
      </c>
      <c r="E40" s="115">
        <v>762930</v>
      </c>
      <c r="F40" s="115">
        <v>341</v>
      </c>
      <c r="G40" s="115">
        <v>9449</v>
      </c>
      <c r="H40" s="115">
        <v>753140</v>
      </c>
    </row>
    <row r="41" spans="1:8" ht="19.5" customHeight="1">
      <c r="A41" s="30" t="s">
        <v>501</v>
      </c>
      <c r="B41" s="115">
        <v>769961</v>
      </c>
      <c r="C41" s="68">
        <v>9.4</v>
      </c>
      <c r="D41" s="115">
        <v>3626</v>
      </c>
      <c r="E41" s="115">
        <v>743761</v>
      </c>
      <c r="F41" s="115">
        <v>5151</v>
      </c>
      <c r="G41" s="115">
        <v>18117</v>
      </c>
      <c r="H41" s="115">
        <v>720493</v>
      </c>
    </row>
    <row r="42" spans="1:8" ht="19.5" customHeight="1">
      <c r="A42" s="30" t="s">
        <v>1028</v>
      </c>
      <c r="B42" s="115">
        <v>578931</v>
      </c>
      <c r="C42" s="68">
        <v>7.1</v>
      </c>
      <c r="D42" s="115">
        <v>203256</v>
      </c>
      <c r="E42" s="115">
        <v>333060</v>
      </c>
      <c r="F42" s="115">
        <v>3554</v>
      </c>
      <c r="G42" s="115">
        <v>32819</v>
      </c>
      <c r="H42" s="115">
        <v>296687</v>
      </c>
    </row>
    <row r="43" spans="1:8" ht="19.5" customHeight="1">
      <c r="A43" s="30" t="s">
        <v>1027</v>
      </c>
      <c r="B43" s="115">
        <v>537398</v>
      </c>
      <c r="C43" s="68">
        <v>6.6</v>
      </c>
      <c r="D43" s="115">
        <v>41904</v>
      </c>
      <c r="E43" s="115">
        <v>456047</v>
      </c>
      <c r="F43" s="115">
        <v>7452</v>
      </c>
      <c r="G43" s="115">
        <v>23888</v>
      </c>
      <c r="H43" s="115">
        <v>424707</v>
      </c>
    </row>
    <row r="44" spans="1:8" ht="19.5" customHeight="1">
      <c r="A44" s="30" t="s">
        <v>1024</v>
      </c>
      <c r="B44" s="115">
        <v>484579</v>
      </c>
      <c r="C44" s="68">
        <v>5.9</v>
      </c>
      <c r="D44" s="115">
        <v>79059</v>
      </c>
      <c r="E44" s="115">
        <v>361101</v>
      </c>
      <c r="F44" s="115">
        <v>3056</v>
      </c>
      <c r="G44" s="115">
        <v>13082</v>
      </c>
      <c r="H44" s="115">
        <v>344963</v>
      </c>
    </row>
    <row r="45" spans="1:8" ht="19.5" customHeight="1">
      <c r="A45" s="30" t="s">
        <v>1025</v>
      </c>
      <c r="B45" s="115">
        <v>478807</v>
      </c>
      <c r="C45" s="68">
        <v>5.8</v>
      </c>
      <c r="D45" s="115">
        <v>28177</v>
      </c>
      <c r="E45" s="115">
        <v>407420</v>
      </c>
      <c r="F45" s="115">
        <v>19465</v>
      </c>
      <c r="G45" s="115">
        <v>57114</v>
      </c>
      <c r="H45" s="115">
        <v>330841</v>
      </c>
    </row>
    <row r="46" spans="1:8" ht="19.5" customHeight="1">
      <c r="A46" s="30" t="s">
        <v>1022</v>
      </c>
      <c r="B46" s="115">
        <v>450069</v>
      </c>
      <c r="C46" s="68">
        <v>5.5</v>
      </c>
      <c r="D46" s="115">
        <v>76506</v>
      </c>
      <c r="E46" s="115">
        <v>327042</v>
      </c>
      <c r="F46" s="115">
        <v>2801</v>
      </c>
      <c r="G46" s="115">
        <v>7076</v>
      </c>
      <c r="H46" s="115">
        <v>317165</v>
      </c>
    </row>
    <row r="47" spans="1:8" ht="19.5" customHeight="1">
      <c r="A47" s="30" t="s">
        <v>1029</v>
      </c>
      <c r="B47" s="115">
        <v>381088</v>
      </c>
      <c r="C47" s="68">
        <v>4.7</v>
      </c>
      <c r="D47" s="115">
        <v>94704</v>
      </c>
      <c r="E47" s="115">
        <v>261987</v>
      </c>
      <c r="F47" s="115">
        <v>1571</v>
      </c>
      <c r="G47" s="115">
        <v>10053</v>
      </c>
      <c r="H47" s="115">
        <v>250363</v>
      </c>
    </row>
    <row r="48" spans="1:8" ht="19.5" customHeight="1">
      <c r="A48" s="30" t="s">
        <v>1032</v>
      </c>
      <c r="B48" s="115">
        <v>372024</v>
      </c>
      <c r="C48" s="68">
        <v>4.5</v>
      </c>
      <c r="D48" s="115">
        <v>141120</v>
      </c>
      <c r="E48" s="115">
        <v>213720</v>
      </c>
      <c r="F48" s="115">
        <v>39</v>
      </c>
      <c r="G48" s="115">
        <v>3694</v>
      </c>
      <c r="H48" s="115">
        <v>209987</v>
      </c>
    </row>
    <row r="49" spans="1:8" ht="19.5" customHeight="1">
      <c r="A49" s="30" t="s">
        <v>1026</v>
      </c>
      <c r="B49" s="115">
        <v>238718</v>
      </c>
      <c r="C49" s="68">
        <v>2.9</v>
      </c>
      <c r="D49" s="115">
        <v>1346</v>
      </c>
      <c r="E49" s="115">
        <v>219011</v>
      </c>
      <c r="F49" s="115">
        <v>2303</v>
      </c>
      <c r="G49" s="115">
        <v>11240</v>
      </c>
      <c r="H49" s="115">
        <v>205469</v>
      </c>
    </row>
    <row r="50" spans="1:8" ht="19.5" customHeight="1">
      <c r="A50" s="30" t="s">
        <v>1030</v>
      </c>
      <c r="B50" s="115">
        <v>187979</v>
      </c>
      <c r="C50" s="68">
        <v>2.3</v>
      </c>
      <c r="D50" s="115">
        <v>4128</v>
      </c>
      <c r="E50" s="115">
        <v>143845</v>
      </c>
      <c r="F50" s="115">
        <v>1583</v>
      </c>
      <c r="G50" s="115">
        <v>15823</v>
      </c>
      <c r="H50" s="115">
        <v>126439</v>
      </c>
    </row>
    <row r="51" spans="1:8" ht="19.5" customHeight="1">
      <c r="A51" s="30" t="s">
        <v>1033</v>
      </c>
      <c r="B51" s="115">
        <v>163756</v>
      </c>
      <c r="C51" s="68">
        <v>2</v>
      </c>
      <c r="D51" s="115">
        <v>2579</v>
      </c>
      <c r="E51" s="115">
        <v>145405</v>
      </c>
      <c r="F51" s="115">
        <v>1573</v>
      </c>
      <c r="G51" s="115">
        <v>6326</v>
      </c>
      <c r="H51" s="115">
        <v>137506</v>
      </c>
    </row>
    <row r="52" spans="1:8" ht="19.5" customHeight="1">
      <c r="A52" s="30" t="s">
        <v>498</v>
      </c>
      <c r="B52" s="115">
        <v>163675</v>
      </c>
      <c r="C52" s="68">
        <v>2</v>
      </c>
      <c r="D52" s="115">
        <v>197</v>
      </c>
      <c r="E52" s="115">
        <v>157645</v>
      </c>
      <c r="F52" s="115">
        <v>28</v>
      </c>
      <c r="G52" s="115">
        <v>39</v>
      </c>
      <c r="H52" s="115">
        <v>157578</v>
      </c>
    </row>
    <row r="53" spans="1:8" ht="19.5" customHeight="1">
      <c r="A53" s="30" t="s">
        <v>1031</v>
      </c>
      <c r="B53" s="115">
        <v>157247</v>
      </c>
      <c r="C53" s="68">
        <v>1.9</v>
      </c>
      <c r="D53" s="115">
        <v>17869</v>
      </c>
      <c r="E53" s="115">
        <v>126146</v>
      </c>
      <c r="F53" s="115">
        <v>621</v>
      </c>
      <c r="G53" s="115">
        <v>2693</v>
      </c>
      <c r="H53" s="115">
        <v>122832</v>
      </c>
    </row>
    <row r="54" spans="1:8" ht="12.75">
      <c r="A54" s="1"/>
      <c r="B54" s="4"/>
      <c r="C54" s="31"/>
      <c r="D54" s="4"/>
      <c r="E54" s="4"/>
      <c r="F54" s="4"/>
      <c r="G54" s="4"/>
      <c r="H54" s="39"/>
    </row>
    <row r="55" spans="1:8" ht="12.75">
      <c r="A55" t="s">
        <v>859</v>
      </c>
      <c r="H55" s="38"/>
    </row>
    <row r="56" spans="1:8" ht="31.5" customHeight="1">
      <c r="A56" s="497" t="s">
        <v>679</v>
      </c>
      <c r="B56" s="497"/>
      <c r="C56" s="497"/>
      <c r="D56" s="497"/>
      <c r="E56" s="497"/>
      <c r="F56" s="497"/>
      <c r="G56" s="497"/>
      <c r="H56" s="497"/>
    </row>
    <row r="59" ht="11.25" customHeight="1"/>
  </sheetData>
  <sheetProtection/>
  <mergeCells count="29">
    <mergeCell ref="A1:H1"/>
    <mergeCell ref="A2:H2"/>
    <mergeCell ref="A4:A8"/>
    <mergeCell ref="B4:C5"/>
    <mergeCell ref="D4:D7"/>
    <mergeCell ref="E4:H4"/>
    <mergeCell ref="E5:E7"/>
    <mergeCell ref="F5:H5"/>
    <mergeCell ref="B6:B7"/>
    <mergeCell ref="C6:C7"/>
    <mergeCell ref="H6:H7"/>
    <mergeCell ref="D8:H8"/>
    <mergeCell ref="F35:F36"/>
    <mergeCell ref="G35:G36"/>
    <mergeCell ref="H35:H36"/>
    <mergeCell ref="B35:B36"/>
    <mergeCell ref="C35:C36"/>
    <mergeCell ref="F6:F7"/>
    <mergeCell ref="G6:G7"/>
    <mergeCell ref="A56:H56"/>
    <mergeCell ref="D37:H37"/>
    <mergeCell ref="A30:H30"/>
    <mergeCell ref="A31:H31"/>
    <mergeCell ref="A33:A37"/>
    <mergeCell ref="B33:C34"/>
    <mergeCell ref="D33:D36"/>
    <mergeCell ref="E33:H33"/>
    <mergeCell ref="E34:E36"/>
    <mergeCell ref="F34:H34"/>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3"/>
  <sheetViews>
    <sheetView workbookViewId="0" topLeftCell="A1">
      <selection activeCell="A1" sqref="A1:G1"/>
    </sheetView>
  </sheetViews>
  <sheetFormatPr defaultColWidth="11.421875" defaultRowHeight="12.75"/>
  <cols>
    <col min="1" max="1" width="21.140625" style="200" customWidth="1"/>
    <col min="2" max="3" width="12.00390625" style="200" customWidth="1"/>
    <col min="4" max="4" width="12.28125" style="200" customWidth="1"/>
    <col min="5" max="6" width="11.28125" style="200" customWidth="1"/>
    <col min="7" max="7" width="12.00390625" style="200" customWidth="1"/>
    <col min="8" max="8" width="12.57421875" style="200" hidden="1" customWidth="1"/>
    <col min="9" max="9" width="3.140625" style="200" customWidth="1"/>
    <col min="10" max="16384" width="11.421875" style="200" customWidth="1"/>
  </cols>
  <sheetData>
    <row r="1" spans="1:8" ht="13.5">
      <c r="A1" s="569" t="s">
        <v>1098</v>
      </c>
      <c r="B1" s="569"/>
      <c r="C1" s="569"/>
      <c r="D1" s="569"/>
      <c r="E1" s="569"/>
      <c r="F1" s="569"/>
      <c r="G1" s="569"/>
      <c r="H1" s="199"/>
    </row>
    <row r="2" spans="1:8" ht="11.25">
      <c r="A2" s="201"/>
      <c r="B2" s="202"/>
      <c r="C2" s="203"/>
      <c r="D2" s="204"/>
      <c r="E2" s="202"/>
      <c r="F2" s="204"/>
      <c r="G2" s="204"/>
      <c r="H2" s="199"/>
    </row>
    <row r="3" spans="1:8" s="206" customFormat="1" ht="15" customHeight="1">
      <c r="A3" s="570" t="s">
        <v>478</v>
      </c>
      <c r="B3" s="573" t="s">
        <v>1257</v>
      </c>
      <c r="C3" s="574"/>
      <c r="D3" s="574"/>
      <c r="E3" s="575" t="s">
        <v>1258</v>
      </c>
      <c r="F3" s="574"/>
      <c r="G3" s="576"/>
      <c r="H3" s="205"/>
    </row>
    <row r="4" spans="1:8" s="206" customFormat="1" ht="15" customHeight="1">
      <c r="A4" s="571"/>
      <c r="B4" s="207" t="s">
        <v>479</v>
      </c>
      <c r="C4" s="567" t="s">
        <v>480</v>
      </c>
      <c r="D4" s="567"/>
      <c r="E4" s="208" t="s">
        <v>479</v>
      </c>
      <c r="F4" s="567" t="s">
        <v>480</v>
      </c>
      <c r="G4" s="568"/>
      <c r="H4" s="205"/>
    </row>
    <row r="5" spans="1:8" ht="15" customHeight="1">
      <c r="A5" s="571"/>
      <c r="B5" s="561" t="s">
        <v>481</v>
      </c>
      <c r="C5" s="563" t="s">
        <v>473</v>
      </c>
      <c r="D5" s="563" t="s">
        <v>1259</v>
      </c>
      <c r="E5" s="563" t="s">
        <v>481</v>
      </c>
      <c r="F5" s="563" t="s">
        <v>473</v>
      </c>
      <c r="G5" s="565" t="s">
        <v>1260</v>
      </c>
      <c r="H5" s="199"/>
    </row>
    <row r="6" spans="1:8" ht="15" customHeight="1">
      <c r="A6" s="571"/>
      <c r="B6" s="561"/>
      <c r="C6" s="563"/>
      <c r="D6" s="563"/>
      <c r="E6" s="563"/>
      <c r="F6" s="563"/>
      <c r="G6" s="565"/>
      <c r="H6" s="199"/>
    </row>
    <row r="7" spans="1:8" ht="28.5" customHeight="1">
      <c r="A7" s="572"/>
      <c r="B7" s="562"/>
      <c r="C7" s="564"/>
      <c r="D7" s="564"/>
      <c r="E7" s="564"/>
      <c r="F7" s="564"/>
      <c r="G7" s="566"/>
      <c r="H7" s="199"/>
    </row>
    <row r="8" spans="1:8" ht="4.5" customHeight="1">
      <c r="A8" s="209"/>
      <c r="B8" s="210"/>
      <c r="C8" s="211"/>
      <c r="D8" s="199"/>
      <c r="E8" s="210"/>
      <c r="F8" s="199"/>
      <c r="G8" s="199"/>
      <c r="H8" s="199"/>
    </row>
    <row r="9" spans="1:8" ht="12.75" customHeight="1">
      <c r="A9" s="212" t="s">
        <v>1223</v>
      </c>
      <c r="B9" s="213">
        <v>842324</v>
      </c>
      <c r="C9" s="213">
        <v>1868677</v>
      </c>
      <c r="D9" s="214">
        <v>-2.7</v>
      </c>
      <c r="E9" s="213">
        <v>3445148</v>
      </c>
      <c r="F9" s="213">
        <v>7570692</v>
      </c>
      <c r="G9" s="214">
        <v>-4.4</v>
      </c>
      <c r="H9" s="199"/>
    </row>
    <row r="10" spans="1:8" ht="12.75" customHeight="1">
      <c r="A10" s="212" t="s">
        <v>717</v>
      </c>
      <c r="B10" s="215" t="s">
        <v>691</v>
      </c>
      <c r="C10" s="215" t="s">
        <v>691</v>
      </c>
      <c r="D10" s="216" t="s">
        <v>691</v>
      </c>
      <c r="E10" s="215" t="s">
        <v>691</v>
      </c>
      <c r="F10" s="215" t="s">
        <v>691</v>
      </c>
      <c r="G10" s="216" t="s">
        <v>691</v>
      </c>
      <c r="H10" s="199"/>
    </row>
    <row r="11" spans="1:8" ht="12.75" customHeight="1">
      <c r="A11" s="212" t="s">
        <v>718</v>
      </c>
      <c r="B11" s="213">
        <v>512680</v>
      </c>
      <c r="C11" s="213">
        <v>1027236</v>
      </c>
      <c r="D11" s="214">
        <v>-3.7</v>
      </c>
      <c r="E11" s="213">
        <v>2137869</v>
      </c>
      <c r="F11" s="213">
        <v>4274029</v>
      </c>
      <c r="G11" s="214">
        <v>-5.2</v>
      </c>
      <c r="H11" s="211"/>
    </row>
    <row r="12" spans="1:8" ht="12.75" customHeight="1">
      <c r="A12" s="212" t="s">
        <v>719</v>
      </c>
      <c r="B12" s="213">
        <v>46137</v>
      </c>
      <c r="C12" s="213">
        <v>131156</v>
      </c>
      <c r="D12" s="214">
        <v>5</v>
      </c>
      <c r="E12" s="213">
        <v>186256</v>
      </c>
      <c r="F12" s="213">
        <v>534319</v>
      </c>
      <c r="G12" s="214">
        <v>5.9</v>
      </c>
      <c r="H12" s="199"/>
    </row>
    <row r="13" spans="1:8" ht="12.75" customHeight="1">
      <c r="A13" s="212" t="s">
        <v>720</v>
      </c>
      <c r="B13" s="213">
        <v>30491</v>
      </c>
      <c r="C13" s="213">
        <v>168057</v>
      </c>
      <c r="D13" s="214">
        <v>1.3</v>
      </c>
      <c r="E13" s="213">
        <v>126586</v>
      </c>
      <c r="F13" s="213">
        <v>645960</v>
      </c>
      <c r="G13" s="214">
        <v>-6.6</v>
      </c>
      <c r="H13" s="199"/>
    </row>
    <row r="14" spans="1:8" ht="12.75" customHeight="1">
      <c r="A14" s="212" t="s">
        <v>721</v>
      </c>
      <c r="B14" s="213">
        <v>37715</v>
      </c>
      <c r="C14" s="213">
        <v>241364</v>
      </c>
      <c r="D14" s="214">
        <v>-8.4</v>
      </c>
      <c r="E14" s="213">
        <v>163438</v>
      </c>
      <c r="F14" s="213">
        <v>1031992</v>
      </c>
      <c r="G14" s="214">
        <v>-1.1</v>
      </c>
      <c r="H14" s="199"/>
    </row>
    <row r="15" spans="1:8" ht="12.75" customHeight="1">
      <c r="A15" s="212" t="s">
        <v>722</v>
      </c>
      <c r="B15" s="213">
        <v>5342</v>
      </c>
      <c r="C15" s="213">
        <v>44356</v>
      </c>
      <c r="D15" s="214">
        <v>-24.2</v>
      </c>
      <c r="E15" s="213">
        <v>28482</v>
      </c>
      <c r="F15" s="213">
        <v>213827</v>
      </c>
      <c r="G15" s="214">
        <v>-17.7</v>
      </c>
      <c r="H15" s="199"/>
    </row>
    <row r="16" spans="1:8" ht="12.75" customHeight="1">
      <c r="A16" s="212" t="s">
        <v>723</v>
      </c>
      <c r="B16" s="213">
        <v>111405</v>
      </c>
      <c r="C16" s="213">
        <v>521895</v>
      </c>
      <c r="D16" s="214">
        <v>-9.1</v>
      </c>
      <c r="E16" s="213">
        <v>456620</v>
      </c>
      <c r="F16" s="213">
        <v>2100596</v>
      </c>
      <c r="G16" s="214">
        <v>-4.4</v>
      </c>
      <c r="H16" s="199"/>
    </row>
    <row r="17" spans="1:8" s="221" customFormat="1" ht="12.75" customHeight="1">
      <c r="A17" s="217" t="s">
        <v>724</v>
      </c>
      <c r="B17" s="218">
        <v>1073414</v>
      </c>
      <c r="C17" s="218">
        <v>2975505</v>
      </c>
      <c r="D17" s="219">
        <v>-4.3</v>
      </c>
      <c r="E17" s="218">
        <v>4406529</v>
      </c>
      <c r="F17" s="218">
        <v>12097386</v>
      </c>
      <c r="G17" s="219">
        <v>-4.1</v>
      </c>
      <c r="H17" s="220"/>
    </row>
    <row r="18" spans="1:8" s="221" customFormat="1" ht="9" customHeight="1">
      <c r="A18" s="222"/>
      <c r="B18" s="218"/>
      <c r="C18" s="218"/>
      <c r="D18" s="219"/>
      <c r="E18" s="218"/>
      <c r="F18" s="218"/>
      <c r="G18" s="219"/>
      <c r="H18" s="220"/>
    </row>
    <row r="19" spans="1:8" ht="13.5">
      <c r="A19" s="569" t="s">
        <v>1099</v>
      </c>
      <c r="B19" s="569"/>
      <c r="C19" s="569"/>
      <c r="D19" s="569"/>
      <c r="E19" s="569"/>
      <c r="F19" s="569"/>
      <c r="G19" s="569"/>
      <c r="H19" s="199"/>
    </row>
    <row r="20" spans="1:8" ht="11.25">
      <c r="A20" s="201"/>
      <c r="B20" s="202"/>
      <c r="C20" s="203"/>
      <c r="D20" s="204"/>
      <c r="E20" s="202"/>
      <c r="F20" s="204"/>
      <c r="G20" s="204"/>
      <c r="H20" s="199"/>
    </row>
    <row r="21" spans="1:8" s="206" customFormat="1" ht="15" customHeight="1">
      <c r="A21" s="570" t="s">
        <v>478</v>
      </c>
      <c r="B21" s="573" t="s">
        <v>1257</v>
      </c>
      <c r="C21" s="574"/>
      <c r="D21" s="574"/>
      <c r="E21" s="575" t="s">
        <v>1258</v>
      </c>
      <c r="F21" s="574"/>
      <c r="G21" s="576"/>
      <c r="H21" s="205"/>
    </row>
    <row r="22" spans="1:8" s="206" customFormat="1" ht="15" customHeight="1">
      <c r="A22" s="571"/>
      <c r="B22" s="207" t="s">
        <v>479</v>
      </c>
      <c r="C22" s="567" t="s">
        <v>480</v>
      </c>
      <c r="D22" s="567"/>
      <c r="E22" s="208" t="s">
        <v>479</v>
      </c>
      <c r="F22" s="567" t="s">
        <v>480</v>
      </c>
      <c r="G22" s="568"/>
      <c r="H22" s="205"/>
    </row>
    <row r="23" spans="1:8" ht="15" customHeight="1">
      <c r="A23" s="571"/>
      <c r="B23" s="561" t="s">
        <v>481</v>
      </c>
      <c r="C23" s="563" t="s">
        <v>473</v>
      </c>
      <c r="D23" s="563" t="s">
        <v>1259</v>
      </c>
      <c r="E23" s="563" t="s">
        <v>481</v>
      </c>
      <c r="F23" s="563" t="s">
        <v>473</v>
      </c>
      <c r="G23" s="565" t="s">
        <v>1260</v>
      </c>
      <c r="H23" s="199"/>
    </row>
    <row r="24" spans="1:8" ht="15" customHeight="1">
      <c r="A24" s="571"/>
      <c r="B24" s="561"/>
      <c r="C24" s="563"/>
      <c r="D24" s="563"/>
      <c r="E24" s="563"/>
      <c r="F24" s="563"/>
      <c r="G24" s="565"/>
      <c r="H24" s="199"/>
    </row>
    <row r="25" spans="1:8" ht="28.5" customHeight="1">
      <c r="A25" s="572"/>
      <c r="B25" s="562"/>
      <c r="C25" s="564"/>
      <c r="D25" s="564"/>
      <c r="E25" s="564"/>
      <c r="F25" s="564"/>
      <c r="G25" s="566"/>
      <c r="H25" s="199"/>
    </row>
    <row r="26" spans="1:8" ht="6.75" customHeight="1">
      <c r="A26" s="209"/>
      <c r="B26" s="210"/>
      <c r="C26" s="211"/>
      <c r="D26" s="199"/>
      <c r="E26" s="210"/>
      <c r="F26" s="199"/>
      <c r="G26" s="199"/>
      <c r="H26" s="199"/>
    </row>
    <row r="27" spans="1:8" ht="12.75" customHeight="1">
      <c r="A27" s="212" t="s">
        <v>1223</v>
      </c>
      <c r="B27" s="213">
        <v>859781</v>
      </c>
      <c r="C27" s="213">
        <v>1481712</v>
      </c>
      <c r="D27" s="214">
        <v>6.8</v>
      </c>
      <c r="E27" s="213">
        <v>3298570</v>
      </c>
      <c r="F27" s="213">
        <v>6013899</v>
      </c>
      <c r="G27" s="214">
        <v>5.9</v>
      </c>
      <c r="H27" s="199"/>
    </row>
    <row r="28" spans="1:8" ht="12.75" customHeight="1">
      <c r="A28" s="212" t="s">
        <v>717</v>
      </c>
      <c r="B28" s="215" t="s">
        <v>691</v>
      </c>
      <c r="C28" s="215" t="s">
        <v>691</v>
      </c>
      <c r="D28" s="216" t="s">
        <v>691</v>
      </c>
      <c r="E28" s="215" t="s">
        <v>691</v>
      </c>
      <c r="F28" s="215" t="s">
        <v>691</v>
      </c>
      <c r="G28" s="216" t="s">
        <v>691</v>
      </c>
      <c r="H28" s="199"/>
    </row>
    <row r="29" spans="1:8" ht="12.75" customHeight="1">
      <c r="A29" s="212" t="s">
        <v>718</v>
      </c>
      <c r="B29" s="213">
        <v>488941</v>
      </c>
      <c r="C29" s="213">
        <v>878407</v>
      </c>
      <c r="D29" s="214">
        <v>6.3</v>
      </c>
      <c r="E29" s="213">
        <v>1919308</v>
      </c>
      <c r="F29" s="213">
        <v>3560815</v>
      </c>
      <c r="G29" s="214">
        <v>3.9</v>
      </c>
      <c r="H29" s="211"/>
    </row>
    <row r="30" spans="1:8" ht="12.75" customHeight="1">
      <c r="A30" s="212" t="s">
        <v>719</v>
      </c>
      <c r="B30" s="213">
        <v>13001</v>
      </c>
      <c r="C30" s="213">
        <v>59947</v>
      </c>
      <c r="D30" s="214">
        <v>33.9</v>
      </c>
      <c r="E30" s="213">
        <v>65009</v>
      </c>
      <c r="F30" s="213">
        <v>229970</v>
      </c>
      <c r="G30" s="214">
        <v>36.2</v>
      </c>
      <c r="H30" s="199"/>
    </row>
    <row r="31" spans="1:8" ht="12.75" customHeight="1">
      <c r="A31" s="212" t="s">
        <v>720</v>
      </c>
      <c r="B31" s="213">
        <v>27691</v>
      </c>
      <c r="C31" s="213">
        <v>52316</v>
      </c>
      <c r="D31" s="214">
        <v>-11.7</v>
      </c>
      <c r="E31" s="213">
        <v>106180</v>
      </c>
      <c r="F31" s="213">
        <v>209456</v>
      </c>
      <c r="G31" s="214">
        <v>-49.9</v>
      </c>
      <c r="H31" s="199"/>
    </row>
    <row r="32" spans="1:8" ht="12.75" customHeight="1">
      <c r="A32" s="212" t="s">
        <v>721</v>
      </c>
      <c r="B32" s="213">
        <v>9810</v>
      </c>
      <c r="C32" s="213">
        <v>66005</v>
      </c>
      <c r="D32" s="214">
        <v>8.7</v>
      </c>
      <c r="E32" s="213">
        <v>33985</v>
      </c>
      <c r="F32" s="213">
        <v>266534</v>
      </c>
      <c r="G32" s="214">
        <v>-9.7</v>
      </c>
      <c r="H32" s="199"/>
    </row>
    <row r="33" spans="1:8" ht="12.75" customHeight="1">
      <c r="A33" s="212" t="s">
        <v>722</v>
      </c>
      <c r="B33" s="213">
        <v>5821</v>
      </c>
      <c r="C33" s="213">
        <v>47678</v>
      </c>
      <c r="D33" s="214">
        <v>17.3</v>
      </c>
      <c r="E33" s="213">
        <v>24233</v>
      </c>
      <c r="F33" s="213">
        <v>179509</v>
      </c>
      <c r="G33" s="214">
        <v>11</v>
      </c>
      <c r="H33" s="199"/>
    </row>
    <row r="34" spans="1:8" ht="12.75" customHeight="1">
      <c r="A34" s="212" t="s">
        <v>723</v>
      </c>
      <c r="B34" s="213">
        <v>63563</v>
      </c>
      <c r="C34" s="213">
        <v>319728</v>
      </c>
      <c r="D34" s="214">
        <v>8.7</v>
      </c>
      <c r="E34" s="213">
        <v>258760</v>
      </c>
      <c r="F34" s="213">
        <v>1286903</v>
      </c>
      <c r="G34" s="214">
        <v>-3.3</v>
      </c>
      <c r="H34" s="199"/>
    </row>
    <row r="35" spans="1:8" s="221" customFormat="1" ht="12.75" customHeight="1">
      <c r="A35" s="217" t="s">
        <v>724</v>
      </c>
      <c r="B35" s="218">
        <v>979667</v>
      </c>
      <c r="C35" s="218">
        <v>2027385</v>
      </c>
      <c r="D35" s="219">
        <v>7.4</v>
      </c>
      <c r="E35" s="218">
        <v>3786737</v>
      </c>
      <c r="F35" s="218">
        <v>8186271</v>
      </c>
      <c r="G35" s="219">
        <v>1.7</v>
      </c>
      <c r="H35" s="220"/>
    </row>
    <row r="36" spans="1:8" s="221" customFormat="1" ht="6" customHeight="1">
      <c r="A36" s="222"/>
      <c r="B36" s="218"/>
      <c r="C36" s="218"/>
      <c r="D36" s="219"/>
      <c r="E36" s="218"/>
      <c r="F36" s="218"/>
      <c r="G36" s="219"/>
      <c r="H36" s="220"/>
    </row>
    <row r="37" spans="1:8" ht="11.25">
      <c r="A37" s="223"/>
      <c r="B37" s="210"/>
      <c r="C37" s="210"/>
      <c r="D37" s="224"/>
      <c r="E37" s="210"/>
      <c r="F37" s="210"/>
      <c r="G37" s="224"/>
      <c r="H37" s="211"/>
    </row>
    <row r="38" spans="1:8" ht="11.25" customHeight="1">
      <c r="A38" s="200" t="s">
        <v>859</v>
      </c>
      <c r="B38" s="210"/>
      <c r="C38" s="210"/>
      <c r="D38" s="224"/>
      <c r="E38" s="210"/>
      <c r="F38" s="210"/>
      <c r="G38" s="224"/>
      <c r="H38" s="211"/>
    </row>
    <row r="39" spans="1:8" ht="25.5" customHeight="1">
      <c r="A39" s="560" t="s">
        <v>679</v>
      </c>
      <c r="B39" s="560"/>
      <c r="C39" s="560"/>
      <c r="D39" s="560"/>
      <c r="E39" s="560"/>
      <c r="F39" s="560"/>
      <c r="G39" s="560"/>
      <c r="H39" s="225"/>
    </row>
    <row r="41" ht="31.5" customHeight="1"/>
    <row r="42" spans="1:8" ht="11.25">
      <c r="A42" s="223"/>
      <c r="B42" s="210"/>
      <c r="C42" s="210"/>
      <c r="D42" s="224"/>
      <c r="E42" s="210"/>
      <c r="F42" s="210"/>
      <c r="G42" s="224"/>
      <c r="H42" s="211"/>
    </row>
    <row r="43" spans="1:8" ht="11.25">
      <c r="A43" s="223"/>
      <c r="B43" s="210"/>
      <c r="C43" s="210"/>
      <c r="D43" s="224"/>
      <c r="E43" s="210"/>
      <c r="F43" s="210"/>
      <c r="G43" s="224"/>
      <c r="H43" s="211"/>
    </row>
  </sheetData>
  <sheetProtection/>
  <mergeCells count="25">
    <mergeCell ref="B21:D21"/>
    <mergeCell ref="E21:G21"/>
    <mergeCell ref="F5:F7"/>
    <mergeCell ref="A1:G1"/>
    <mergeCell ref="A3:A7"/>
    <mergeCell ref="B3:D3"/>
    <mergeCell ref="E3:G3"/>
    <mergeCell ref="C4:D4"/>
    <mergeCell ref="C22:D22"/>
    <mergeCell ref="F4:G4"/>
    <mergeCell ref="B5:B7"/>
    <mergeCell ref="G5:G7"/>
    <mergeCell ref="C5:C7"/>
    <mergeCell ref="D5:D7"/>
    <mergeCell ref="F22:G22"/>
    <mergeCell ref="E5:E7"/>
    <mergeCell ref="A19:G19"/>
    <mergeCell ref="A21:A25"/>
    <mergeCell ref="A39:G39"/>
    <mergeCell ref="B23:B25"/>
    <mergeCell ref="C23:C25"/>
    <mergeCell ref="D23:D25"/>
    <mergeCell ref="E23:E25"/>
    <mergeCell ref="F23:F25"/>
    <mergeCell ref="G23:G25"/>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4"/>
  <sheetViews>
    <sheetView workbookViewId="0" topLeftCell="A1">
      <selection activeCell="A1" sqref="A1:H1"/>
    </sheetView>
  </sheetViews>
  <sheetFormatPr defaultColWidth="11.421875" defaultRowHeight="12.75"/>
  <cols>
    <col min="1" max="1" width="21.140625" style="193" customWidth="1"/>
    <col min="2" max="2" width="10.140625" style="193" customWidth="1"/>
    <col min="3" max="3" width="9.8515625" style="193" customWidth="1"/>
    <col min="4" max="4" width="9.28125" style="193" customWidth="1"/>
    <col min="5" max="5" width="9.8515625" style="193" customWidth="1"/>
    <col min="6" max="6" width="10.7109375" style="193" customWidth="1"/>
    <col min="7" max="7" width="9.7109375" style="193" customWidth="1"/>
    <col min="8" max="8" width="11.00390625" style="193" customWidth="1"/>
    <col min="9" max="16384" width="11.421875" style="193" customWidth="1"/>
  </cols>
  <sheetData>
    <row r="1" spans="1:8" ht="14.25" customHeight="1">
      <c r="A1" s="581" t="s">
        <v>1261</v>
      </c>
      <c r="B1" s="581"/>
      <c r="C1" s="581"/>
      <c r="D1" s="581"/>
      <c r="E1" s="581"/>
      <c r="F1" s="581"/>
      <c r="G1" s="581"/>
      <c r="H1" s="581"/>
    </row>
    <row r="2" spans="1:8" ht="12.75">
      <c r="A2" s="194"/>
      <c r="B2" s="195"/>
      <c r="C2" s="196"/>
      <c r="D2" s="197"/>
      <c r="E2" s="195"/>
      <c r="F2" s="196"/>
      <c r="G2" s="197"/>
      <c r="H2" s="197"/>
    </row>
    <row r="3" spans="1:8" s="226" customFormat="1" ht="15" customHeight="1">
      <c r="A3" s="582" t="s">
        <v>1035</v>
      </c>
      <c r="B3" s="585" t="s">
        <v>984</v>
      </c>
      <c r="C3" s="586"/>
      <c r="D3" s="586" t="s">
        <v>1021</v>
      </c>
      <c r="E3" s="588" t="s">
        <v>200</v>
      </c>
      <c r="F3" s="588"/>
      <c r="G3" s="588"/>
      <c r="H3" s="589"/>
    </row>
    <row r="4" spans="1:8" s="226" customFormat="1" ht="15" customHeight="1">
      <c r="A4" s="583"/>
      <c r="B4" s="587"/>
      <c r="C4" s="577"/>
      <c r="D4" s="577"/>
      <c r="E4" s="577" t="s">
        <v>476</v>
      </c>
      <c r="F4" s="590" t="s">
        <v>483</v>
      </c>
      <c r="G4" s="590"/>
      <c r="H4" s="591"/>
    </row>
    <row r="5" spans="1:8" s="226" customFormat="1" ht="15" customHeight="1">
      <c r="A5" s="583"/>
      <c r="B5" s="587" t="s">
        <v>472</v>
      </c>
      <c r="C5" s="577" t="s">
        <v>918</v>
      </c>
      <c r="D5" s="577"/>
      <c r="E5" s="577"/>
      <c r="F5" s="577" t="s">
        <v>201</v>
      </c>
      <c r="G5" s="577" t="s">
        <v>202</v>
      </c>
      <c r="H5" s="578" t="s">
        <v>203</v>
      </c>
    </row>
    <row r="6" spans="1:8" s="226" customFormat="1" ht="15" customHeight="1">
      <c r="A6" s="583"/>
      <c r="B6" s="587"/>
      <c r="C6" s="577"/>
      <c r="D6" s="577"/>
      <c r="E6" s="577"/>
      <c r="F6" s="577"/>
      <c r="G6" s="577"/>
      <c r="H6" s="578"/>
    </row>
    <row r="7" spans="1:8" s="226" customFormat="1" ht="15" customHeight="1">
      <c r="A7" s="584"/>
      <c r="B7" s="227" t="s">
        <v>473</v>
      </c>
      <c r="C7" s="228" t="s">
        <v>482</v>
      </c>
      <c r="D7" s="579" t="s">
        <v>473</v>
      </c>
      <c r="E7" s="579"/>
      <c r="F7" s="579"/>
      <c r="G7" s="579"/>
      <c r="H7" s="580"/>
    </row>
    <row r="8" spans="1:8" s="233" customFormat="1" ht="6" customHeight="1">
      <c r="A8" s="229"/>
      <c r="B8" s="230"/>
      <c r="C8" s="231"/>
      <c r="D8" s="232"/>
      <c r="E8" s="230"/>
      <c r="F8" s="231"/>
      <c r="G8" s="232"/>
      <c r="H8" s="232"/>
    </row>
    <row r="9" spans="1:8" s="233" customFormat="1" ht="12.75" customHeight="1">
      <c r="A9" s="234" t="s">
        <v>725</v>
      </c>
      <c r="B9" s="235">
        <v>2167890</v>
      </c>
      <c r="C9" s="236">
        <v>72.9</v>
      </c>
      <c r="D9" s="235">
        <v>187499</v>
      </c>
      <c r="E9" s="235">
        <v>1819777</v>
      </c>
      <c r="F9" s="235">
        <v>17479</v>
      </c>
      <c r="G9" s="235">
        <v>94865</v>
      </c>
      <c r="H9" s="235">
        <v>1707432</v>
      </c>
    </row>
    <row r="10" spans="1:8" s="233" customFormat="1" ht="12.75" customHeight="1">
      <c r="A10" s="234" t="s">
        <v>726</v>
      </c>
      <c r="B10" s="237" t="s">
        <v>691</v>
      </c>
      <c r="C10" s="238" t="s">
        <v>691</v>
      </c>
      <c r="D10" s="239" t="s">
        <v>691</v>
      </c>
      <c r="E10" s="239" t="s">
        <v>691</v>
      </c>
      <c r="F10" s="239" t="s">
        <v>691</v>
      </c>
      <c r="G10" s="239" t="s">
        <v>691</v>
      </c>
      <c r="H10" s="239" t="s">
        <v>691</v>
      </c>
    </row>
    <row r="11" spans="1:8" s="233" customFormat="1" ht="12.75" customHeight="1">
      <c r="A11" s="234" t="s">
        <v>1218</v>
      </c>
      <c r="B11" s="235">
        <v>1868677</v>
      </c>
      <c r="C11" s="236">
        <v>62.8</v>
      </c>
      <c r="D11" s="235">
        <v>169886</v>
      </c>
      <c r="E11" s="235">
        <v>1538340</v>
      </c>
      <c r="F11" s="235">
        <v>8440</v>
      </c>
      <c r="G11" s="235">
        <v>86970</v>
      </c>
      <c r="H11" s="235">
        <v>1442931</v>
      </c>
    </row>
    <row r="12" spans="1:8" s="233" customFormat="1" ht="12.75" customHeight="1">
      <c r="A12" s="234" t="s">
        <v>727</v>
      </c>
      <c r="B12" s="237" t="s">
        <v>691</v>
      </c>
      <c r="C12" s="236" t="s">
        <v>691</v>
      </c>
      <c r="D12" s="239" t="s">
        <v>691</v>
      </c>
      <c r="E12" s="239" t="s">
        <v>691</v>
      </c>
      <c r="F12" s="239" t="s">
        <v>691</v>
      </c>
      <c r="G12" s="239" t="s">
        <v>691</v>
      </c>
      <c r="H12" s="239" t="s">
        <v>691</v>
      </c>
    </row>
    <row r="13" spans="1:8" s="233" customFormat="1" ht="12.75" customHeight="1">
      <c r="A13" s="234" t="s">
        <v>728</v>
      </c>
      <c r="B13" s="235">
        <v>1027236</v>
      </c>
      <c r="C13" s="236">
        <v>34.5</v>
      </c>
      <c r="D13" s="235">
        <v>114824</v>
      </c>
      <c r="E13" s="235">
        <v>813415</v>
      </c>
      <c r="F13" s="235">
        <v>6403</v>
      </c>
      <c r="G13" s="235">
        <v>60983</v>
      </c>
      <c r="H13" s="235">
        <v>746029</v>
      </c>
    </row>
    <row r="14" spans="1:8" s="233" customFormat="1" ht="12.75" customHeight="1">
      <c r="A14" s="234" t="s">
        <v>729</v>
      </c>
      <c r="B14" s="235">
        <v>70388</v>
      </c>
      <c r="C14" s="236">
        <v>2.4</v>
      </c>
      <c r="D14" s="235">
        <v>2323</v>
      </c>
      <c r="E14" s="235">
        <v>68060</v>
      </c>
      <c r="F14" s="235">
        <v>6021</v>
      </c>
      <c r="G14" s="235">
        <v>3421</v>
      </c>
      <c r="H14" s="235">
        <v>58618</v>
      </c>
    </row>
    <row r="15" spans="1:8" s="233" customFormat="1" ht="12.75" customHeight="1">
      <c r="A15" s="234" t="s">
        <v>730</v>
      </c>
      <c r="B15" s="235">
        <v>301850</v>
      </c>
      <c r="C15" s="236">
        <v>10.1</v>
      </c>
      <c r="D15" s="235">
        <v>14490</v>
      </c>
      <c r="E15" s="235">
        <v>287360</v>
      </c>
      <c r="F15" s="235">
        <v>1887</v>
      </c>
      <c r="G15" s="235">
        <v>9344</v>
      </c>
      <c r="H15" s="235">
        <v>276129</v>
      </c>
    </row>
    <row r="16" spans="1:8" s="233" customFormat="1" ht="12.75" customHeight="1">
      <c r="A16" s="234" t="s">
        <v>731</v>
      </c>
      <c r="B16" s="235">
        <v>420849</v>
      </c>
      <c r="C16" s="236">
        <v>14.1</v>
      </c>
      <c r="D16" s="235">
        <v>7052</v>
      </c>
      <c r="E16" s="235">
        <v>413768</v>
      </c>
      <c r="F16" s="235">
        <v>1772</v>
      </c>
      <c r="G16" s="235">
        <v>23704</v>
      </c>
      <c r="H16" s="235">
        <v>388292</v>
      </c>
    </row>
    <row r="17" spans="1:8" s="233" customFormat="1" ht="22.5">
      <c r="A17" s="264" t="s">
        <v>1096</v>
      </c>
      <c r="B17" s="235">
        <v>14514</v>
      </c>
      <c r="C17" s="236">
        <v>0.5</v>
      </c>
      <c r="D17" s="235">
        <v>1600</v>
      </c>
      <c r="E17" s="235">
        <v>12914</v>
      </c>
      <c r="F17" s="235" t="s">
        <v>6</v>
      </c>
      <c r="G17" s="235">
        <v>996</v>
      </c>
      <c r="H17" s="235">
        <v>11917</v>
      </c>
    </row>
    <row r="18" spans="1:8" s="233" customFormat="1" ht="12.75" customHeight="1">
      <c r="A18" s="234" t="s">
        <v>732</v>
      </c>
      <c r="B18" s="235">
        <v>14</v>
      </c>
      <c r="C18" s="452">
        <v>0</v>
      </c>
      <c r="D18" s="235">
        <v>14</v>
      </c>
      <c r="E18" s="235">
        <v>0</v>
      </c>
      <c r="F18" s="235" t="s">
        <v>6</v>
      </c>
      <c r="G18" s="235" t="s">
        <v>6</v>
      </c>
      <c r="H18" s="235">
        <v>0</v>
      </c>
    </row>
    <row r="19" spans="1:8" s="233" customFormat="1" ht="12.75" customHeight="1">
      <c r="A19" s="240" t="s">
        <v>733</v>
      </c>
      <c r="B19" s="241">
        <v>2975505</v>
      </c>
      <c r="C19" s="242">
        <v>100</v>
      </c>
      <c r="D19" s="241">
        <v>212978</v>
      </c>
      <c r="E19" s="241">
        <v>2601878</v>
      </c>
      <c r="F19" s="241">
        <v>27159</v>
      </c>
      <c r="G19" s="241">
        <v>132331</v>
      </c>
      <c r="H19" s="241">
        <v>2442387</v>
      </c>
    </row>
    <row r="21" spans="2:8" ht="12.75">
      <c r="B21" s="198"/>
      <c r="C21" s="198"/>
      <c r="D21" s="198"/>
      <c r="E21" s="198"/>
      <c r="F21" s="198"/>
      <c r="G21" s="198"/>
      <c r="H21" s="198"/>
    </row>
    <row r="22" spans="1:8" s="200" customFormat="1" ht="11.25">
      <c r="A22" s="223"/>
      <c r="B22" s="210"/>
      <c r="C22" s="210"/>
      <c r="D22" s="224"/>
      <c r="E22" s="210"/>
      <c r="F22" s="210"/>
      <c r="G22" s="224"/>
      <c r="H22" s="211"/>
    </row>
    <row r="23" spans="1:8" s="200" customFormat="1" ht="11.25" customHeight="1">
      <c r="A23" s="200" t="s">
        <v>859</v>
      </c>
      <c r="B23" s="210"/>
      <c r="C23" s="210"/>
      <c r="D23" s="224"/>
      <c r="E23" s="210"/>
      <c r="F23" s="210"/>
      <c r="G23" s="224"/>
      <c r="H23" s="211"/>
    </row>
    <row r="24" spans="1:8" s="200" customFormat="1" ht="25.5" customHeight="1">
      <c r="A24" s="560" t="s">
        <v>679</v>
      </c>
      <c r="B24" s="560"/>
      <c r="C24" s="560"/>
      <c r="D24" s="560"/>
      <c r="E24" s="560"/>
      <c r="F24" s="560"/>
      <c r="G24" s="560"/>
      <c r="H24" s="225"/>
    </row>
    <row r="25" s="200" customFormat="1" ht="11.25"/>
  </sheetData>
  <sheetProtection/>
  <mergeCells count="14">
    <mergeCell ref="E4:E6"/>
    <mergeCell ref="F4:H4"/>
    <mergeCell ref="B5:B6"/>
    <mergeCell ref="C5:C6"/>
    <mergeCell ref="F5:F6"/>
    <mergeCell ref="G5:G6"/>
    <mergeCell ref="H5:H6"/>
    <mergeCell ref="D7:H7"/>
    <mergeCell ref="A24:G24"/>
    <mergeCell ref="A1:H1"/>
    <mergeCell ref="A3:A7"/>
    <mergeCell ref="B3:C4"/>
    <mergeCell ref="D3:D6"/>
    <mergeCell ref="E3:H3"/>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&amp;C&amp;9- 20a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90" zoomScaleNormal="90" zoomScalePageLayoutView="0" workbookViewId="0" topLeftCell="A1">
      <selection activeCell="A1" sqref="A1:H1"/>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544" t="s">
        <v>1262</v>
      </c>
      <c r="B1" s="544"/>
      <c r="C1" s="544"/>
      <c r="D1" s="544"/>
      <c r="E1" s="544"/>
      <c r="F1" s="544"/>
      <c r="G1" s="544"/>
      <c r="H1" s="544"/>
    </row>
    <row r="2" spans="1:8" ht="12.75">
      <c r="A2" s="1"/>
      <c r="B2" s="12"/>
      <c r="C2" s="6"/>
      <c r="D2" s="13"/>
      <c r="E2" s="12"/>
      <c r="F2" s="6"/>
      <c r="G2" s="13"/>
      <c r="H2" s="13"/>
    </row>
    <row r="3" spans="1:8" s="22" customFormat="1" ht="15" customHeight="1">
      <c r="A3" s="545" t="s">
        <v>1134</v>
      </c>
      <c r="B3" s="548" t="s">
        <v>985</v>
      </c>
      <c r="C3" s="549"/>
      <c r="D3" s="592" t="s">
        <v>519</v>
      </c>
      <c r="E3" s="553" t="s">
        <v>200</v>
      </c>
      <c r="F3" s="553"/>
      <c r="G3" s="553"/>
      <c r="H3" s="554"/>
    </row>
    <row r="4" spans="1:8" s="22" customFormat="1" ht="15" customHeight="1">
      <c r="A4" s="546"/>
      <c r="B4" s="550"/>
      <c r="C4" s="551"/>
      <c r="D4" s="551"/>
      <c r="E4" s="551" t="s">
        <v>476</v>
      </c>
      <c r="F4" s="555" t="s">
        <v>483</v>
      </c>
      <c r="G4" s="555"/>
      <c r="H4" s="556"/>
    </row>
    <row r="5" spans="1:8" s="22" customFormat="1" ht="15" customHeight="1">
      <c r="A5" s="546"/>
      <c r="B5" s="550" t="s">
        <v>472</v>
      </c>
      <c r="C5" s="551" t="s">
        <v>918</v>
      </c>
      <c r="D5" s="551"/>
      <c r="E5" s="551"/>
      <c r="F5" s="551" t="s">
        <v>201</v>
      </c>
      <c r="G5" s="551" t="s">
        <v>202</v>
      </c>
      <c r="H5" s="557" t="s">
        <v>203</v>
      </c>
    </row>
    <row r="6" spans="1:8" s="22" customFormat="1" ht="15" customHeight="1">
      <c r="A6" s="546"/>
      <c r="B6" s="550"/>
      <c r="C6" s="551"/>
      <c r="D6" s="551"/>
      <c r="E6" s="551"/>
      <c r="F6" s="551"/>
      <c r="G6" s="551"/>
      <c r="H6" s="557"/>
    </row>
    <row r="7" spans="1:8" s="22" customFormat="1" ht="15" customHeight="1">
      <c r="A7" s="547"/>
      <c r="B7" s="111" t="s">
        <v>473</v>
      </c>
      <c r="C7" s="112" t="s">
        <v>482</v>
      </c>
      <c r="D7" s="558" t="s">
        <v>473</v>
      </c>
      <c r="E7" s="558"/>
      <c r="F7" s="558"/>
      <c r="G7" s="558"/>
      <c r="H7" s="559"/>
    </row>
    <row r="8" spans="1:8" ht="12.75">
      <c r="A8" s="29"/>
      <c r="B8" s="4"/>
      <c r="C8" s="2"/>
      <c r="D8" s="3"/>
      <c r="E8" s="4"/>
      <c r="F8" s="2"/>
      <c r="G8" s="3"/>
      <c r="H8" s="3"/>
    </row>
    <row r="9" spans="1:8" ht="15" customHeight="1">
      <c r="A9" s="30" t="s">
        <v>725</v>
      </c>
      <c r="B9" s="115">
        <v>1593974</v>
      </c>
      <c r="C9" s="68">
        <v>78.6</v>
      </c>
      <c r="D9" s="115">
        <v>237136</v>
      </c>
      <c r="E9" s="115">
        <v>1171123</v>
      </c>
      <c r="F9" s="115">
        <v>16391</v>
      </c>
      <c r="G9" s="115">
        <v>70457</v>
      </c>
      <c r="H9" s="115">
        <v>1084276</v>
      </c>
    </row>
    <row r="10" spans="1:8" ht="15" customHeight="1">
      <c r="A10" s="30" t="s">
        <v>726</v>
      </c>
      <c r="B10" s="1" t="s">
        <v>691</v>
      </c>
      <c r="C10" s="1" t="s">
        <v>691</v>
      </c>
      <c r="D10" s="1" t="s">
        <v>691</v>
      </c>
      <c r="E10" s="1" t="s">
        <v>691</v>
      </c>
      <c r="F10" s="1" t="s">
        <v>691</v>
      </c>
      <c r="G10" s="1" t="s">
        <v>691</v>
      </c>
      <c r="H10" s="1" t="s">
        <v>691</v>
      </c>
    </row>
    <row r="11" spans="1:8" ht="15" customHeight="1">
      <c r="A11" s="30" t="s">
        <v>1218</v>
      </c>
      <c r="B11" s="115">
        <v>1481712</v>
      </c>
      <c r="C11" s="68">
        <v>73.1</v>
      </c>
      <c r="D11" s="115">
        <v>229796</v>
      </c>
      <c r="E11" s="115">
        <v>1087675</v>
      </c>
      <c r="F11" s="115">
        <v>14839</v>
      </c>
      <c r="G11" s="115">
        <v>55128</v>
      </c>
      <c r="H11" s="115">
        <v>1017707</v>
      </c>
    </row>
    <row r="12" spans="1:8" ht="15" customHeight="1">
      <c r="A12" s="30" t="s">
        <v>727</v>
      </c>
      <c r="B12" s="1" t="s">
        <v>691</v>
      </c>
      <c r="C12" s="1" t="s">
        <v>691</v>
      </c>
      <c r="D12" s="1" t="s">
        <v>691</v>
      </c>
      <c r="E12" s="1" t="s">
        <v>691</v>
      </c>
      <c r="F12" s="1" t="s">
        <v>691</v>
      </c>
      <c r="G12" s="1" t="s">
        <v>691</v>
      </c>
      <c r="H12" s="1" t="s">
        <v>691</v>
      </c>
    </row>
    <row r="13" spans="1:8" ht="15" customHeight="1">
      <c r="A13" s="30" t="s">
        <v>728</v>
      </c>
      <c r="B13" s="115">
        <v>878407</v>
      </c>
      <c r="C13" s="68">
        <v>43.3</v>
      </c>
      <c r="D13" s="115">
        <v>195648</v>
      </c>
      <c r="E13" s="115">
        <v>575366</v>
      </c>
      <c r="F13" s="115">
        <v>3333</v>
      </c>
      <c r="G13" s="115">
        <v>26639</v>
      </c>
      <c r="H13" s="115">
        <v>545394</v>
      </c>
    </row>
    <row r="14" spans="1:8" ht="15" customHeight="1">
      <c r="A14" s="30" t="s">
        <v>729</v>
      </c>
      <c r="B14" s="115">
        <v>13875</v>
      </c>
      <c r="C14" s="68">
        <v>0.7</v>
      </c>
      <c r="D14" s="115">
        <v>798</v>
      </c>
      <c r="E14" s="115">
        <v>12660</v>
      </c>
      <c r="F14" s="115">
        <v>223</v>
      </c>
      <c r="G14" s="115">
        <v>1757</v>
      </c>
      <c r="H14" s="115">
        <v>10681</v>
      </c>
    </row>
    <row r="15" spans="1:8" ht="15" customHeight="1">
      <c r="A15" s="30" t="s">
        <v>730</v>
      </c>
      <c r="B15" s="115">
        <v>80317</v>
      </c>
      <c r="C15" s="68">
        <v>4</v>
      </c>
      <c r="D15" s="115">
        <v>5796</v>
      </c>
      <c r="E15" s="115">
        <v>67845</v>
      </c>
      <c r="F15" s="115">
        <v>426</v>
      </c>
      <c r="G15" s="115">
        <v>4301</v>
      </c>
      <c r="H15" s="115">
        <v>63118</v>
      </c>
    </row>
    <row r="16" spans="1:8" ht="15" customHeight="1">
      <c r="A16" s="30" t="s">
        <v>731</v>
      </c>
      <c r="B16" s="115">
        <v>338698</v>
      </c>
      <c r="C16" s="68">
        <v>16.7</v>
      </c>
      <c r="D16" s="115">
        <v>6903</v>
      </c>
      <c r="E16" s="115">
        <v>323345</v>
      </c>
      <c r="F16" s="115">
        <v>3708</v>
      </c>
      <c r="G16" s="115">
        <v>12557</v>
      </c>
      <c r="H16" s="115">
        <v>307079</v>
      </c>
    </row>
    <row r="17" spans="1:8" ht="26.25" customHeight="1">
      <c r="A17" s="181" t="s">
        <v>1131</v>
      </c>
      <c r="B17" s="115">
        <v>521</v>
      </c>
      <c r="C17" s="68">
        <v>0</v>
      </c>
      <c r="D17" s="115">
        <v>11</v>
      </c>
      <c r="E17" s="115">
        <v>422</v>
      </c>
      <c r="F17" s="115">
        <v>3</v>
      </c>
      <c r="G17" s="115">
        <v>0</v>
      </c>
      <c r="H17" s="115">
        <v>419</v>
      </c>
    </row>
    <row r="18" spans="1:8" ht="15" customHeight="1">
      <c r="A18" s="30" t="s">
        <v>732</v>
      </c>
      <c r="B18" s="115" t="s">
        <v>6</v>
      </c>
      <c r="C18" s="68" t="s">
        <v>6</v>
      </c>
      <c r="D18" s="115" t="s">
        <v>6</v>
      </c>
      <c r="E18" s="115" t="s">
        <v>6</v>
      </c>
      <c r="F18" s="115" t="s">
        <v>6</v>
      </c>
      <c r="G18" s="115" t="s">
        <v>6</v>
      </c>
      <c r="H18" s="115" t="s">
        <v>6</v>
      </c>
    </row>
    <row r="19" spans="1:8" s="17" customFormat="1" ht="15" customHeight="1">
      <c r="A19" s="43" t="s">
        <v>733</v>
      </c>
      <c r="B19" s="73">
        <v>2027385</v>
      </c>
      <c r="C19" s="134">
        <v>100</v>
      </c>
      <c r="D19" s="73">
        <v>250642</v>
      </c>
      <c r="E19" s="73">
        <v>1575395</v>
      </c>
      <c r="F19" s="73">
        <v>20751</v>
      </c>
      <c r="G19" s="73">
        <v>89071</v>
      </c>
      <c r="H19" s="73">
        <v>1465573</v>
      </c>
    </row>
    <row r="22" spans="1:8" ht="17.25">
      <c r="A22" s="544" t="s">
        <v>1263</v>
      </c>
      <c r="B22" s="544"/>
      <c r="C22" s="544"/>
      <c r="D22" s="544"/>
      <c r="E22" s="544"/>
      <c r="F22" s="544"/>
      <c r="G22" s="544"/>
      <c r="H22" s="544"/>
    </row>
    <row r="23" spans="1:8" ht="12.75">
      <c r="A23" s="1"/>
      <c r="B23" s="12"/>
      <c r="C23" s="6"/>
      <c r="D23" s="13"/>
      <c r="E23" s="12"/>
      <c r="F23" s="6"/>
      <c r="G23" s="13"/>
      <c r="H23" s="13"/>
    </row>
    <row r="24" spans="1:8" s="22" customFormat="1" ht="15" customHeight="1">
      <c r="A24" s="545" t="s">
        <v>1134</v>
      </c>
      <c r="B24" s="548" t="s">
        <v>981</v>
      </c>
      <c r="C24" s="549"/>
      <c r="D24" s="592" t="s">
        <v>519</v>
      </c>
      <c r="E24" s="553" t="s">
        <v>200</v>
      </c>
      <c r="F24" s="553"/>
      <c r="G24" s="553"/>
      <c r="H24" s="554"/>
    </row>
    <row r="25" spans="1:8" s="22" customFormat="1" ht="15" customHeight="1">
      <c r="A25" s="546"/>
      <c r="B25" s="550"/>
      <c r="C25" s="551"/>
      <c r="D25" s="551"/>
      <c r="E25" s="551" t="s">
        <v>476</v>
      </c>
      <c r="F25" s="555" t="s">
        <v>483</v>
      </c>
      <c r="G25" s="555"/>
      <c r="H25" s="556"/>
    </row>
    <row r="26" spans="1:8" s="22" customFormat="1" ht="15" customHeight="1">
      <c r="A26" s="546"/>
      <c r="B26" s="550" t="s">
        <v>472</v>
      </c>
      <c r="C26" s="551" t="s">
        <v>918</v>
      </c>
      <c r="D26" s="551"/>
      <c r="E26" s="551"/>
      <c r="F26" s="551" t="s">
        <v>201</v>
      </c>
      <c r="G26" s="551" t="s">
        <v>202</v>
      </c>
      <c r="H26" s="557" t="s">
        <v>203</v>
      </c>
    </row>
    <row r="27" spans="1:8" s="22" customFormat="1" ht="15" customHeight="1">
      <c r="A27" s="546"/>
      <c r="B27" s="550"/>
      <c r="C27" s="551"/>
      <c r="D27" s="551"/>
      <c r="E27" s="551"/>
      <c r="F27" s="551"/>
      <c r="G27" s="551"/>
      <c r="H27" s="557"/>
    </row>
    <row r="28" spans="1:8" s="22" customFormat="1" ht="15" customHeight="1">
      <c r="A28" s="547"/>
      <c r="B28" s="111" t="s">
        <v>473</v>
      </c>
      <c r="C28" s="112" t="s">
        <v>482</v>
      </c>
      <c r="D28" s="558" t="s">
        <v>473</v>
      </c>
      <c r="E28" s="558"/>
      <c r="F28" s="558"/>
      <c r="G28" s="558"/>
      <c r="H28" s="559"/>
    </row>
    <row r="29" spans="1:8" ht="12.75">
      <c r="A29" s="29"/>
      <c r="B29" s="4"/>
      <c r="C29" s="2"/>
      <c r="D29" s="3"/>
      <c r="E29" s="4"/>
      <c r="F29" s="2"/>
      <c r="G29" s="3"/>
      <c r="H29" s="3"/>
    </row>
    <row r="30" spans="1:8" ht="15" customHeight="1">
      <c r="A30" s="30" t="s">
        <v>725</v>
      </c>
      <c r="B30" s="115">
        <v>8750971</v>
      </c>
      <c r="C30" s="68">
        <v>72.3</v>
      </c>
      <c r="D30" s="115">
        <v>735919</v>
      </c>
      <c r="E30" s="115">
        <v>7597644</v>
      </c>
      <c r="F30" s="115">
        <v>65149</v>
      </c>
      <c r="G30" s="115">
        <v>406884</v>
      </c>
      <c r="H30" s="115">
        <v>7125611</v>
      </c>
    </row>
    <row r="31" spans="1:8" ht="15" customHeight="1">
      <c r="A31" s="30" t="s">
        <v>726</v>
      </c>
      <c r="B31" s="1" t="s">
        <v>691</v>
      </c>
      <c r="C31" s="1" t="s">
        <v>691</v>
      </c>
      <c r="D31" s="1" t="s">
        <v>691</v>
      </c>
      <c r="E31" s="1" t="s">
        <v>691</v>
      </c>
      <c r="F31" s="1" t="s">
        <v>691</v>
      </c>
      <c r="G31" s="1" t="s">
        <v>691</v>
      </c>
      <c r="H31" s="1" t="s">
        <v>691</v>
      </c>
    </row>
    <row r="32" spans="1:8" ht="15" customHeight="1">
      <c r="A32" s="30" t="s">
        <v>1218</v>
      </c>
      <c r="B32" s="115">
        <v>7570692</v>
      </c>
      <c r="C32" s="68">
        <v>62.6</v>
      </c>
      <c r="D32" s="115">
        <v>687340</v>
      </c>
      <c r="E32" s="115">
        <v>6466385</v>
      </c>
      <c r="F32" s="115">
        <v>35113</v>
      </c>
      <c r="G32" s="115">
        <v>370977</v>
      </c>
      <c r="H32" s="115">
        <v>6060296</v>
      </c>
    </row>
    <row r="33" spans="1:8" ht="15" customHeight="1">
      <c r="A33" s="30" t="s">
        <v>726</v>
      </c>
      <c r="B33" s="1" t="s">
        <v>691</v>
      </c>
      <c r="C33" s="1" t="s">
        <v>691</v>
      </c>
      <c r="D33" s="1" t="s">
        <v>691</v>
      </c>
      <c r="E33" s="1" t="s">
        <v>691</v>
      </c>
      <c r="F33" s="1" t="s">
        <v>691</v>
      </c>
      <c r="G33" s="1" t="s">
        <v>691</v>
      </c>
      <c r="H33" s="1" t="s">
        <v>691</v>
      </c>
    </row>
    <row r="34" spans="1:8" ht="15" customHeight="1">
      <c r="A34" s="30" t="s">
        <v>734</v>
      </c>
      <c r="B34" s="115">
        <v>4274029</v>
      </c>
      <c r="C34" s="68">
        <v>35.3</v>
      </c>
      <c r="D34" s="115">
        <v>485173</v>
      </c>
      <c r="E34" s="115">
        <v>3531829</v>
      </c>
      <c r="F34" s="115">
        <v>24229</v>
      </c>
      <c r="G34" s="115">
        <v>272507</v>
      </c>
      <c r="H34" s="115">
        <v>3235093</v>
      </c>
    </row>
    <row r="35" spans="1:8" ht="15" customHeight="1">
      <c r="A35" s="30" t="s">
        <v>729</v>
      </c>
      <c r="B35" s="115">
        <v>252460</v>
      </c>
      <c r="C35" s="68">
        <v>2.1</v>
      </c>
      <c r="D35" s="115">
        <v>12484</v>
      </c>
      <c r="E35" s="115">
        <v>239956</v>
      </c>
      <c r="F35" s="115">
        <v>34963</v>
      </c>
      <c r="G35" s="115">
        <v>13417</v>
      </c>
      <c r="H35" s="115">
        <v>191576</v>
      </c>
    </row>
    <row r="36" spans="1:8" ht="15" customHeight="1">
      <c r="A36" s="30" t="s">
        <v>730</v>
      </c>
      <c r="B36" s="115">
        <v>1230660</v>
      </c>
      <c r="C36" s="68">
        <v>10.2</v>
      </c>
      <c r="D36" s="115">
        <v>36650</v>
      </c>
      <c r="E36" s="115">
        <v>1193641</v>
      </c>
      <c r="F36" s="115">
        <v>7458</v>
      </c>
      <c r="G36" s="115">
        <v>37976</v>
      </c>
      <c r="H36" s="115">
        <v>1148207</v>
      </c>
    </row>
    <row r="37" spans="1:8" ht="15" customHeight="1">
      <c r="A37" s="30" t="s">
        <v>731</v>
      </c>
      <c r="B37" s="115">
        <v>1797757</v>
      </c>
      <c r="C37" s="68">
        <v>14.9</v>
      </c>
      <c r="D37" s="115">
        <v>29439</v>
      </c>
      <c r="E37" s="115">
        <v>1768228</v>
      </c>
      <c r="F37" s="115">
        <v>7910</v>
      </c>
      <c r="G37" s="115">
        <v>96464</v>
      </c>
      <c r="H37" s="115">
        <v>1663854</v>
      </c>
    </row>
    <row r="38" spans="1:8" ht="26.25" customHeight="1">
      <c r="A38" s="181" t="s">
        <v>1131</v>
      </c>
      <c r="B38" s="115">
        <v>65276</v>
      </c>
      <c r="C38" s="68">
        <v>0.5</v>
      </c>
      <c r="D38" s="115">
        <v>7054</v>
      </c>
      <c r="E38" s="115">
        <v>58146</v>
      </c>
      <c r="F38" s="115">
        <v>61</v>
      </c>
      <c r="G38" s="115">
        <v>3000</v>
      </c>
      <c r="H38" s="115">
        <v>55084</v>
      </c>
    </row>
    <row r="39" spans="1:8" ht="15" customHeight="1">
      <c r="A39" s="30" t="s">
        <v>732</v>
      </c>
      <c r="B39" s="115">
        <v>262</v>
      </c>
      <c r="C39" s="80">
        <v>0</v>
      </c>
      <c r="D39" s="115">
        <v>151</v>
      </c>
      <c r="E39" s="115">
        <v>111</v>
      </c>
      <c r="F39" s="115" t="s">
        <v>6</v>
      </c>
      <c r="G39" s="115" t="s">
        <v>6</v>
      </c>
      <c r="H39" s="115">
        <v>111</v>
      </c>
    </row>
    <row r="40" spans="1:8" s="17" customFormat="1" ht="15" customHeight="1">
      <c r="A40" s="43" t="s">
        <v>733</v>
      </c>
      <c r="B40" s="73">
        <v>12097386</v>
      </c>
      <c r="C40" s="134">
        <v>100</v>
      </c>
      <c r="D40" s="73">
        <v>821697</v>
      </c>
      <c r="E40" s="73">
        <v>10857726</v>
      </c>
      <c r="F40" s="73">
        <v>115540</v>
      </c>
      <c r="G40" s="73">
        <v>557742</v>
      </c>
      <c r="H40" s="73">
        <v>10184444</v>
      </c>
    </row>
    <row r="43" spans="1:8" ht="17.25">
      <c r="A43" s="544" t="s">
        <v>1264</v>
      </c>
      <c r="B43" s="544"/>
      <c r="C43" s="544"/>
      <c r="D43" s="544"/>
      <c r="E43" s="544"/>
      <c r="F43" s="544"/>
      <c r="G43" s="544"/>
      <c r="H43" s="544"/>
    </row>
    <row r="44" spans="1:8" ht="12.75">
      <c r="A44" s="1"/>
      <c r="B44" s="12"/>
      <c r="C44" s="6"/>
      <c r="D44" s="13"/>
      <c r="E44" s="12"/>
      <c r="F44" s="6"/>
      <c r="G44" s="13"/>
      <c r="H44" s="13"/>
    </row>
    <row r="45" spans="1:8" s="22" customFormat="1" ht="15" customHeight="1">
      <c r="A45" s="545" t="s">
        <v>1134</v>
      </c>
      <c r="B45" s="548" t="s">
        <v>1036</v>
      </c>
      <c r="C45" s="549"/>
      <c r="D45" s="592" t="s">
        <v>519</v>
      </c>
      <c r="E45" s="553" t="s">
        <v>200</v>
      </c>
      <c r="F45" s="553"/>
      <c r="G45" s="553"/>
      <c r="H45" s="554"/>
    </row>
    <row r="46" spans="1:8" s="22" customFormat="1" ht="15" customHeight="1">
      <c r="A46" s="546"/>
      <c r="B46" s="550"/>
      <c r="C46" s="551"/>
      <c r="D46" s="551"/>
      <c r="E46" s="551" t="s">
        <v>476</v>
      </c>
      <c r="F46" s="555" t="s">
        <v>483</v>
      </c>
      <c r="G46" s="555"/>
      <c r="H46" s="556"/>
    </row>
    <row r="47" spans="1:8" s="22" customFormat="1" ht="15" customHeight="1">
      <c r="A47" s="546"/>
      <c r="B47" s="550" t="s">
        <v>472</v>
      </c>
      <c r="C47" s="551" t="s">
        <v>918</v>
      </c>
      <c r="D47" s="551"/>
      <c r="E47" s="551"/>
      <c r="F47" s="551" t="s">
        <v>201</v>
      </c>
      <c r="G47" s="551" t="s">
        <v>202</v>
      </c>
      <c r="H47" s="557" t="s">
        <v>203</v>
      </c>
    </row>
    <row r="48" spans="1:8" s="22" customFormat="1" ht="15" customHeight="1">
      <c r="A48" s="546"/>
      <c r="B48" s="550"/>
      <c r="C48" s="551"/>
      <c r="D48" s="551"/>
      <c r="E48" s="551"/>
      <c r="F48" s="551"/>
      <c r="G48" s="551"/>
      <c r="H48" s="557"/>
    </row>
    <row r="49" spans="1:8" s="22" customFormat="1" ht="15" customHeight="1">
      <c r="A49" s="547"/>
      <c r="B49" s="111" t="s">
        <v>473</v>
      </c>
      <c r="C49" s="112" t="s">
        <v>482</v>
      </c>
      <c r="D49" s="558" t="s">
        <v>473</v>
      </c>
      <c r="E49" s="558"/>
      <c r="F49" s="558"/>
      <c r="G49" s="558"/>
      <c r="H49" s="559"/>
    </row>
    <row r="50" spans="1:8" ht="12.75">
      <c r="A50" s="29"/>
      <c r="B50" s="4"/>
      <c r="C50" s="2"/>
      <c r="D50" s="3"/>
      <c r="E50" s="4"/>
      <c r="F50" s="2"/>
      <c r="G50" s="3"/>
      <c r="H50" s="3"/>
    </row>
    <row r="51" spans="1:8" ht="15" customHeight="1">
      <c r="A51" s="30" t="s">
        <v>725</v>
      </c>
      <c r="B51" s="115">
        <v>6453325</v>
      </c>
      <c r="C51" s="68">
        <v>78.8</v>
      </c>
      <c r="D51" s="115">
        <v>927100</v>
      </c>
      <c r="E51" s="115">
        <v>5030924</v>
      </c>
      <c r="F51" s="115">
        <v>56025</v>
      </c>
      <c r="G51" s="115">
        <v>329215</v>
      </c>
      <c r="H51" s="115">
        <v>4645684</v>
      </c>
    </row>
    <row r="52" spans="1:8" ht="15" customHeight="1">
      <c r="A52" s="30" t="s">
        <v>726</v>
      </c>
      <c r="B52" s="1" t="s">
        <v>691</v>
      </c>
      <c r="C52" s="1" t="s">
        <v>691</v>
      </c>
      <c r="D52" s="1" t="s">
        <v>691</v>
      </c>
      <c r="E52" s="1" t="s">
        <v>691</v>
      </c>
      <c r="F52" s="1" t="s">
        <v>691</v>
      </c>
      <c r="G52" s="1" t="s">
        <v>691</v>
      </c>
      <c r="H52" s="1" t="s">
        <v>691</v>
      </c>
    </row>
    <row r="53" spans="1:8" ht="15" customHeight="1">
      <c r="A53" s="30" t="s">
        <v>1218</v>
      </c>
      <c r="B53" s="115">
        <v>6013899</v>
      </c>
      <c r="C53" s="68">
        <v>73.5</v>
      </c>
      <c r="D53" s="115">
        <v>898873</v>
      </c>
      <c r="E53" s="115">
        <v>4665398</v>
      </c>
      <c r="F53" s="115">
        <v>49417</v>
      </c>
      <c r="G53" s="115">
        <v>242029</v>
      </c>
      <c r="H53" s="115">
        <v>4373952</v>
      </c>
    </row>
    <row r="54" spans="1:8" ht="15" customHeight="1">
      <c r="A54" s="30" t="s">
        <v>727</v>
      </c>
      <c r="B54" s="1" t="s">
        <v>691</v>
      </c>
      <c r="C54" s="1" t="s">
        <v>691</v>
      </c>
      <c r="D54" s="1" t="s">
        <v>691</v>
      </c>
      <c r="E54" s="1" t="s">
        <v>691</v>
      </c>
      <c r="F54" s="1" t="s">
        <v>691</v>
      </c>
      <c r="G54" s="1" t="s">
        <v>691</v>
      </c>
      <c r="H54" s="1" t="s">
        <v>691</v>
      </c>
    </row>
    <row r="55" spans="1:8" ht="15" customHeight="1">
      <c r="A55" s="30" t="s">
        <v>728</v>
      </c>
      <c r="B55" s="115">
        <v>3560815</v>
      </c>
      <c r="C55" s="68">
        <v>43.5</v>
      </c>
      <c r="D55" s="115">
        <v>772594</v>
      </c>
      <c r="E55" s="115">
        <v>2494329</v>
      </c>
      <c r="F55" s="115">
        <v>15403</v>
      </c>
      <c r="G55" s="115">
        <v>118692</v>
      </c>
      <c r="H55" s="115">
        <v>2360234</v>
      </c>
    </row>
    <row r="56" spans="1:8" ht="15" customHeight="1">
      <c r="A56" s="30" t="s">
        <v>729</v>
      </c>
      <c r="B56" s="115">
        <v>72378</v>
      </c>
      <c r="C56" s="68">
        <v>0.9</v>
      </c>
      <c r="D56" s="115">
        <v>4518</v>
      </c>
      <c r="E56" s="115">
        <v>66638</v>
      </c>
      <c r="F56" s="115">
        <v>2832</v>
      </c>
      <c r="G56" s="115">
        <v>6493</v>
      </c>
      <c r="H56" s="115">
        <v>57313</v>
      </c>
    </row>
    <row r="57" spans="1:8" ht="15" customHeight="1">
      <c r="A57" s="30" t="s">
        <v>730</v>
      </c>
      <c r="B57" s="115">
        <v>320286</v>
      </c>
      <c r="C57" s="68">
        <v>3.9</v>
      </c>
      <c r="D57" s="115">
        <v>22697</v>
      </c>
      <c r="E57" s="115">
        <v>275258</v>
      </c>
      <c r="F57" s="115">
        <v>3096</v>
      </c>
      <c r="G57" s="115">
        <v>16174</v>
      </c>
      <c r="H57" s="115">
        <v>255988</v>
      </c>
    </row>
    <row r="58" spans="1:8" ht="15" customHeight="1">
      <c r="A58" s="30" t="s">
        <v>731</v>
      </c>
      <c r="B58" s="115">
        <v>1336610</v>
      </c>
      <c r="C58" s="68">
        <v>16.3</v>
      </c>
      <c r="D58" s="115">
        <v>25614</v>
      </c>
      <c r="E58" s="115">
        <v>1280819</v>
      </c>
      <c r="F58" s="115">
        <v>19725</v>
      </c>
      <c r="G58" s="115">
        <v>46894</v>
      </c>
      <c r="H58" s="115">
        <v>1214200</v>
      </c>
    </row>
    <row r="59" spans="1:8" ht="26.25" customHeight="1">
      <c r="A59" s="181" t="s">
        <v>1131</v>
      </c>
      <c r="B59" s="115">
        <v>3673</v>
      </c>
      <c r="C59" s="68">
        <v>0</v>
      </c>
      <c r="D59" s="115">
        <v>603</v>
      </c>
      <c r="E59" s="115">
        <v>2263</v>
      </c>
      <c r="F59" s="115">
        <v>11</v>
      </c>
      <c r="G59" s="115">
        <v>5</v>
      </c>
      <c r="H59" s="115">
        <v>2247</v>
      </c>
    </row>
    <row r="60" spans="1:8" ht="15" customHeight="1">
      <c r="A60" s="30" t="s">
        <v>732</v>
      </c>
      <c r="B60" s="115" t="s">
        <v>6</v>
      </c>
      <c r="C60" s="68" t="s">
        <v>6</v>
      </c>
      <c r="D60" s="115" t="s">
        <v>6</v>
      </c>
      <c r="E60" s="115" t="s">
        <v>6</v>
      </c>
      <c r="F60" s="115" t="s">
        <v>6</v>
      </c>
      <c r="G60" s="115" t="s">
        <v>6</v>
      </c>
      <c r="H60" s="115" t="s">
        <v>6</v>
      </c>
    </row>
    <row r="61" spans="1:8" s="17" customFormat="1" ht="15" customHeight="1">
      <c r="A61" s="43" t="s">
        <v>733</v>
      </c>
      <c r="B61" s="73">
        <v>8186271</v>
      </c>
      <c r="C61" s="134">
        <v>100</v>
      </c>
      <c r="D61" s="73">
        <v>980531</v>
      </c>
      <c r="E61" s="73">
        <v>6655901</v>
      </c>
      <c r="F61" s="73">
        <v>81690</v>
      </c>
      <c r="G61" s="73">
        <v>398780</v>
      </c>
      <c r="H61" s="73">
        <v>6175432</v>
      </c>
    </row>
    <row r="62" spans="1:8" ht="21" customHeight="1">
      <c r="A62" s="544"/>
      <c r="B62" s="544"/>
      <c r="C62" s="544"/>
      <c r="D62" s="544"/>
      <c r="E62" s="544"/>
      <c r="F62" s="544"/>
      <c r="G62" s="544"/>
      <c r="H62" s="544"/>
    </row>
    <row r="63" spans="1:8" ht="12.75">
      <c r="A63" s="1" t="s">
        <v>859</v>
      </c>
      <c r="B63" s="39"/>
      <c r="C63" s="79"/>
      <c r="D63" s="178"/>
      <c r="E63" s="39"/>
      <c r="F63" s="79"/>
      <c r="G63" s="178"/>
      <c r="H63" s="178"/>
    </row>
    <row r="64" spans="1:8" ht="29.25" customHeight="1">
      <c r="A64" s="497" t="s">
        <v>679</v>
      </c>
      <c r="B64" s="497"/>
      <c r="C64" s="497"/>
      <c r="D64" s="497"/>
      <c r="E64" s="497"/>
      <c r="F64" s="497"/>
      <c r="G64" s="497"/>
      <c r="H64" s="497"/>
    </row>
  </sheetData>
  <sheetProtection/>
  <mergeCells count="41">
    <mergeCell ref="A1:H1"/>
    <mergeCell ref="A3:A7"/>
    <mergeCell ref="B3:C4"/>
    <mergeCell ref="D3:D6"/>
    <mergeCell ref="E3:H3"/>
    <mergeCell ref="E4:E6"/>
    <mergeCell ref="F4:H4"/>
    <mergeCell ref="B5:B6"/>
    <mergeCell ref="C5:C6"/>
    <mergeCell ref="F5:F6"/>
    <mergeCell ref="G5:G6"/>
    <mergeCell ref="H5:H6"/>
    <mergeCell ref="D7:H7"/>
    <mergeCell ref="A22:H22"/>
    <mergeCell ref="A24:A28"/>
    <mergeCell ref="B24:C25"/>
    <mergeCell ref="D24:D27"/>
    <mergeCell ref="E24:H24"/>
    <mergeCell ref="E25:E27"/>
    <mergeCell ref="F25:H25"/>
    <mergeCell ref="B26:B27"/>
    <mergeCell ref="C26:C27"/>
    <mergeCell ref="F26:F27"/>
    <mergeCell ref="G26:G27"/>
    <mergeCell ref="H26:H27"/>
    <mergeCell ref="D28:H28"/>
    <mergeCell ref="A43:H43"/>
    <mergeCell ref="A45:A49"/>
    <mergeCell ref="B45:C46"/>
    <mergeCell ref="D45:D48"/>
    <mergeCell ref="E45:H45"/>
    <mergeCell ref="E46:E48"/>
    <mergeCell ref="F46:H46"/>
    <mergeCell ref="A64:H64"/>
    <mergeCell ref="A62:H62"/>
    <mergeCell ref="B47:B48"/>
    <mergeCell ref="C47:C48"/>
    <mergeCell ref="F47:F48"/>
    <mergeCell ref="G47:G48"/>
    <mergeCell ref="H47:H48"/>
    <mergeCell ref="D49:H49"/>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K282"/>
  <sheetViews>
    <sheetView zoomScaleSheetLayoutView="70" zoomScalePageLayoutView="0" workbookViewId="0" topLeftCell="A1">
      <selection activeCell="A1" sqref="A1:K1"/>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1" customWidth="1"/>
    <col min="7" max="7" width="0.5625" style="121" hidden="1" customWidth="1"/>
    <col min="8" max="8" width="12.7109375" style="0" customWidth="1"/>
    <col min="9" max="9" width="13.421875" style="0" customWidth="1"/>
    <col min="10" max="10" width="11.140625" style="28" customWidth="1"/>
    <col min="11" max="11" width="0.42578125" style="0" customWidth="1"/>
    <col min="12" max="12" width="10.421875" style="0" customWidth="1"/>
  </cols>
  <sheetData>
    <row r="1" spans="1:11" ht="17.25">
      <c r="A1" s="544" t="s">
        <v>65</v>
      </c>
      <c r="B1" s="544"/>
      <c r="C1" s="544"/>
      <c r="D1" s="544"/>
      <c r="E1" s="544"/>
      <c r="F1" s="544"/>
      <c r="G1" s="544"/>
      <c r="H1" s="544"/>
      <c r="I1" s="544"/>
      <c r="J1" s="544"/>
      <c r="K1" s="544"/>
    </row>
    <row r="2" spans="2:10" ht="12.75">
      <c r="B2" s="14"/>
      <c r="C2" s="11"/>
      <c r="D2" s="10"/>
      <c r="E2" s="10"/>
      <c r="F2" s="118"/>
      <c r="G2" s="118"/>
      <c r="H2" s="7"/>
      <c r="I2" s="7"/>
      <c r="J2" s="7"/>
    </row>
    <row r="3" spans="1:11" ht="18" customHeight="1">
      <c r="A3" s="610" t="s">
        <v>1132</v>
      </c>
      <c r="B3" s="603" t="s">
        <v>750</v>
      </c>
      <c r="C3" s="604"/>
      <c r="D3" s="613" t="s">
        <v>1257</v>
      </c>
      <c r="E3" s="593"/>
      <c r="F3" s="593"/>
      <c r="G3" s="614"/>
      <c r="H3" s="554" t="s">
        <v>1258</v>
      </c>
      <c r="I3" s="593"/>
      <c r="J3" s="593"/>
      <c r="K3" s="593"/>
    </row>
    <row r="4" spans="1:11" ht="16.5" customHeight="1">
      <c r="A4" s="611"/>
      <c r="B4" s="605"/>
      <c r="C4" s="606"/>
      <c r="D4" s="61" t="s">
        <v>479</v>
      </c>
      <c r="E4" s="597" t="s">
        <v>480</v>
      </c>
      <c r="F4" s="598"/>
      <c r="G4" s="602"/>
      <c r="H4" s="147" t="s">
        <v>479</v>
      </c>
      <c r="I4" s="597" t="s">
        <v>480</v>
      </c>
      <c r="J4" s="598"/>
      <c r="K4" s="598"/>
    </row>
    <row r="5" spans="1:11" ht="15" customHeight="1">
      <c r="A5" s="611"/>
      <c r="B5" s="605"/>
      <c r="C5" s="606"/>
      <c r="D5" s="594" t="s">
        <v>112</v>
      </c>
      <c r="E5" s="599" t="s">
        <v>108</v>
      </c>
      <c r="F5" s="615" t="s">
        <v>1265</v>
      </c>
      <c r="G5" s="621"/>
      <c r="H5" s="599" t="s">
        <v>112</v>
      </c>
      <c r="I5" s="599" t="s">
        <v>108</v>
      </c>
      <c r="J5" s="615" t="s">
        <v>1266</v>
      </c>
      <c r="K5" s="616"/>
    </row>
    <row r="6" spans="1:11" ht="12.75">
      <c r="A6" s="611"/>
      <c r="B6" s="605"/>
      <c r="C6" s="606"/>
      <c r="D6" s="595"/>
      <c r="E6" s="600"/>
      <c r="F6" s="617"/>
      <c r="G6" s="622"/>
      <c r="H6" s="600"/>
      <c r="I6" s="600"/>
      <c r="J6" s="617"/>
      <c r="K6" s="618"/>
    </row>
    <row r="7" spans="1:11" ht="18.75" customHeight="1">
      <c r="A7" s="611"/>
      <c r="B7" s="605"/>
      <c r="C7" s="606"/>
      <c r="D7" s="595"/>
      <c r="E7" s="600"/>
      <c r="F7" s="617"/>
      <c r="G7" s="622"/>
      <c r="H7" s="600"/>
      <c r="I7" s="600"/>
      <c r="J7" s="617"/>
      <c r="K7" s="618"/>
    </row>
    <row r="8" spans="1:11" ht="27.75" customHeight="1">
      <c r="A8" s="612"/>
      <c r="B8" s="607"/>
      <c r="C8" s="608"/>
      <c r="D8" s="596"/>
      <c r="E8" s="601"/>
      <c r="F8" s="619"/>
      <c r="G8" s="623"/>
      <c r="H8" s="601"/>
      <c r="I8" s="601"/>
      <c r="J8" s="619"/>
      <c r="K8" s="620"/>
    </row>
    <row r="9" spans="1:10" ht="12.75">
      <c r="A9" s="110"/>
      <c r="B9" s="40"/>
      <c r="C9" s="29"/>
      <c r="D9" s="10"/>
      <c r="E9" s="10"/>
      <c r="F9" s="118"/>
      <c r="G9" s="118"/>
      <c r="H9" s="10"/>
      <c r="I9" s="10"/>
      <c r="J9" s="10"/>
    </row>
    <row r="10" spans="1:11" s="17" customFormat="1" ht="12.75">
      <c r="A10" s="113" t="s">
        <v>211</v>
      </c>
      <c r="B10" s="43" t="s">
        <v>488</v>
      </c>
      <c r="C10" s="49"/>
      <c r="D10" s="119">
        <v>129387792</v>
      </c>
      <c r="E10" s="119">
        <v>212977859</v>
      </c>
      <c r="F10" s="148">
        <v>-3.5</v>
      </c>
      <c r="G10" s="117"/>
      <c r="H10" s="119">
        <v>560288456</v>
      </c>
      <c r="I10" s="119">
        <v>821696765</v>
      </c>
      <c r="J10" s="148">
        <v>4.5</v>
      </c>
      <c r="K10" s="167"/>
    </row>
    <row r="11" spans="1:11" s="17" customFormat="1" ht="24" customHeight="1">
      <c r="A11" s="149">
        <v>1</v>
      </c>
      <c r="B11" s="65" t="s">
        <v>212</v>
      </c>
      <c r="C11" s="49"/>
      <c r="D11" s="119">
        <v>1366703</v>
      </c>
      <c r="E11" s="119">
        <v>2742494</v>
      </c>
      <c r="F11" s="148">
        <v>-37.2</v>
      </c>
      <c r="G11" s="117"/>
      <c r="H11" s="119">
        <v>6921430</v>
      </c>
      <c r="I11" s="119">
        <v>12974481</v>
      </c>
      <c r="J11" s="148">
        <v>-46.2</v>
      </c>
      <c r="K11" s="167"/>
    </row>
    <row r="12" spans="1:11" ht="24" customHeight="1">
      <c r="A12" s="150">
        <v>101</v>
      </c>
      <c r="B12" s="38"/>
      <c r="C12" s="30" t="s">
        <v>213</v>
      </c>
      <c r="D12" s="122">
        <v>3000</v>
      </c>
      <c r="E12" s="122">
        <v>45270</v>
      </c>
      <c r="F12" s="151">
        <v>-48.5</v>
      </c>
      <c r="G12" s="116"/>
      <c r="H12" s="122">
        <v>4500</v>
      </c>
      <c r="I12" s="122">
        <v>48270</v>
      </c>
      <c r="J12" s="151">
        <v>-77.2</v>
      </c>
      <c r="K12" s="168"/>
    </row>
    <row r="13" spans="1:11" ht="12.75">
      <c r="A13" s="150">
        <v>102</v>
      </c>
      <c r="B13" s="38"/>
      <c r="C13" s="30" t="s">
        <v>214</v>
      </c>
      <c r="D13" s="122">
        <v>126115</v>
      </c>
      <c r="E13" s="122">
        <v>379796</v>
      </c>
      <c r="F13" s="151">
        <v>13.4</v>
      </c>
      <c r="G13" s="116"/>
      <c r="H13" s="122">
        <v>451743</v>
      </c>
      <c r="I13" s="122">
        <v>1277028</v>
      </c>
      <c r="J13" s="151">
        <v>-13.6</v>
      </c>
      <c r="K13" s="168"/>
    </row>
    <row r="14" spans="1:11" ht="12.75">
      <c r="A14" s="150">
        <v>103</v>
      </c>
      <c r="B14" s="38"/>
      <c r="C14" s="30" t="s">
        <v>215</v>
      </c>
      <c r="D14" s="122">
        <v>1237576</v>
      </c>
      <c r="E14" s="122">
        <v>2293033</v>
      </c>
      <c r="F14" s="151">
        <v>-39.2</v>
      </c>
      <c r="G14" s="116"/>
      <c r="H14" s="122">
        <v>5963006</v>
      </c>
      <c r="I14" s="122">
        <v>11265489</v>
      </c>
      <c r="J14" s="151">
        <v>-26</v>
      </c>
      <c r="K14" s="168"/>
    </row>
    <row r="15" spans="1:11" ht="12.75">
      <c r="A15" s="150">
        <v>105</v>
      </c>
      <c r="B15" s="38"/>
      <c r="C15" s="30" t="s">
        <v>216</v>
      </c>
      <c r="D15" s="122" t="s">
        <v>107</v>
      </c>
      <c r="E15" s="122" t="s">
        <v>107</v>
      </c>
      <c r="F15" s="151" t="s">
        <v>107</v>
      </c>
      <c r="G15" s="116"/>
      <c r="H15" s="122" t="s">
        <v>107</v>
      </c>
      <c r="I15" s="122" t="s">
        <v>107</v>
      </c>
      <c r="J15" s="151">
        <v>-100</v>
      </c>
      <c r="K15" s="168"/>
    </row>
    <row r="16" spans="1:11" ht="12.75">
      <c r="A16" s="150">
        <v>107</v>
      </c>
      <c r="B16" s="38"/>
      <c r="C16" s="30" t="s">
        <v>539</v>
      </c>
      <c r="D16" s="122" t="s">
        <v>107</v>
      </c>
      <c r="E16" s="122" t="s">
        <v>107</v>
      </c>
      <c r="F16" s="265">
        <v>-100</v>
      </c>
      <c r="G16" s="116"/>
      <c r="H16" s="122">
        <v>502029</v>
      </c>
      <c r="I16" s="122">
        <v>290509</v>
      </c>
      <c r="J16" s="151">
        <v>-95.8</v>
      </c>
      <c r="K16" s="168"/>
    </row>
    <row r="17" spans="1:11" ht="12.75">
      <c r="A17" s="150">
        <v>109</v>
      </c>
      <c r="B17" s="38"/>
      <c r="C17" s="30" t="s">
        <v>217</v>
      </c>
      <c r="D17" s="122">
        <v>12</v>
      </c>
      <c r="E17" s="122">
        <v>24395</v>
      </c>
      <c r="F17" s="265">
        <v>43.1</v>
      </c>
      <c r="G17" s="116"/>
      <c r="H17" s="122">
        <v>152</v>
      </c>
      <c r="I17" s="122">
        <v>93185</v>
      </c>
      <c r="J17" s="265">
        <v>54.3</v>
      </c>
      <c r="K17" s="168"/>
    </row>
    <row r="18" spans="1:11" s="17" customFormat="1" ht="24" customHeight="1">
      <c r="A18" s="149">
        <v>2</v>
      </c>
      <c r="B18" s="65" t="s">
        <v>218</v>
      </c>
      <c r="C18" s="49"/>
      <c r="D18" s="119">
        <v>31613085</v>
      </c>
      <c r="E18" s="119">
        <v>53523513</v>
      </c>
      <c r="F18" s="148">
        <v>4.6</v>
      </c>
      <c r="G18" s="117"/>
      <c r="H18" s="119">
        <v>134556904</v>
      </c>
      <c r="I18" s="119">
        <v>224633440</v>
      </c>
      <c r="J18" s="148">
        <v>18.2</v>
      </c>
      <c r="K18" s="167"/>
    </row>
    <row r="19" spans="1:11" ht="24" customHeight="1">
      <c r="A19" s="150">
        <v>201</v>
      </c>
      <c r="B19" s="38"/>
      <c r="C19" s="30" t="s">
        <v>538</v>
      </c>
      <c r="D19" s="122">
        <v>17604033</v>
      </c>
      <c r="E19" s="122">
        <v>12941575</v>
      </c>
      <c r="F19" s="151">
        <v>-3.2</v>
      </c>
      <c r="G19" s="116"/>
      <c r="H19" s="122">
        <v>74221413</v>
      </c>
      <c r="I19" s="122">
        <v>54890557</v>
      </c>
      <c r="J19" s="151">
        <v>34.4</v>
      </c>
      <c r="K19" s="168"/>
    </row>
    <row r="20" spans="1:11" ht="12.75">
      <c r="A20" s="150">
        <v>202</v>
      </c>
      <c r="B20" s="38"/>
      <c r="C20" s="30" t="s">
        <v>219</v>
      </c>
      <c r="D20" s="122">
        <v>2986330</v>
      </c>
      <c r="E20" s="122">
        <v>12811030</v>
      </c>
      <c r="F20" s="151">
        <v>47.3</v>
      </c>
      <c r="G20" s="116"/>
      <c r="H20" s="122">
        <v>12800386</v>
      </c>
      <c r="I20" s="122">
        <v>48990210</v>
      </c>
      <c r="J20" s="151">
        <v>41.4</v>
      </c>
      <c r="K20" s="168"/>
    </row>
    <row r="21" spans="1:11" ht="12.75">
      <c r="A21" s="150">
        <v>203</v>
      </c>
      <c r="B21" s="38"/>
      <c r="C21" s="30" t="s">
        <v>537</v>
      </c>
      <c r="D21" s="122">
        <v>1098741</v>
      </c>
      <c r="E21" s="122">
        <v>3358035</v>
      </c>
      <c r="F21" s="151">
        <v>21.6</v>
      </c>
      <c r="G21" s="116"/>
      <c r="H21" s="122">
        <v>3730804</v>
      </c>
      <c r="I21" s="122">
        <v>10717881</v>
      </c>
      <c r="J21" s="151">
        <v>18.4</v>
      </c>
      <c r="K21" s="168"/>
    </row>
    <row r="22" spans="1:11" ht="12.75">
      <c r="A22" s="150">
        <v>204</v>
      </c>
      <c r="B22" s="38"/>
      <c r="C22" s="30" t="s">
        <v>221</v>
      </c>
      <c r="D22" s="122">
        <v>8919056</v>
      </c>
      <c r="E22" s="122">
        <v>23525943</v>
      </c>
      <c r="F22" s="151">
        <v>-8.5</v>
      </c>
      <c r="G22" s="116"/>
      <c r="H22" s="122">
        <v>39000394</v>
      </c>
      <c r="I22" s="122">
        <v>106239888</v>
      </c>
      <c r="J22" s="151">
        <v>7.1</v>
      </c>
      <c r="K22" s="168"/>
    </row>
    <row r="23" spans="1:11" ht="12.75">
      <c r="A23" s="150">
        <v>206</v>
      </c>
      <c r="B23" s="38"/>
      <c r="C23" s="30" t="s">
        <v>880</v>
      </c>
      <c r="D23" s="122">
        <v>1590</v>
      </c>
      <c r="E23" s="122">
        <v>10950</v>
      </c>
      <c r="F23" s="151">
        <v>-61.9</v>
      </c>
      <c r="G23" s="116"/>
      <c r="H23" s="122">
        <v>19658</v>
      </c>
      <c r="I23" s="122">
        <v>46656</v>
      </c>
      <c r="J23" s="151">
        <v>-8.9</v>
      </c>
      <c r="K23" s="168"/>
    </row>
    <row r="24" spans="1:11" ht="12.75">
      <c r="A24" s="150">
        <v>208</v>
      </c>
      <c r="B24" s="38"/>
      <c r="C24" s="30" t="s">
        <v>546</v>
      </c>
      <c r="D24" s="122">
        <v>399748</v>
      </c>
      <c r="E24" s="122">
        <v>259099</v>
      </c>
      <c r="F24" s="151" t="s">
        <v>735</v>
      </c>
      <c r="G24" s="116"/>
      <c r="H24" s="122">
        <v>784795</v>
      </c>
      <c r="I24" s="122">
        <v>463436</v>
      </c>
      <c r="J24" s="151">
        <v>239.1</v>
      </c>
      <c r="K24" s="168"/>
    </row>
    <row r="25" spans="1:11" ht="12.75">
      <c r="A25" s="152">
        <v>209</v>
      </c>
      <c r="B25" s="123"/>
      <c r="C25" s="30" t="s">
        <v>547</v>
      </c>
      <c r="D25" s="122">
        <v>598985</v>
      </c>
      <c r="E25" s="122">
        <v>615132</v>
      </c>
      <c r="F25" s="151">
        <v>29.4</v>
      </c>
      <c r="G25" s="116"/>
      <c r="H25" s="122">
        <v>3107039</v>
      </c>
      <c r="I25" s="122">
        <v>3052050</v>
      </c>
      <c r="J25" s="151">
        <v>-40.9</v>
      </c>
      <c r="K25" s="168"/>
    </row>
    <row r="26" spans="1:11" ht="12.75">
      <c r="A26" s="152">
        <v>211</v>
      </c>
      <c r="B26" s="123"/>
      <c r="C26" s="30" t="s">
        <v>536</v>
      </c>
      <c r="D26" s="122" t="s">
        <v>107</v>
      </c>
      <c r="E26" s="122" t="s">
        <v>107</v>
      </c>
      <c r="F26" s="151" t="s">
        <v>107</v>
      </c>
      <c r="G26" s="116"/>
      <c r="H26" s="122" t="s">
        <v>107</v>
      </c>
      <c r="I26" s="122" t="s">
        <v>107</v>
      </c>
      <c r="J26" s="151" t="s">
        <v>107</v>
      </c>
      <c r="K26" s="168"/>
    </row>
    <row r="27" spans="1:11" ht="12.75">
      <c r="A27" s="152">
        <v>219</v>
      </c>
      <c r="B27" s="123"/>
      <c r="C27" s="30" t="s">
        <v>222</v>
      </c>
      <c r="D27" s="122">
        <v>4602</v>
      </c>
      <c r="E27" s="122">
        <v>1749</v>
      </c>
      <c r="F27" s="151">
        <v>-98.6</v>
      </c>
      <c r="G27" s="116"/>
      <c r="H27" s="122">
        <v>892415</v>
      </c>
      <c r="I27" s="122">
        <v>232762</v>
      </c>
      <c r="J27" s="151">
        <v>-75.7</v>
      </c>
      <c r="K27" s="168"/>
    </row>
    <row r="28" spans="1:11" s="17" customFormat="1" ht="24" customHeight="1">
      <c r="A28" s="146">
        <v>3</v>
      </c>
      <c r="B28" s="124" t="s">
        <v>223</v>
      </c>
      <c r="C28" s="49"/>
      <c r="D28" s="119">
        <v>88377451</v>
      </c>
      <c r="E28" s="119">
        <v>144582420</v>
      </c>
      <c r="F28" s="148">
        <v>-4.4</v>
      </c>
      <c r="G28" s="117"/>
      <c r="H28" s="119">
        <v>373325731</v>
      </c>
      <c r="I28" s="119">
        <v>528201552</v>
      </c>
      <c r="J28" s="148">
        <v>0.9</v>
      </c>
      <c r="K28" s="167"/>
    </row>
    <row r="29" spans="1:11" ht="24" customHeight="1">
      <c r="A29" s="152">
        <v>301</v>
      </c>
      <c r="B29" s="123"/>
      <c r="C29" s="30" t="s">
        <v>224</v>
      </c>
      <c r="D29" s="122">
        <v>21010682</v>
      </c>
      <c r="E29" s="122">
        <v>5149105</v>
      </c>
      <c r="F29" s="151">
        <v>-51.1</v>
      </c>
      <c r="G29" s="116"/>
      <c r="H29" s="122">
        <v>108150253</v>
      </c>
      <c r="I29" s="122">
        <v>30969098</v>
      </c>
      <c r="J29" s="151">
        <v>-24.4</v>
      </c>
      <c r="K29" s="168"/>
    </row>
    <row r="30" spans="1:11" ht="12.75">
      <c r="A30" s="152">
        <v>302</v>
      </c>
      <c r="B30" s="123"/>
      <c r="C30" s="30" t="s">
        <v>225</v>
      </c>
      <c r="D30" s="122">
        <v>270892</v>
      </c>
      <c r="E30" s="122">
        <v>62912</v>
      </c>
      <c r="F30" s="151">
        <v>-71.6</v>
      </c>
      <c r="G30" s="116"/>
      <c r="H30" s="122">
        <v>2500222</v>
      </c>
      <c r="I30" s="122">
        <v>517455</v>
      </c>
      <c r="J30" s="151">
        <v>58.3</v>
      </c>
      <c r="K30" s="168"/>
    </row>
    <row r="31" spans="1:11" ht="12.75">
      <c r="A31" s="152">
        <v>303</v>
      </c>
      <c r="B31" s="123"/>
      <c r="C31" s="30" t="s">
        <v>226</v>
      </c>
      <c r="D31" s="122">
        <v>4953300</v>
      </c>
      <c r="E31" s="122">
        <v>920236</v>
      </c>
      <c r="F31" s="151">
        <v>33.8</v>
      </c>
      <c r="G31" s="116"/>
      <c r="H31" s="122">
        <v>12690478</v>
      </c>
      <c r="I31" s="122">
        <v>2623247</v>
      </c>
      <c r="J31" s="151">
        <v>27.2</v>
      </c>
      <c r="K31" s="168"/>
    </row>
    <row r="32" spans="1:11" ht="12.75">
      <c r="A32" s="152">
        <v>304</v>
      </c>
      <c r="B32" s="123"/>
      <c r="C32" s="30" t="s">
        <v>227</v>
      </c>
      <c r="D32" s="122">
        <v>79120</v>
      </c>
      <c r="E32" s="122">
        <v>15756</v>
      </c>
      <c r="F32" s="151">
        <v>150.9</v>
      </c>
      <c r="G32" s="116"/>
      <c r="H32" s="122">
        <v>182100</v>
      </c>
      <c r="I32" s="122">
        <v>36146</v>
      </c>
      <c r="J32" s="151">
        <v>-9.2</v>
      </c>
      <c r="K32" s="168"/>
    </row>
    <row r="33" spans="1:11" ht="12.75">
      <c r="A33" s="152">
        <v>305</v>
      </c>
      <c r="B33" s="123"/>
      <c r="C33" s="30" t="s">
        <v>228</v>
      </c>
      <c r="D33" s="122">
        <v>102040</v>
      </c>
      <c r="E33" s="122">
        <v>21178</v>
      </c>
      <c r="F33" s="151">
        <v>182.8</v>
      </c>
      <c r="G33" s="116"/>
      <c r="H33" s="122">
        <v>2058988</v>
      </c>
      <c r="I33" s="122">
        <v>471660</v>
      </c>
      <c r="J33" s="151">
        <v>-24.1</v>
      </c>
      <c r="K33" s="168"/>
    </row>
    <row r="34" spans="1:11" ht="12.75">
      <c r="A34" s="152">
        <v>308</v>
      </c>
      <c r="B34" s="123"/>
      <c r="C34" s="30" t="s">
        <v>881</v>
      </c>
      <c r="D34" s="122">
        <v>1117040</v>
      </c>
      <c r="E34" s="122">
        <v>187491</v>
      </c>
      <c r="F34" s="151">
        <v>-45.8</v>
      </c>
      <c r="G34" s="116"/>
      <c r="H34" s="122">
        <v>3603160</v>
      </c>
      <c r="I34" s="122">
        <v>806620</v>
      </c>
      <c r="J34" s="151">
        <v>-40.8</v>
      </c>
      <c r="K34" s="168"/>
    </row>
    <row r="35" spans="1:11" ht="12.75">
      <c r="A35" s="152">
        <v>309</v>
      </c>
      <c r="B35" s="123"/>
      <c r="C35" s="30" t="s">
        <v>229</v>
      </c>
      <c r="D35" s="122">
        <v>161</v>
      </c>
      <c r="E35" s="122">
        <v>241</v>
      </c>
      <c r="F35" s="151" t="s">
        <v>735</v>
      </c>
      <c r="G35" s="116"/>
      <c r="H35" s="122">
        <v>221</v>
      </c>
      <c r="I35" s="122">
        <v>465</v>
      </c>
      <c r="J35" s="151">
        <v>82.4</v>
      </c>
      <c r="K35" s="168"/>
    </row>
    <row r="36" spans="1:11" ht="12.75">
      <c r="A36" s="152">
        <v>310</v>
      </c>
      <c r="B36" s="123"/>
      <c r="C36" s="30" t="s">
        <v>230</v>
      </c>
      <c r="D36" s="122">
        <v>1531</v>
      </c>
      <c r="E36" s="122">
        <v>3752</v>
      </c>
      <c r="F36" s="151">
        <v>-99.7</v>
      </c>
      <c r="G36" s="116"/>
      <c r="H36" s="122">
        <v>8013534</v>
      </c>
      <c r="I36" s="122">
        <v>3358387</v>
      </c>
      <c r="J36" s="151">
        <v>-38.6</v>
      </c>
      <c r="K36" s="168"/>
    </row>
    <row r="37" spans="1:11" ht="12.75">
      <c r="A37" s="152">
        <v>315</v>
      </c>
      <c r="B37" s="123"/>
      <c r="C37" s="30" t="s">
        <v>871</v>
      </c>
      <c r="D37" s="122">
        <v>23022946</v>
      </c>
      <c r="E37" s="122">
        <v>64021983</v>
      </c>
      <c r="F37" s="151">
        <v>-13.3</v>
      </c>
      <c r="G37" s="116"/>
      <c r="H37" s="122">
        <v>94111622</v>
      </c>
      <c r="I37" s="122">
        <v>245393080</v>
      </c>
      <c r="J37" s="151">
        <v>1.9</v>
      </c>
      <c r="K37" s="168"/>
    </row>
    <row r="38" spans="1:11" ht="12.75">
      <c r="A38" s="152">
        <v>316</v>
      </c>
      <c r="B38" s="123"/>
      <c r="C38" s="30" t="s">
        <v>231</v>
      </c>
      <c r="D38" s="122">
        <v>361600</v>
      </c>
      <c r="E38" s="122">
        <v>192993</v>
      </c>
      <c r="F38" s="151">
        <v>-15.9</v>
      </c>
      <c r="G38" s="116"/>
      <c r="H38" s="122">
        <v>1937650</v>
      </c>
      <c r="I38" s="122">
        <v>1018069</v>
      </c>
      <c r="J38" s="151">
        <v>80.8</v>
      </c>
      <c r="K38" s="168"/>
    </row>
    <row r="39" spans="1:11" ht="12.75">
      <c r="A39" s="152">
        <v>320</v>
      </c>
      <c r="B39" s="123"/>
      <c r="C39" s="30" t="s">
        <v>920</v>
      </c>
      <c r="D39" s="122">
        <v>202753</v>
      </c>
      <c r="E39" s="122">
        <v>809407</v>
      </c>
      <c r="F39" s="151">
        <v>2.5</v>
      </c>
      <c r="G39" s="116"/>
      <c r="H39" s="122">
        <v>580002</v>
      </c>
      <c r="I39" s="122">
        <v>2268757</v>
      </c>
      <c r="J39" s="151">
        <v>-11.3</v>
      </c>
      <c r="K39" s="168"/>
    </row>
    <row r="40" spans="1:11" ht="12.75">
      <c r="A40" s="152">
        <v>325</v>
      </c>
      <c r="B40" s="123"/>
      <c r="C40" s="30" t="s">
        <v>912</v>
      </c>
      <c r="D40" s="122">
        <v>230270</v>
      </c>
      <c r="E40" s="122">
        <v>98117</v>
      </c>
      <c r="F40" s="151">
        <v>-73.9</v>
      </c>
      <c r="G40" s="116"/>
      <c r="H40" s="122">
        <v>1414104</v>
      </c>
      <c r="I40" s="122">
        <v>520002</v>
      </c>
      <c r="J40" s="151">
        <v>-51</v>
      </c>
      <c r="K40" s="168"/>
    </row>
    <row r="41" spans="1:11" ht="12.75">
      <c r="A41" s="152">
        <v>335</v>
      </c>
      <c r="B41" s="123"/>
      <c r="C41" s="30" t="s">
        <v>535</v>
      </c>
      <c r="D41" s="122">
        <v>312450</v>
      </c>
      <c r="E41" s="122">
        <v>67541</v>
      </c>
      <c r="F41" s="151">
        <v>-3.1</v>
      </c>
      <c r="G41" s="116"/>
      <c r="H41" s="122">
        <v>1120674</v>
      </c>
      <c r="I41" s="122">
        <v>269943</v>
      </c>
      <c r="J41" s="151">
        <v>39</v>
      </c>
      <c r="K41" s="168"/>
    </row>
    <row r="42" spans="1:11" ht="12.75">
      <c r="A42" s="152">
        <v>340</v>
      </c>
      <c r="B42" s="123"/>
      <c r="C42" s="30" t="s">
        <v>232</v>
      </c>
      <c r="D42" s="122">
        <v>1018099</v>
      </c>
      <c r="E42" s="122">
        <v>1356776</v>
      </c>
      <c r="F42" s="151">
        <v>127.7</v>
      </c>
      <c r="G42" s="116"/>
      <c r="H42" s="122">
        <v>3181043</v>
      </c>
      <c r="I42" s="122">
        <v>2242820</v>
      </c>
      <c r="J42" s="151">
        <v>36.8</v>
      </c>
      <c r="K42" s="168"/>
    </row>
    <row r="43" spans="1:11" ht="12.75">
      <c r="A43" s="152">
        <v>345</v>
      </c>
      <c r="B43" s="123"/>
      <c r="C43" s="30" t="s">
        <v>882</v>
      </c>
      <c r="D43" s="122">
        <v>3223708</v>
      </c>
      <c r="E43" s="122">
        <v>703886</v>
      </c>
      <c r="F43" s="151">
        <v>-12.2</v>
      </c>
      <c r="G43" s="116"/>
      <c r="H43" s="122">
        <v>17067296</v>
      </c>
      <c r="I43" s="122">
        <v>3462194</v>
      </c>
      <c r="J43" s="151">
        <v>68.5</v>
      </c>
      <c r="K43" s="168"/>
    </row>
    <row r="44" spans="1:11" ht="12.75">
      <c r="A44" s="152">
        <v>350</v>
      </c>
      <c r="B44" s="123"/>
      <c r="C44" s="30" t="s">
        <v>534</v>
      </c>
      <c r="D44" s="122">
        <v>16</v>
      </c>
      <c r="E44" s="122">
        <v>21</v>
      </c>
      <c r="F44" s="265">
        <v>-99.9</v>
      </c>
      <c r="G44" s="116"/>
      <c r="H44" s="122">
        <v>62449</v>
      </c>
      <c r="I44" s="122">
        <v>35546</v>
      </c>
      <c r="J44" s="265">
        <v>-86.1</v>
      </c>
      <c r="K44" s="168"/>
    </row>
    <row r="45" spans="1:11" ht="12.75">
      <c r="A45" s="152">
        <v>355</v>
      </c>
      <c r="B45" s="123"/>
      <c r="C45" s="30" t="s">
        <v>533</v>
      </c>
      <c r="D45" s="122" t="s">
        <v>107</v>
      </c>
      <c r="E45" s="122" t="s">
        <v>107</v>
      </c>
      <c r="F45" s="151" t="s">
        <v>107</v>
      </c>
      <c r="G45" s="116"/>
      <c r="H45" s="122" t="s">
        <v>107</v>
      </c>
      <c r="I45" s="122" t="s">
        <v>107</v>
      </c>
      <c r="J45" s="151" t="s">
        <v>107</v>
      </c>
      <c r="K45" s="168"/>
    </row>
    <row r="46" spans="1:11" ht="12.75">
      <c r="A46" s="152">
        <v>360</v>
      </c>
      <c r="B46" s="123"/>
      <c r="C46" s="30" t="s">
        <v>532</v>
      </c>
      <c r="D46" s="122">
        <v>11936</v>
      </c>
      <c r="E46" s="122">
        <v>86598</v>
      </c>
      <c r="F46" s="151">
        <v>251.3</v>
      </c>
      <c r="G46" s="116"/>
      <c r="H46" s="122">
        <v>27991</v>
      </c>
      <c r="I46" s="122">
        <v>194756</v>
      </c>
      <c r="J46" s="151">
        <v>20.9</v>
      </c>
      <c r="K46" s="168"/>
    </row>
    <row r="47" spans="1:11" ht="12.75">
      <c r="A47" s="152">
        <v>370</v>
      </c>
      <c r="B47" s="123"/>
      <c r="C47" s="30" t="s">
        <v>869</v>
      </c>
      <c r="D47" s="122">
        <v>1002148</v>
      </c>
      <c r="E47" s="122">
        <v>1620319</v>
      </c>
      <c r="F47" s="151">
        <v>-24.6</v>
      </c>
      <c r="G47" s="116"/>
      <c r="H47" s="122">
        <v>4530773</v>
      </c>
      <c r="I47" s="122">
        <v>8306184</v>
      </c>
      <c r="J47" s="151">
        <v>30.5</v>
      </c>
      <c r="K47" s="168"/>
    </row>
    <row r="48" spans="1:11" ht="12.75">
      <c r="A48" s="152">
        <v>372</v>
      </c>
      <c r="B48" s="123"/>
      <c r="C48" s="30" t="s">
        <v>233</v>
      </c>
      <c r="D48" s="122">
        <v>35969</v>
      </c>
      <c r="E48" s="122">
        <v>98980</v>
      </c>
      <c r="F48" s="151">
        <v>-58.2</v>
      </c>
      <c r="G48" s="116"/>
      <c r="H48" s="122">
        <v>425709</v>
      </c>
      <c r="I48" s="122">
        <v>932728</v>
      </c>
      <c r="J48" s="151">
        <v>-20.6</v>
      </c>
      <c r="K48" s="168"/>
    </row>
    <row r="49" spans="1:11" ht="12.75">
      <c r="A49" s="152">
        <v>375</v>
      </c>
      <c r="B49" s="123"/>
      <c r="C49" s="30" t="s">
        <v>531</v>
      </c>
      <c r="D49" s="122">
        <v>2168323</v>
      </c>
      <c r="E49" s="122">
        <v>1044821</v>
      </c>
      <c r="F49" s="151">
        <v>-1.9</v>
      </c>
      <c r="G49" s="116"/>
      <c r="H49" s="122">
        <v>6954970</v>
      </c>
      <c r="I49" s="122">
        <v>3623401</v>
      </c>
      <c r="J49" s="151">
        <v>-59.8</v>
      </c>
      <c r="K49" s="168"/>
    </row>
    <row r="50" spans="1:11" ht="12.75">
      <c r="A50" s="152">
        <v>377</v>
      </c>
      <c r="B50" s="123"/>
      <c r="C50" s="30" t="s">
        <v>235</v>
      </c>
      <c r="D50" s="122">
        <v>8263115</v>
      </c>
      <c r="E50" s="122">
        <v>43308417</v>
      </c>
      <c r="F50" s="151">
        <v>17.4</v>
      </c>
      <c r="G50" s="116"/>
      <c r="H50" s="122">
        <v>26655372</v>
      </c>
      <c r="I50" s="122">
        <v>128132599</v>
      </c>
      <c r="J50" s="151">
        <v>-2.5</v>
      </c>
      <c r="K50" s="168"/>
    </row>
    <row r="51" spans="1:11" ht="12.75">
      <c r="A51" s="152">
        <v>379</v>
      </c>
      <c r="B51" s="123"/>
      <c r="C51" s="30" t="s">
        <v>530</v>
      </c>
      <c r="D51" s="122">
        <v>21968</v>
      </c>
      <c r="E51" s="122">
        <v>103989</v>
      </c>
      <c r="F51" s="151">
        <v>8.6</v>
      </c>
      <c r="G51" s="116"/>
      <c r="H51" s="122">
        <v>190211</v>
      </c>
      <c r="I51" s="122">
        <v>1036329</v>
      </c>
      <c r="J51" s="151">
        <v>42.9</v>
      </c>
      <c r="K51" s="168"/>
    </row>
    <row r="52" spans="1:11" ht="12.75">
      <c r="A52" s="152">
        <v>381</v>
      </c>
      <c r="B52" s="123"/>
      <c r="C52" s="30" t="s">
        <v>529</v>
      </c>
      <c r="D52" s="122">
        <v>1717729</v>
      </c>
      <c r="E52" s="122">
        <v>5803747</v>
      </c>
      <c r="F52" s="151">
        <v>196.3</v>
      </c>
      <c r="G52" s="116"/>
      <c r="H52" s="122">
        <v>4497350</v>
      </c>
      <c r="I52" s="122">
        <v>14943222</v>
      </c>
      <c r="J52" s="151">
        <v>79.9</v>
      </c>
      <c r="K52" s="168"/>
    </row>
    <row r="53" spans="1:11" ht="12.75">
      <c r="A53" s="152">
        <v>383</v>
      </c>
      <c r="B53" s="123"/>
      <c r="C53" s="30" t="s">
        <v>518</v>
      </c>
      <c r="D53" s="122">
        <v>1567</v>
      </c>
      <c r="E53" s="122">
        <v>4465</v>
      </c>
      <c r="F53" s="151">
        <v>-97.2</v>
      </c>
      <c r="G53" s="116"/>
      <c r="H53" s="122">
        <v>201008</v>
      </c>
      <c r="I53" s="122">
        <v>217385</v>
      </c>
      <c r="J53" s="151">
        <v>-45.6</v>
      </c>
      <c r="K53" s="168"/>
    </row>
    <row r="54" spans="1:11" ht="12.75">
      <c r="A54" s="152">
        <v>385</v>
      </c>
      <c r="B54" s="123"/>
      <c r="C54" s="30" t="s">
        <v>528</v>
      </c>
      <c r="D54" s="122">
        <v>90868</v>
      </c>
      <c r="E54" s="122">
        <v>181927</v>
      </c>
      <c r="F54" s="151">
        <v>38.3</v>
      </c>
      <c r="G54" s="116"/>
      <c r="H54" s="122">
        <v>688207</v>
      </c>
      <c r="I54" s="122">
        <v>933317</v>
      </c>
      <c r="J54" s="151">
        <v>157.1</v>
      </c>
      <c r="K54" s="168"/>
    </row>
    <row r="55" spans="1:11" ht="12.75">
      <c r="A55" s="152">
        <v>389</v>
      </c>
      <c r="B55" s="123"/>
      <c r="C55" s="30" t="s">
        <v>517</v>
      </c>
      <c r="D55" s="122">
        <v>242960</v>
      </c>
      <c r="E55" s="122">
        <v>97023</v>
      </c>
      <c r="F55" s="151" t="s">
        <v>735</v>
      </c>
      <c r="G55" s="116"/>
      <c r="H55" s="122">
        <v>731560</v>
      </c>
      <c r="I55" s="122">
        <v>307504</v>
      </c>
      <c r="J55" s="151" t="s">
        <v>735</v>
      </c>
      <c r="K55" s="168"/>
    </row>
    <row r="56" spans="1:11" ht="12.75">
      <c r="A56" s="152">
        <v>393</v>
      </c>
      <c r="B56" s="123"/>
      <c r="C56" s="30" t="s">
        <v>540</v>
      </c>
      <c r="D56" s="122">
        <v>11786256</v>
      </c>
      <c r="E56" s="122">
        <v>7568149</v>
      </c>
      <c r="F56" s="151">
        <v>184</v>
      </c>
      <c r="G56" s="116"/>
      <c r="H56" s="122">
        <v>32550383</v>
      </c>
      <c r="I56" s="122">
        <v>21936534</v>
      </c>
      <c r="J56" s="151">
        <v>91.4</v>
      </c>
      <c r="K56" s="168"/>
    </row>
    <row r="57" spans="1:11" ht="12.75">
      <c r="A57" s="152">
        <v>395</v>
      </c>
      <c r="B57" s="123"/>
      <c r="C57" s="30" t="s">
        <v>872</v>
      </c>
      <c r="D57" s="122">
        <v>7093533</v>
      </c>
      <c r="E57" s="122">
        <v>10992927</v>
      </c>
      <c r="F57" s="151">
        <v>-30.3</v>
      </c>
      <c r="G57" s="116"/>
      <c r="H57" s="122">
        <v>39137698</v>
      </c>
      <c r="I57" s="122">
        <v>53483119</v>
      </c>
      <c r="J57" s="151">
        <v>-1.1</v>
      </c>
      <c r="K57" s="168"/>
    </row>
    <row r="58" spans="1:11" ht="12.75">
      <c r="A58" s="152">
        <v>396</v>
      </c>
      <c r="B58" s="123"/>
      <c r="C58" s="30" t="s">
        <v>873</v>
      </c>
      <c r="D58" s="122">
        <v>34471</v>
      </c>
      <c r="E58" s="122">
        <v>59663</v>
      </c>
      <c r="F58" s="151">
        <v>-23</v>
      </c>
      <c r="G58" s="116"/>
      <c r="H58" s="122">
        <v>60703</v>
      </c>
      <c r="I58" s="122">
        <v>160985</v>
      </c>
      <c r="J58" s="151">
        <v>-4.6</v>
      </c>
      <c r="K58" s="168"/>
    </row>
    <row r="59" spans="1:11" s="17" customFormat="1" ht="24" customHeight="1">
      <c r="A59" s="146">
        <v>4</v>
      </c>
      <c r="B59" s="124" t="s">
        <v>236</v>
      </c>
      <c r="C59" s="49"/>
      <c r="D59" s="119">
        <v>8030553</v>
      </c>
      <c r="E59" s="119">
        <v>12129432</v>
      </c>
      <c r="F59" s="148">
        <v>-12.5</v>
      </c>
      <c r="G59" s="117"/>
      <c r="H59" s="119">
        <v>45484391</v>
      </c>
      <c r="I59" s="119">
        <v>55887292</v>
      </c>
      <c r="J59" s="148">
        <v>15.7</v>
      </c>
      <c r="K59" s="167"/>
    </row>
    <row r="60" spans="1:11" ht="24" customHeight="1">
      <c r="A60" s="152">
        <v>401</v>
      </c>
      <c r="B60" s="123"/>
      <c r="C60" s="30" t="s">
        <v>237</v>
      </c>
      <c r="D60" s="122" t="s">
        <v>107</v>
      </c>
      <c r="E60" s="122" t="s">
        <v>107</v>
      </c>
      <c r="F60" s="151" t="s">
        <v>107</v>
      </c>
      <c r="G60" s="116"/>
      <c r="H60" s="122" t="s">
        <v>107</v>
      </c>
      <c r="I60" s="122" t="s">
        <v>107</v>
      </c>
      <c r="J60" s="151" t="s">
        <v>107</v>
      </c>
      <c r="K60" s="168"/>
    </row>
    <row r="61" spans="1:11" ht="12.75">
      <c r="A61" s="152">
        <v>402</v>
      </c>
      <c r="B61" s="123"/>
      <c r="C61" s="30" t="s">
        <v>238</v>
      </c>
      <c r="D61" s="122">
        <v>23112</v>
      </c>
      <c r="E61" s="122">
        <v>66030</v>
      </c>
      <c r="F61" s="151">
        <v>-71.1</v>
      </c>
      <c r="G61" s="116"/>
      <c r="H61" s="122">
        <v>46033</v>
      </c>
      <c r="I61" s="122">
        <v>192610</v>
      </c>
      <c r="J61" s="151">
        <v>-79.8</v>
      </c>
      <c r="K61" s="168"/>
    </row>
    <row r="62" spans="1:11" ht="12.75">
      <c r="A62" s="152">
        <v>403</v>
      </c>
      <c r="B62" s="123"/>
      <c r="C62" s="30" t="s">
        <v>239</v>
      </c>
      <c r="D62" s="122">
        <v>53</v>
      </c>
      <c r="E62" s="122">
        <v>206</v>
      </c>
      <c r="F62" s="265">
        <v>-62.2</v>
      </c>
      <c r="G62" s="116"/>
      <c r="H62" s="122">
        <v>57</v>
      </c>
      <c r="I62" s="122">
        <v>263</v>
      </c>
      <c r="J62" s="265">
        <v>-74</v>
      </c>
      <c r="K62" s="168"/>
    </row>
    <row r="63" spans="1:11" ht="12.75">
      <c r="A63" s="152">
        <v>411</v>
      </c>
      <c r="B63" s="123"/>
      <c r="C63" s="30" t="s">
        <v>240</v>
      </c>
      <c r="D63" s="122">
        <v>633695</v>
      </c>
      <c r="E63" s="122">
        <v>7435256</v>
      </c>
      <c r="F63" s="151">
        <v>1</v>
      </c>
      <c r="G63" s="116"/>
      <c r="H63" s="122">
        <v>2456058</v>
      </c>
      <c r="I63" s="122">
        <v>29464007</v>
      </c>
      <c r="J63" s="151">
        <v>21.6</v>
      </c>
      <c r="K63" s="168"/>
    </row>
    <row r="64" spans="1:11" ht="12.75">
      <c r="A64" s="152">
        <v>421</v>
      </c>
      <c r="B64" s="123"/>
      <c r="C64" s="30" t="s">
        <v>241</v>
      </c>
      <c r="D64" s="122">
        <v>6878819</v>
      </c>
      <c r="E64" s="122">
        <v>4136900</v>
      </c>
      <c r="F64" s="151">
        <v>-23.6</v>
      </c>
      <c r="G64" s="116"/>
      <c r="H64" s="122">
        <v>41270768</v>
      </c>
      <c r="I64" s="122">
        <v>24491159</v>
      </c>
      <c r="J64" s="151">
        <v>17.8</v>
      </c>
      <c r="K64" s="168"/>
    </row>
    <row r="65" spans="1:11" ht="12.75">
      <c r="A65" s="152">
        <v>423</v>
      </c>
      <c r="B65" s="123"/>
      <c r="C65" s="30" t="s">
        <v>242</v>
      </c>
      <c r="D65" s="122">
        <v>447430</v>
      </c>
      <c r="E65" s="122">
        <v>443489</v>
      </c>
      <c r="F65" s="151">
        <v>-46.2</v>
      </c>
      <c r="G65" s="116"/>
      <c r="H65" s="122">
        <v>1541004</v>
      </c>
      <c r="I65" s="122">
        <v>1582176</v>
      </c>
      <c r="J65" s="151">
        <v>-28.1</v>
      </c>
      <c r="K65" s="168"/>
    </row>
    <row r="66" spans="1:11" ht="12.75">
      <c r="A66" s="152">
        <v>425</v>
      </c>
      <c r="B66" s="123"/>
      <c r="C66" s="30" t="s">
        <v>243</v>
      </c>
      <c r="D66" s="122">
        <v>47444</v>
      </c>
      <c r="E66" s="122">
        <v>47551</v>
      </c>
      <c r="F66" s="151">
        <v>37</v>
      </c>
      <c r="G66" s="116"/>
      <c r="H66" s="122">
        <v>170471</v>
      </c>
      <c r="I66" s="122">
        <v>157077</v>
      </c>
      <c r="J66" s="151">
        <v>26.9</v>
      </c>
      <c r="K66" s="168"/>
    </row>
    <row r="67" spans="1:11" ht="16.5">
      <c r="A67" s="609" t="s">
        <v>66</v>
      </c>
      <c r="B67" s="609"/>
      <c r="C67" s="609"/>
      <c r="D67" s="609"/>
      <c r="E67" s="609"/>
      <c r="F67" s="609"/>
      <c r="G67" s="609"/>
      <c r="H67" s="609"/>
      <c r="I67" s="609"/>
      <c r="J67" s="609"/>
      <c r="K67" s="609"/>
    </row>
    <row r="68" spans="3:10" ht="12.75">
      <c r="C68" s="1"/>
      <c r="D68" s="10"/>
      <c r="E68" s="10"/>
      <c r="F68" s="118"/>
      <c r="G68" s="118"/>
      <c r="H68" s="15"/>
      <c r="I68" s="15"/>
      <c r="J68" s="15"/>
    </row>
    <row r="69" spans="1:11" ht="18" customHeight="1">
      <c r="A69" s="610" t="s">
        <v>1132</v>
      </c>
      <c r="B69" s="603" t="s">
        <v>750</v>
      </c>
      <c r="C69" s="604"/>
      <c r="D69" s="613" t="s">
        <v>1257</v>
      </c>
      <c r="E69" s="593"/>
      <c r="F69" s="593"/>
      <c r="G69" s="614"/>
      <c r="H69" s="554" t="s">
        <v>1258</v>
      </c>
      <c r="I69" s="593"/>
      <c r="J69" s="593"/>
      <c r="K69" s="593"/>
    </row>
    <row r="70" spans="1:11" ht="16.5" customHeight="1">
      <c r="A70" s="611"/>
      <c r="B70" s="605"/>
      <c r="C70" s="606"/>
      <c r="D70" s="61" t="s">
        <v>479</v>
      </c>
      <c r="E70" s="597" t="s">
        <v>480</v>
      </c>
      <c r="F70" s="598"/>
      <c r="G70" s="602"/>
      <c r="H70" s="147" t="s">
        <v>479</v>
      </c>
      <c r="I70" s="597" t="s">
        <v>480</v>
      </c>
      <c r="J70" s="598"/>
      <c r="K70" s="598"/>
    </row>
    <row r="71" spans="1:11" ht="15" customHeight="1">
      <c r="A71" s="611"/>
      <c r="B71" s="605"/>
      <c r="C71" s="606"/>
      <c r="D71" s="594" t="s">
        <v>112</v>
      </c>
      <c r="E71" s="599" t="s">
        <v>108</v>
      </c>
      <c r="F71" s="615" t="s">
        <v>1265</v>
      </c>
      <c r="G71" s="621"/>
      <c r="H71" s="599" t="s">
        <v>112</v>
      </c>
      <c r="I71" s="599" t="s">
        <v>108</v>
      </c>
      <c r="J71" s="615" t="s">
        <v>1266</v>
      </c>
      <c r="K71" s="616"/>
    </row>
    <row r="72" spans="1:11" ht="12.75">
      <c r="A72" s="611"/>
      <c r="B72" s="605"/>
      <c r="C72" s="606"/>
      <c r="D72" s="595"/>
      <c r="E72" s="600"/>
      <c r="F72" s="617"/>
      <c r="G72" s="622"/>
      <c r="H72" s="600"/>
      <c r="I72" s="600"/>
      <c r="J72" s="617"/>
      <c r="K72" s="618"/>
    </row>
    <row r="73" spans="1:11" ht="18.75" customHeight="1">
      <c r="A73" s="611"/>
      <c r="B73" s="605"/>
      <c r="C73" s="606"/>
      <c r="D73" s="595"/>
      <c r="E73" s="600"/>
      <c r="F73" s="617"/>
      <c r="G73" s="622"/>
      <c r="H73" s="600"/>
      <c r="I73" s="600"/>
      <c r="J73" s="617"/>
      <c r="K73" s="618"/>
    </row>
    <row r="74" spans="1:11" ht="27.75" customHeight="1">
      <c r="A74" s="612"/>
      <c r="B74" s="607"/>
      <c r="C74" s="608"/>
      <c r="D74" s="596"/>
      <c r="E74" s="601"/>
      <c r="F74" s="619"/>
      <c r="G74" s="623"/>
      <c r="H74" s="601"/>
      <c r="I74" s="601"/>
      <c r="J74" s="619"/>
      <c r="K74" s="620"/>
    </row>
    <row r="75" spans="1:11" ht="12.75">
      <c r="A75" s="109"/>
      <c r="B75" s="108"/>
      <c r="C75" s="29"/>
      <c r="D75" s="4"/>
      <c r="E75" s="4"/>
      <c r="H75" s="4"/>
      <c r="I75" s="4"/>
      <c r="J75" s="27"/>
      <c r="K75" s="1"/>
    </row>
    <row r="76" spans="1:11" s="17" customFormat="1" ht="12.75">
      <c r="A76" s="113" t="s">
        <v>244</v>
      </c>
      <c r="B76" s="65" t="s">
        <v>200</v>
      </c>
      <c r="C76" s="49"/>
      <c r="D76" s="119">
        <v>869239905</v>
      </c>
      <c r="E76" s="119">
        <v>2601877952</v>
      </c>
      <c r="F76" s="148">
        <v>-8.4</v>
      </c>
      <c r="G76" s="117"/>
      <c r="H76" s="119">
        <v>3652696544</v>
      </c>
      <c r="I76" s="119">
        <v>10857725801</v>
      </c>
      <c r="J76" s="148">
        <v>-6.7</v>
      </c>
      <c r="K76" s="167"/>
    </row>
    <row r="77" spans="1:11" s="17" customFormat="1" ht="24" customHeight="1">
      <c r="A77" s="149">
        <v>5</v>
      </c>
      <c r="B77" s="65" t="s">
        <v>201</v>
      </c>
      <c r="C77" s="49"/>
      <c r="D77" s="119">
        <v>60036947</v>
      </c>
      <c r="E77" s="119">
        <v>27159265</v>
      </c>
      <c r="F77" s="148">
        <v>14.8</v>
      </c>
      <c r="G77" s="117"/>
      <c r="H77" s="119">
        <v>212466647</v>
      </c>
      <c r="I77" s="119">
        <v>115540252</v>
      </c>
      <c r="J77" s="148">
        <v>16.1</v>
      </c>
      <c r="K77" s="167"/>
    </row>
    <row r="78" spans="1:11" ht="24" customHeight="1">
      <c r="A78" s="150">
        <v>502</v>
      </c>
      <c r="B78" s="38"/>
      <c r="C78" s="30" t="s">
        <v>883</v>
      </c>
      <c r="D78" s="122">
        <v>25548</v>
      </c>
      <c r="E78" s="122">
        <v>119887</v>
      </c>
      <c r="F78" s="151">
        <v>-50.2</v>
      </c>
      <c r="G78" s="116"/>
      <c r="H78" s="122">
        <v>79758</v>
      </c>
      <c r="I78" s="122">
        <v>419812</v>
      </c>
      <c r="J78" s="151">
        <v>-71</v>
      </c>
      <c r="K78" s="168"/>
    </row>
    <row r="79" spans="1:11" ht="12.75">
      <c r="A79" s="150">
        <v>503</v>
      </c>
      <c r="B79" s="38"/>
      <c r="C79" s="30" t="s">
        <v>245</v>
      </c>
      <c r="D79" s="122">
        <v>6887</v>
      </c>
      <c r="E79" s="122">
        <v>8533</v>
      </c>
      <c r="F79" s="151" t="s">
        <v>735</v>
      </c>
      <c r="G79" s="116"/>
      <c r="H79" s="122">
        <v>43916</v>
      </c>
      <c r="I79" s="122">
        <v>50644</v>
      </c>
      <c r="J79" s="151">
        <v>-42.9</v>
      </c>
      <c r="K79" s="168"/>
    </row>
    <row r="80" spans="1:11" ht="12.75">
      <c r="A80" s="150">
        <v>504</v>
      </c>
      <c r="B80" s="38"/>
      <c r="C80" s="48" t="s">
        <v>884</v>
      </c>
      <c r="D80" s="122" t="s">
        <v>107</v>
      </c>
      <c r="E80" s="122" t="s">
        <v>107</v>
      </c>
      <c r="F80" s="151">
        <v>-100</v>
      </c>
      <c r="G80" s="116"/>
      <c r="H80" s="122">
        <v>38008</v>
      </c>
      <c r="I80" s="122">
        <v>43886</v>
      </c>
      <c r="J80" s="151">
        <v>-59.5</v>
      </c>
      <c r="K80" s="168"/>
    </row>
    <row r="81" spans="1:11" ht="12.75">
      <c r="A81" s="150">
        <v>505</v>
      </c>
      <c r="B81" s="38"/>
      <c r="C81" s="30" t="s">
        <v>246</v>
      </c>
      <c r="D81" s="122" t="s">
        <v>107</v>
      </c>
      <c r="E81" s="122" t="s">
        <v>107</v>
      </c>
      <c r="F81" s="265" t="s">
        <v>107</v>
      </c>
      <c r="G81" s="116"/>
      <c r="H81" s="122">
        <v>15960</v>
      </c>
      <c r="I81" s="122">
        <v>4668</v>
      </c>
      <c r="J81" s="265">
        <v>-20.4</v>
      </c>
      <c r="K81" s="168"/>
    </row>
    <row r="82" spans="1:11" ht="12.75">
      <c r="A82" s="150">
        <v>506</v>
      </c>
      <c r="B82" s="38"/>
      <c r="C82" s="30" t="s">
        <v>867</v>
      </c>
      <c r="D82" s="122">
        <v>9418447</v>
      </c>
      <c r="E82" s="122">
        <v>9234414</v>
      </c>
      <c r="F82" s="151">
        <v>10.4</v>
      </c>
      <c r="G82" s="116"/>
      <c r="H82" s="122">
        <v>41228693</v>
      </c>
      <c r="I82" s="122">
        <v>49716288</v>
      </c>
      <c r="J82" s="151">
        <v>49.2</v>
      </c>
      <c r="K82" s="168"/>
    </row>
    <row r="83" spans="1:11" ht="12.75">
      <c r="A83" s="150">
        <v>507</v>
      </c>
      <c r="B83" s="38"/>
      <c r="C83" s="30" t="s">
        <v>247</v>
      </c>
      <c r="D83" s="122" t="s">
        <v>107</v>
      </c>
      <c r="E83" s="122" t="s">
        <v>107</v>
      </c>
      <c r="F83" s="151" t="s">
        <v>107</v>
      </c>
      <c r="G83" s="116"/>
      <c r="H83" s="122" t="s">
        <v>107</v>
      </c>
      <c r="I83" s="122" t="s">
        <v>107</v>
      </c>
      <c r="J83" s="151" t="s">
        <v>107</v>
      </c>
      <c r="K83" s="168"/>
    </row>
    <row r="84" spans="1:11" ht="12.75">
      <c r="A84" s="150">
        <v>508</v>
      </c>
      <c r="B84" s="38"/>
      <c r="C84" s="30" t="s">
        <v>516</v>
      </c>
      <c r="D84" s="122" t="s">
        <v>107</v>
      </c>
      <c r="E84" s="122" t="s">
        <v>107</v>
      </c>
      <c r="F84" s="151" t="s">
        <v>107</v>
      </c>
      <c r="G84" s="116"/>
      <c r="H84" s="122" t="s">
        <v>107</v>
      </c>
      <c r="I84" s="122" t="s">
        <v>107</v>
      </c>
      <c r="J84" s="151" t="s">
        <v>107</v>
      </c>
      <c r="K84" s="168"/>
    </row>
    <row r="85" spans="1:11" ht="12.75">
      <c r="A85" s="150">
        <v>511</v>
      </c>
      <c r="B85" s="38"/>
      <c r="C85" s="30" t="s">
        <v>248</v>
      </c>
      <c r="D85" s="122">
        <v>18228963</v>
      </c>
      <c r="E85" s="122">
        <v>1218028</v>
      </c>
      <c r="F85" s="151">
        <v>116</v>
      </c>
      <c r="G85" s="116"/>
      <c r="H85" s="122">
        <v>58443371</v>
      </c>
      <c r="I85" s="122">
        <v>4499329</v>
      </c>
      <c r="J85" s="151">
        <v>79.8</v>
      </c>
      <c r="K85" s="168"/>
    </row>
    <row r="86" spans="1:11" ht="12.75">
      <c r="A86" s="150">
        <v>513</v>
      </c>
      <c r="B86" s="38"/>
      <c r="C86" s="30" t="s">
        <v>249</v>
      </c>
      <c r="D86" s="120">
        <v>4459334</v>
      </c>
      <c r="E86" s="120">
        <v>13867296</v>
      </c>
      <c r="F86" s="151">
        <v>15.2</v>
      </c>
      <c r="G86" s="116"/>
      <c r="H86" s="122">
        <v>17465711</v>
      </c>
      <c r="I86" s="122">
        <v>50479482</v>
      </c>
      <c r="J86" s="151">
        <v>2.9</v>
      </c>
      <c r="K86" s="168"/>
    </row>
    <row r="87" spans="1:11" ht="12.75">
      <c r="A87" s="150">
        <v>516</v>
      </c>
      <c r="B87" s="38"/>
      <c r="C87" s="30" t="s">
        <v>250</v>
      </c>
      <c r="D87" s="122" t="s">
        <v>107</v>
      </c>
      <c r="E87" s="122" t="s">
        <v>107</v>
      </c>
      <c r="F87" s="151" t="s">
        <v>107</v>
      </c>
      <c r="G87" s="116"/>
      <c r="H87" s="122" t="s">
        <v>107</v>
      </c>
      <c r="I87" s="122" t="s">
        <v>107</v>
      </c>
      <c r="J87" s="151" t="s">
        <v>107</v>
      </c>
      <c r="K87" s="168"/>
    </row>
    <row r="88" spans="1:11" ht="12.75">
      <c r="A88" s="150">
        <v>517</v>
      </c>
      <c r="B88" s="38"/>
      <c r="C88" s="30" t="s">
        <v>251</v>
      </c>
      <c r="D88" s="122" t="s">
        <v>107</v>
      </c>
      <c r="E88" s="122" t="s">
        <v>107</v>
      </c>
      <c r="F88" s="151" t="s">
        <v>107</v>
      </c>
      <c r="G88" s="116"/>
      <c r="H88" s="122" t="s">
        <v>107</v>
      </c>
      <c r="I88" s="122" t="s">
        <v>107</v>
      </c>
      <c r="J88" s="151" t="s">
        <v>107</v>
      </c>
      <c r="K88" s="168"/>
    </row>
    <row r="89" spans="1:11" ht="12.75">
      <c r="A89" s="150">
        <v>518</v>
      </c>
      <c r="B89" s="38"/>
      <c r="C89" s="30" t="s">
        <v>489</v>
      </c>
      <c r="D89" s="122" t="s">
        <v>107</v>
      </c>
      <c r="E89" s="122" t="s">
        <v>107</v>
      </c>
      <c r="F89" s="151" t="s">
        <v>107</v>
      </c>
      <c r="G89" s="116"/>
      <c r="H89" s="122" t="s">
        <v>107</v>
      </c>
      <c r="I89" s="122" t="s">
        <v>107</v>
      </c>
      <c r="J89" s="151" t="s">
        <v>107</v>
      </c>
      <c r="K89" s="168"/>
    </row>
    <row r="90" spans="1:11" ht="12.75">
      <c r="A90" s="150">
        <v>519</v>
      </c>
      <c r="B90" s="38"/>
      <c r="C90" s="30" t="s">
        <v>252</v>
      </c>
      <c r="D90" s="122">
        <v>72480</v>
      </c>
      <c r="E90" s="122">
        <v>15840</v>
      </c>
      <c r="F90" s="265">
        <v>75</v>
      </c>
      <c r="G90" s="116"/>
      <c r="H90" s="122">
        <v>241220</v>
      </c>
      <c r="I90" s="122">
        <v>51700</v>
      </c>
      <c r="J90" s="151">
        <v>31.7</v>
      </c>
      <c r="K90" s="168"/>
    </row>
    <row r="91" spans="1:11" ht="12.75">
      <c r="A91" s="150">
        <v>520</v>
      </c>
      <c r="B91" s="38"/>
      <c r="C91" s="30" t="s">
        <v>515</v>
      </c>
      <c r="D91" s="122" t="s">
        <v>107</v>
      </c>
      <c r="E91" s="122" t="s">
        <v>107</v>
      </c>
      <c r="F91" s="151" t="s">
        <v>107</v>
      </c>
      <c r="G91" s="116"/>
      <c r="H91" s="122" t="s">
        <v>107</v>
      </c>
      <c r="I91" s="122" t="s">
        <v>107</v>
      </c>
      <c r="J91" s="151" t="s">
        <v>107</v>
      </c>
      <c r="K91" s="168"/>
    </row>
    <row r="92" spans="1:11" ht="12.75">
      <c r="A92" s="150">
        <v>522</v>
      </c>
      <c r="B92" s="38"/>
      <c r="C92" s="30" t="s">
        <v>253</v>
      </c>
      <c r="D92" s="122" t="s">
        <v>107</v>
      </c>
      <c r="E92" s="122" t="s">
        <v>107</v>
      </c>
      <c r="F92" s="151" t="s">
        <v>107</v>
      </c>
      <c r="G92" s="116"/>
      <c r="H92" s="122" t="s">
        <v>107</v>
      </c>
      <c r="I92" s="122" t="s">
        <v>107</v>
      </c>
      <c r="J92" s="151" t="s">
        <v>107</v>
      </c>
      <c r="K92" s="168"/>
    </row>
    <row r="93" spans="1:11" ht="12.75">
      <c r="A93" s="150">
        <v>523</v>
      </c>
      <c r="B93" s="38"/>
      <c r="C93" s="30" t="s">
        <v>254</v>
      </c>
      <c r="D93" s="122" t="s">
        <v>107</v>
      </c>
      <c r="E93" s="122" t="s">
        <v>107</v>
      </c>
      <c r="F93" s="151" t="s">
        <v>107</v>
      </c>
      <c r="G93" s="116"/>
      <c r="H93" s="122" t="s">
        <v>107</v>
      </c>
      <c r="I93" s="122" t="s">
        <v>107</v>
      </c>
      <c r="J93" s="151" t="s">
        <v>107</v>
      </c>
      <c r="K93" s="168"/>
    </row>
    <row r="94" spans="1:11" ht="12.75">
      <c r="A94" s="150">
        <v>524</v>
      </c>
      <c r="B94" s="38"/>
      <c r="C94" s="30" t="s">
        <v>255</v>
      </c>
      <c r="D94" s="122" t="s">
        <v>107</v>
      </c>
      <c r="E94" s="122" t="s">
        <v>107</v>
      </c>
      <c r="F94" s="151" t="s">
        <v>107</v>
      </c>
      <c r="G94" s="116"/>
      <c r="H94" s="122" t="s">
        <v>107</v>
      </c>
      <c r="I94" s="122" t="s">
        <v>107</v>
      </c>
      <c r="J94" s="151" t="s">
        <v>107</v>
      </c>
      <c r="K94" s="168"/>
    </row>
    <row r="95" spans="1:11" ht="12.75">
      <c r="A95" s="150">
        <v>526</v>
      </c>
      <c r="B95" s="38"/>
      <c r="C95" s="30" t="s">
        <v>256</v>
      </c>
      <c r="D95" s="122" t="s">
        <v>107</v>
      </c>
      <c r="E95" s="122" t="s">
        <v>107</v>
      </c>
      <c r="F95" s="151" t="s">
        <v>107</v>
      </c>
      <c r="G95" s="116"/>
      <c r="H95" s="122" t="s">
        <v>107</v>
      </c>
      <c r="I95" s="122" t="s">
        <v>107</v>
      </c>
      <c r="J95" s="151" t="s">
        <v>107</v>
      </c>
      <c r="K95" s="168"/>
    </row>
    <row r="96" spans="1:11" ht="12.75">
      <c r="A96" s="150">
        <v>528</v>
      </c>
      <c r="B96" s="38"/>
      <c r="C96" s="30" t="s">
        <v>911</v>
      </c>
      <c r="D96" s="120">
        <v>240028</v>
      </c>
      <c r="E96" s="120">
        <v>297170</v>
      </c>
      <c r="F96" s="151">
        <v>484</v>
      </c>
      <c r="G96" s="116"/>
      <c r="H96" s="122">
        <v>353805</v>
      </c>
      <c r="I96" s="122">
        <v>558909</v>
      </c>
      <c r="J96" s="151">
        <v>48.3</v>
      </c>
      <c r="K96" s="168"/>
    </row>
    <row r="97" spans="1:11" ht="12.75">
      <c r="A97" s="150">
        <v>529</v>
      </c>
      <c r="B97" s="38"/>
      <c r="C97" s="30" t="s">
        <v>258</v>
      </c>
      <c r="D97" s="122" t="s">
        <v>107</v>
      </c>
      <c r="E97" s="122" t="s">
        <v>107</v>
      </c>
      <c r="F97" s="151" t="s">
        <v>107</v>
      </c>
      <c r="G97" s="116"/>
      <c r="H97" s="122" t="s">
        <v>107</v>
      </c>
      <c r="I97" s="122" t="s">
        <v>107</v>
      </c>
      <c r="J97" s="151" t="s">
        <v>107</v>
      </c>
      <c r="K97" s="168"/>
    </row>
    <row r="98" spans="1:11" ht="12.75">
      <c r="A98" s="150">
        <v>530</v>
      </c>
      <c r="B98" s="38"/>
      <c r="C98" s="30" t="s">
        <v>259</v>
      </c>
      <c r="D98" s="120">
        <v>12676</v>
      </c>
      <c r="E98" s="120">
        <v>24626</v>
      </c>
      <c r="F98" s="151">
        <v>-27.2</v>
      </c>
      <c r="G98" s="116"/>
      <c r="H98" s="122">
        <v>100484</v>
      </c>
      <c r="I98" s="122">
        <v>107343</v>
      </c>
      <c r="J98" s="151">
        <v>14.7</v>
      </c>
      <c r="K98" s="168"/>
    </row>
    <row r="99" spans="1:11" ht="12.75">
      <c r="A99" s="150">
        <v>532</v>
      </c>
      <c r="B99" s="38"/>
      <c r="C99" s="30" t="s">
        <v>260</v>
      </c>
      <c r="D99" s="122">
        <v>23946922</v>
      </c>
      <c r="E99" s="122">
        <v>1441772</v>
      </c>
      <c r="F99" s="151">
        <v>33.7</v>
      </c>
      <c r="G99" s="116"/>
      <c r="H99" s="122">
        <v>75790079</v>
      </c>
      <c r="I99" s="122">
        <v>5268000</v>
      </c>
      <c r="J99" s="151">
        <v>-2.3</v>
      </c>
      <c r="K99" s="168"/>
    </row>
    <row r="100" spans="1:11" ht="12.75">
      <c r="A100" s="150">
        <v>534</v>
      </c>
      <c r="B100" s="38"/>
      <c r="C100" s="30" t="s">
        <v>541</v>
      </c>
      <c r="D100" s="122">
        <v>718850</v>
      </c>
      <c r="E100" s="122">
        <v>273047</v>
      </c>
      <c r="F100" s="151">
        <v>-1.1</v>
      </c>
      <c r="G100" s="116"/>
      <c r="H100" s="122">
        <v>3548933</v>
      </c>
      <c r="I100" s="122">
        <v>1207532</v>
      </c>
      <c r="J100" s="151">
        <v>15.8</v>
      </c>
      <c r="K100" s="168"/>
    </row>
    <row r="101" spans="1:11" ht="12.75">
      <c r="A101" s="150">
        <v>537</v>
      </c>
      <c r="B101" s="38"/>
      <c r="C101" s="30" t="s">
        <v>261</v>
      </c>
      <c r="D101" s="122" t="s">
        <v>107</v>
      </c>
      <c r="E101" s="122" t="s">
        <v>107</v>
      </c>
      <c r="F101" s="265" t="s">
        <v>107</v>
      </c>
      <c r="G101" s="116"/>
      <c r="H101" s="122">
        <v>30</v>
      </c>
      <c r="I101" s="122">
        <v>2050</v>
      </c>
      <c r="J101" s="265">
        <v>-99.9</v>
      </c>
      <c r="K101" s="168"/>
    </row>
    <row r="102" spans="1:11" ht="12.75">
      <c r="A102" s="150">
        <v>590</v>
      </c>
      <c r="B102" s="38"/>
      <c r="C102" s="30" t="s">
        <v>514</v>
      </c>
      <c r="D102" s="122">
        <v>2906812</v>
      </c>
      <c r="E102" s="122">
        <v>658652</v>
      </c>
      <c r="F102" s="151">
        <v>-32.9</v>
      </c>
      <c r="G102" s="116"/>
      <c r="H102" s="122">
        <v>15116679</v>
      </c>
      <c r="I102" s="122">
        <v>3130609</v>
      </c>
      <c r="J102" s="151">
        <v>-26.5</v>
      </c>
      <c r="K102" s="168"/>
    </row>
    <row r="103" spans="1:11" s="17" customFormat="1" ht="24" customHeight="1">
      <c r="A103" s="149">
        <v>6</v>
      </c>
      <c r="B103" s="65" t="s">
        <v>202</v>
      </c>
      <c r="C103" s="49"/>
      <c r="D103" s="119">
        <v>268972911</v>
      </c>
      <c r="E103" s="119">
        <v>132331276</v>
      </c>
      <c r="F103" s="148">
        <v>-5.4</v>
      </c>
      <c r="G103" s="117"/>
      <c r="H103" s="119">
        <v>1099883429</v>
      </c>
      <c r="I103" s="119">
        <v>557741581</v>
      </c>
      <c r="J103" s="148">
        <v>-5.9</v>
      </c>
      <c r="K103" s="167"/>
    </row>
    <row r="104" spans="1:11" ht="24" customHeight="1">
      <c r="A104" s="150">
        <v>602</v>
      </c>
      <c r="B104" s="38"/>
      <c r="C104" s="30" t="s">
        <v>513</v>
      </c>
      <c r="D104" s="122">
        <v>678762</v>
      </c>
      <c r="E104" s="122">
        <v>2467888</v>
      </c>
      <c r="F104" s="151">
        <v>-0.8</v>
      </c>
      <c r="G104" s="116"/>
      <c r="H104" s="122">
        <v>2774976</v>
      </c>
      <c r="I104" s="122">
        <v>9877488</v>
      </c>
      <c r="J104" s="151">
        <v>3.9</v>
      </c>
      <c r="K104" s="168"/>
    </row>
    <row r="105" spans="1:11" ht="12.75">
      <c r="A105" s="150">
        <v>603</v>
      </c>
      <c r="B105" s="38"/>
      <c r="C105" s="30" t="s">
        <v>262</v>
      </c>
      <c r="D105" s="122">
        <v>127747</v>
      </c>
      <c r="E105" s="122">
        <v>1075307</v>
      </c>
      <c r="F105" s="151">
        <v>-29.3</v>
      </c>
      <c r="G105" s="116"/>
      <c r="H105" s="122">
        <v>504901</v>
      </c>
      <c r="I105" s="122">
        <v>4899331</v>
      </c>
      <c r="J105" s="151">
        <v>-25.2</v>
      </c>
      <c r="K105" s="168"/>
    </row>
    <row r="106" spans="1:11" ht="12.75">
      <c r="A106" s="150">
        <v>604</v>
      </c>
      <c r="B106" s="38"/>
      <c r="C106" s="30" t="s">
        <v>921</v>
      </c>
      <c r="D106" s="122">
        <v>8494</v>
      </c>
      <c r="E106" s="122">
        <v>115264</v>
      </c>
      <c r="F106" s="151">
        <v>-76.1</v>
      </c>
      <c r="G106" s="116"/>
      <c r="H106" s="122">
        <v>103945</v>
      </c>
      <c r="I106" s="122">
        <v>1638009</v>
      </c>
      <c r="J106" s="151">
        <v>-68.6</v>
      </c>
      <c r="K106" s="168"/>
    </row>
    <row r="107" spans="1:11" ht="12.75">
      <c r="A107" s="150">
        <v>605</v>
      </c>
      <c r="B107" s="38"/>
      <c r="C107" s="30" t="s">
        <v>263</v>
      </c>
      <c r="D107" s="122">
        <v>54522</v>
      </c>
      <c r="E107" s="122">
        <v>792019</v>
      </c>
      <c r="F107" s="151">
        <v>-21</v>
      </c>
      <c r="G107" s="116"/>
      <c r="H107" s="122">
        <v>227649</v>
      </c>
      <c r="I107" s="122">
        <v>2828919</v>
      </c>
      <c r="J107" s="151">
        <v>-38.5</v>
      </c>
      <c r="K107" s="168"/>
    </row>
    <row r="108" spans="1:11" ht="12.75">
      <c r="A108" s="150">
        <v>606</v>
      </c>
      <c r="B108" s="38"/>
      <c r="C108" s="30" t="s">
        <v>264</v>
      </c>
      <c r="D108" s="122" t="s">
        <v>107</v>
      </c>
      <c r="E108" s="122" t="s">
        <v>107</v>
      </c>
      <c r="F108" s="151">
        <v>-100</v>
      </c>
      <c r="G108" s="116"/>
      <c r="H108" s="122">
        <v>543</v>
      </c>
      <c r="I108" s="122">
        <v>2880</v>
      </c>
      <c r="J108" s="151" t="s">
        <v>735</v>
      </c>
      <c r="K108" s="168"/>
    </row>
    <row r="109" spans="1:11" ht="12.75">
      <c r="A109" s="150">
        <v>607</v>
      </c>
      <c r="B109" s="38"/>
      <c r="C109" s="30" t="s">
        <v>265</v>
      </c>
      <c r="D109" s="122">
        <v>102674811</v>
      </c>
      <c r="E109" s="122">
        <v>38211453</v>
      </c>
      <c r="F109" s="151">
        <v>14.8</v>
      </c>
      <c r="G109" s="116"/>
      <c r="H109" s="122">
        <v>415248938</v>
      </c>
      <c r="I109" s="122">
        <v>158453974</v>
      </c>
      <c r="J109" s="151">
        <v>8.1</v>
      </c>
      <c r="K109" s="168"/>
    </row>
    <row r="110" spans="1:11" ht="12.75">
      <c r="A110" s="150">
        <v>608</v>
      </c>
      <c r="B110" s="38"/>
      <c r="C110" s="30" t="s">
        <v>267</v>
      </c>
      <c r="D110" s="122">
        <v>51119734</v>
      </c>
      <c r="E110" s="122">
        <v>26758770</v>
      </c>
      <c r="F110" s="151">
        <v>3.6</v>
      </c>
      <c r="G110" s="116"/>
      <c r="H110" s="122">
        <v>218779307</v>
      </c>
      <c r="I110" s="122">
        <v>114025110</v>
      </c>
      <c r="J110" s="151">
        <v>8</v>
      </c>
      <c r="K110" s="168"/>
    </row>
    <row r="111" spans="1:11" ht="12.75">
      <c r="A111" s="150">
        <v>609</v>
      </c>
      <c r="B111" s="38"/>
      <c r="C111" s="30" t="s">
        <v>268</v>
      </c>
      <c r="D111" s="122">
        <v>3667336</v>
      </c>
      <c r="E111" s="122">
        <v>19274358</v>
      </c>
      <c r="F111" s="151">
        <v>-31.7</v>
      </c>
      <c r="G111" s="116"/>
      <c r="H111" s="122">
        <v>18595559</v>
      </c>
      <c r="I111" s="122">
        <v>88747556</v>
      </c>
      <c r="J111" s="151">
        <v>-13</v>
      </c>
      <c r="K111" s="168"/>
    </row>
    <row r="112" spans="1:11" ht="12.75">
      <c r="A112" s="150">
        <v>611</v>
      </c>
      <c r="B112" s="38"/>
      <c r="C112" s="30" t="s">
        <v>269</v>
      </c>
      <c r="D112" s="122">
        <v>35818140</v>
      </c>
      <c r="E112" s="122">
        <v>3614661</v>
      </c>
      <c r="F112" s="151">
        <v>36.8</v>
      </c>
      <c r="G112" s="116"/>
      <c r="H112" s="122">
        <v>124032680</v>
      </c>
      <c r="I112" s="122">
        <v>10757493</v>
      </c>
      <c r="J112" s="151">
        <v>-3.3</v>
      </c>
      <c r="K112" s="168"/>
    </row>
    <row r="113" spans="1:11" ht="12.75">
      <c r="A113" s="150">
        <v>612</v>
      </c>
      <c r="B113" s="38"/>
      <c r="C113" s="30" t="s">
        <v>270</v>
      </c>
      <c r="D113" s="122">
        <v>29677145</v>
      </c>
      <c r="E113" s="122">
        <v>12353693</v>
      </c>
      <c r="F113" s="151">
        <v>10.2</v>
      </c>
      <c r="G113" s="116"/>
      <c r="H113" s="122">
        <v>112982109</v>
      </c>
      <c r="I113" s="122">
        <v>45124482</v>
      </c>
      <c r="J113" s="151">
        <v>-6.8</v>
      </c>
      <c r="K113" s="168"/>
    </row>
    <row r="114" spans="1:11" ht="12.75">
      <c r="A114" s="150">
        <v>641</v>
      </c>
      <c r="B114" s="38"/>
      <c r="C114" s="30" t="s">
        <v>271</v>
      </c>
      <c r="D114" s="122" t="s">
        <v>107</v>
      </c>
      <c r="E114" s="122" t="s">
        <v>107</v>
      </c>
      <c r="F114" s="151" t="s">
        <v>107</v>
      </c>
      <c r="G114" s="116"/>
      <c r="H114" s="122" t="s">
        <v>107</v>
      </c>
      <c r="I114" s="122" t="s">
        <v>107</v>
      </c>
      <c r="J114" s="151" t="s">
        <v>107</v>
      </c>
      <c r="K114" s="168"/>
    </row>
    <row r="115" spans="1:11" ht="12.75">
      <c r="A115" s="150">
        <v>642</v>
      </c>
      <c r="B115" s="38"/>
      <c r="C115" s="30" t="s">
        <v>487</v>
      </c>
      <c r="D115" s="122">
        <v>18346329</v>
      </c>
      <c r="E115" s="122">
        <v>7979626</v>
      </c>
      <c r="F115" s="151">
        <v>40.1</v>
      </c>
      <c r="G115" s="116"/>
      <c r="H115" s="122">
        <v>61735668</v>
      </c>
      <c r="I115" s="122">
        <v>23464888</v>
      </c>
      <c r="J115" s="151">
        <v>-8.3</v>
      </c>
      <c r="K115" s="168"/>
    </row>
    <row r="116" spans="1:11" ht="12.75">
      <c r="A116" s="150">
        <v>643</v>
      </c>
      <c r="B116" s="38"/>
      <c r="C116" s="30" t="s">
        <v>272</v>
      </c>
      <c r="D116" s="122">
        <v>4150</v>
      </c>
      <c r="E116" s="122">
        <v>8032</v>
      </c>
      <c r="F116" s="151" t="s">
        <v>735</v>
      </c>
      <c r="G116" s="116"/>
      <c r="H116" s="122">
        <v>4150</v>
      </c>
      <c r="I116" s="122">
        <v>8032</v>
      </c>
      <c r="J116" s="151" t="s">
        <v>735</v>
      </c>
      <c r="K116" s="168"/>
    </row>
    <row r="117" spans="1:11" ht="12.75">
      <c r="A117" s="150">
        <v>644</v>
      </c>
      <c r="B117" s="38"/>
      <c r="C117" s="30" t="s">
        <v>273</v>
      </c>
      <c r="D117" s="122">
        <v>62133</v>
      </c>
      <c r="E117" s="122">
        <v>56995</v>
      </c>
      <c r="F117" s="151">
        <v>-57.3</v>
      </c>
      <c r="G117" s="116"/>
      <c r="H117" s="122">
        <v>636217</v>
      </c>
      <c r="I117" s="122">
        <v>661277</v>
      </c>
      <c r="J117" s="151">
        <v>-17.3</v>
      </c>
      <c r="K117" s="168"/>
    </row>
    <row r="118" spans="1:11" ht="12.75">
      <c r="A118" s="150">
        <v>645</v>
      </c>
      <c r="B118" s="38"/>
      <c r="C118" s="30" t="s">
        <v>274</v>
      </c>
      <c r="D118" s="122">
        <v>1700134</v>
      </c>
      <c r="E118" s="122">
        <v>2264363</v>
      </c>
      <c r="F118" s="151">
        <v>-45</v>
      </c>
      <c r="G118" s="116"/>
      <c r="H118" s="122">
        <v>10319968</v>
      </c>
      <c r="I118" s="122">
        <v>14300020</v>
      </c>
      <c r="J118" s="151">
        <v>-18</v>
      </c>
      <c r="K118" s="168"/>
    </row>
    <row r="119" spans="1:11" ht="12.75">
      <c r="A119" s="150">
        <v>646</v>
      </c>
      <c r="B119" s="38"/>
      <c r="C119" s="30" t="s">
        <v>275</v>
      </c>
      <c r="D119" s="122">
        <v>570917</v>
      </c>
      <c r="E119" s="122">
        <v>1701280</v>
      </c>
      <c r="F119" s="151">
        <v>-67.9</v>
      </c>
      <c r="G119" s="116"/>
      <c r="H119" s="122">
        <v>3599719</v>
      </c>
      <c r="I119" s="122">
        <v>11978596</v>
      </c>
      <c r="J119" s="151">
        <v>-54.5</v>
      </c>
      <c r="K119" s="168"/>
    </row>
    <row r="120" spans="1:11" ht="12.75">
      <c r="A120" s="150">
        <v>647</v>
      </c>
      <c r="B120" s="38"/>
      <c r="C120" s="30" t="s">
        <v>276</v>
      </c>
      <c r="D120" s="122">
        <v>1284</v>
      </c>
      <c r="E120" s="122">
        <v>5131</v>
      </c>
      <c r="F120" s="151">
        <v>-76.1</v>
      </c>
      <c r="G120" s="116"/>
      <c r="H120" s="122">
        <v>2172</v>
      </c>
      <c r="I120" s="122">
        <v>11523</v>
      </c>
      <c r="J120" s="151">
        <v>-85.8</v>
      </c>
      <c r="K120" s="168"/>
    </row>
    <row r="121" spans="1:11" ht="12.75">
      <c r="A121" s="150">
        <v>648</v>
      </c>
      <c r="B121" s="38"/>
      <c r="C121" s="30" t="s">
        <v>277</v>
      </c>
      <c r="D121" s="122" t="s">
        <v>107</v>
      </c>
      <c r="E121" s="122" t="s">
        <v>107</v>
      </c>
      <c r="F121" s="265" t="s">
        <v>107</v>
      </c>
      <c r="G121" s="116"/>
      <c r="H121" s="122" t="s">
        <v>107</v>
      </c>
      <c r="I121" s="122" t="s">
        <v>107</v>
      </c>
      <c r="J121" s="151">
        <v>-100</v>
      </c>
      <c r="K121" s="168"/>
    </row>
    <row r="122" spans="1:11" ht="12.75">
      <c r="A122" s="150">
        <v>649</v>
      </c>
      <c r="B122" s="38"/>
      <c r="C122" s="30" t="s">
        <v>278</v>
      </c>
      <c r="D122" s="122">
        <v>13</v>
      </c>
      <c r="E122" s="122">
        <v>266</v>
      </c>
      <c r="F122" s="151">
        <v>-99.1</v>
      </c>
      <c r="G122" s="116"/>
      <c r="H122" s="122">
        <v>1730</v>
      </c>
      <c r="I122" s="122">
        <v>10971</v>
      </c>
      <c r="J122" s="151">
        <v>-72.8</v>
      </c>
      <c r="K122" s="168"/>
    </row>
    <row r="123" spans="1:11" ht="12.75">
      <c r="A123" s="150">
        <v>650</v>
      </c>
      <c r="B123" s="38"/>
      <c r="C123" s="30" t="s">
        <v>279</v>
      </c>
      <c r="D123" s="122">
        <v>73382</v>
      </c>
      <c r="E123" s="122">
        <v>132881</v>
      </c>
      <c r="F123" s="151">
        <v>64.3</v>
      </c>
      <c r="G123" s="116"/>
      <c r="H123" s="122">
        <v>172252</v>
      </c>
      <c r="I123" s="122">
        <v>311549</v>
      </c>
      <c r="J123" s="151">
        <v>-7.4</v>
      </c>
      <c r="K123" s="168"/>
    </row>
    <row r="124" spans="1:11" ht="12.75">
      <c r="A124" s="150">
        <v>656</v>
      </c>
      <c r="B124" s="38"/>
      <c r="C124" s="30" t="s">
        <v>280</v>
      </c>
      <c r="D124" s="122" t="s">
        <v>107</v>
      </c>
      <c r="E124" s="122" t="s">
        <v>107</v>
      </c>
      <c r="F124" s="151" t="s">
        <v>107</v>
      </c>
      <c r="G124" s="116"/>
      <c r="H124" s="122" t="s">
        <v>107</v>
      </c>
      <c r="I124" s="122" t="s">
        <v>107</v>
      </c>
      <c r="J124" s="151" t="s">
        <v>107</v>
      </c>
      <c r="K124" s="168"/>
    </row>
    <row r="125" spans="1:11" ht="12.75">
      <c r="A125" s="150">
        <v>659</v>
      </c>
      <c r="B125" s="38"/>
      <c r="C125" s="30" t="s">
        <v>281</v>
      </c>
      <c r="D125" s="122">
        <v>422864</v>
      </c>
      <c r="E125" s="122">
        <v>5329814</v>
      </c>
      <c r="F125" s="151">
        <v>26.5</v>
      </c>
      <c r="G125" s="116"/>
      <c r="H125" s="122">
        <v>2053456</v>
      </c>
      <c r="I125" s="122">
        <v>17403231</v>
      </c>
      <c r="J125" s="151">
        <v>39.2</v>
      </c>
      <c r="K125" s="168"/>
    </row>
    <row r="126" spans="1:11" ht="12.75">
      <c r="A126" s="150">
        <v>661</v>
      </c>
      <c r="B126" s="38"/>
      <c r="C126" s="30" t="s">
        <v>512</v>
      </c>
      <c r="D126" s="122">
        <v>25403</v>
      </c>
      <c r="E126" s="122">
        <v>51907</v>
      </c>
      <c r="F126" s="151">
        <v>59.9</v>
      </c>
      <c r="G126" s="116"/>
      <c r="H126" s="122">
        <v>206524</v>
      </c>
      <c r="I126" s="122">
        <v>328701</v>
      </c>
      <c r="J126" s="151">
        <v>324.9</v>
      </c>
      <c r="K126" s="168"/>
    </row>
    <row r="127" spans="1:11" ht="12.75">
      <c r="A127" s="150">
        <v>665</v>
      </c>
      <c r="B127" s="38"/>
      <c r="C127" s="30" t="s">
        <v>910</v>
      </c>
      <c r="D127" s="122" t="s">
        <v>107</v>
      </c>
      <c r="E127" s="122" t="s">
        <v>107</v>
      </c>
      <c r="F127" s="151" t="s">
        <v>107</v>
      </c>
      <c r="G127" s="116"/>
      <c r="H127" s="122" t="s">
        <v>107</v>
      </c>
      <c r="I127" s="122" t="s">
        <v>107</v>
      </c>
      <c r="J127" s="151" t="s">
        <v>107</v>
      </c>
      <c r="K127" s="168"/>
    </row>
    <row r="128" spans="1:11" ht="12.75">
      <c r="A128" s="150">
        <v>667</v>
      </c>
      <c r="B128" s="38"/>
      <c r="C128" s="30" t="s">
        <v>909</v>
      </c>
      <c r="D128" s="122">
        <v>43660</v>
      </c>
      <c r="E128" s="122">
        <v>33716</v>
      </c>
      <c r="F128" s="265">
        <v>-81.9</v>
      </c>
      <c r="G128" s="116"/>
      <c r="H128" s="122">
        <v>488542</v>
      </c>
      <c r="I128" s="122">
        <v>650870</v>
      </c>
      <c r="J128" s="151">
        <v>48.2</v>
      </c>
      <c r="K128" s="168"/>
    </row>
    <row r="129" spans="1:11" ht="12.75">
      <c r="A129" s="150">
        <v>669</v>
      </c>
      <c r="B129" s="38"/>
      <c r="C129" s="30" t="s">
        <v>542</v>
      </c>
      <c r="D129" s="120">
        <v>768767</v>
      </c>
      <c r="E129" s="120">
        <v>1265796</v>
      </c>
      <c r="F129" s="151">
        <v>-15.9</v>
      </c>
      <c r="G129" s="116"/>
      <c r="H129" s="122">
        <v>3462833</v>
      </c>
      <c r="I129" s="122">
        <v>5500936</v>
      </c>
      <c r="J129" s="151">
        <v>-20.1</v>
      </c>
      <c r="K129" s="168"/>
    </row>
    <row r="130" spans="1:11" ht="12.75">
      <c r="A130" s="150">
        <v>671</v>
      </c>
      <c r="B130" s="38"/>
      <c r="C130" s="30" t="s">
        <v>282</v>
      </c>
      <c r="D130" s="122" t="s">
        <v>107</v>
      </c>
      <c r="E130" s="122">
        <v>86</v>
      </c>
      <c r="F130" s="151" t="s">
        <v>735</v>
      </c>
      <c r="G130" s="116"/>
      <c r="H130" s="122" t="s">
        <v>107</v>
      </c>
      <c r="I130" s="122">
        <v>86</v>
      </c>
      <c r="J130" s="151" t="s">
        <v>735</v>
      </c>
      <c r="K130" s="168"/>
    </row>
    <row r="131" spans="1:11" ht="12.75">
      <c r="A131" s="150">
        <v>673</v>
      </c>
      <c r="B131" s="38"/>
      <c r="C131" s="30" t="s">
        <v>511</v>
      </c>
      <c r="D131" s="122">
        <v>13846566</v>
      </c>
      <c r="E131" s="122">
        <v>4549789</v>
      </c>
      <c r="F131" s="151">
        <v>-13.6</v>
      </c>
      <c r="G131" s="116"/>
      <c r="H131" s="122">
        <v>67175948</v>
      </c>
      <c r="I131" s="122">
        <v>24741074</v>
      </c>
      <c r="J131" s="151">
        <v>-33.3</v>
      </c>
      <c r="K131" s="168"/>
    </row>
    <row r="132" spans="1:11" ht="12.75">
      <c r="A132" s="150">
        <v>679</v>
      </c>
      <c r="B132" s="38"/>
      <c r="C132" s="30" t="s">
        <v>283</v>
      </c>
      <c r="D132" s="122">
        <v>8672394</v>
      </c>
      <c r="E132" s="122">
        <v>3664842</v>
      </c>
      <c r="F132" s="151">
        <v>-39.6</v>
      </c>
      <c r="G132" s="116"/>
      <c r="H132" s="122">
        <v>53603775</v>
      </c>
      <c r="I132" s="122">
        <v>18889827</v>
      </c>
      <c r="J132" s="151">
        <v>-15.5</v>
      </c>
      <c r="K132" s="168"/>
    </row>
    <row r="133" spans="1:11" ht="12.75">
      <c r="A133" s="150">
        <v>683</v>
      </c>
      <c r="B133" s="38"/>
      <c r="C133" s="30" t="s">
        <v>510</v>
      </c>
      <c r="D133" s="122" t="s">
        <v>107</v>
      </c>
      <c r="E133" s="122" t="s">
        <v>107</v>
      </c>
      <c r="F133" s="151" t="s">
        <v>107</v>
      </c>
      <c r="G133" s="116"/>
      <c r="H133" s="122" t="s">
        <v>107</v>
      </c>
      <c r="I133" s="122" t="s">
        <v>107</v>
      </c>
      <c r="J133" s="151" t="s">
        <v>107</v>
      </c>
      <c r="K133" s="168"/>
    </row>
    <row r="134" spans="1:11" ht="12.75">
      <c r="A134" s="150">
        <v>690</v>
      </c>
      <c r="B134" s="38"/>
      <c r="C134" s="30" t="s">
        <v>284</v>
      </c>
      <c r="D134" s="122">
        <v>608224</v>
      </c>
      <c r="E134" s="122">
        <v>623339</v>
      </c>
      <c r="F134" s="151">
        <v>30</v>
      </c>
      <c r="G134" s="116"/>
      <c r="H134" s="122">
        <v>3169868</v>
      </c>
      <c r="I134" s="122">
        <v>3124758</v>
      </c>
      <c r="J134" s="151">
        <v>-3.8</v>
      </c>
      <c r="K134" s="168"/>
    </row>
    <row r="135" spans="1:11" ht="12.75">
      <c r="A135" s="25"/>
      <c r="B135" s="25"/>
      <c r="C135" s="1"/>
      <c r="D135" s="122"/>
      <c r="E135" s="122"/>
      <c r="H135" s="4"/>
      <c r="I135" s="4"/>
      <c r="J135" s="27"/>
      <c r="K135" s="1"/>
    </row>
    <row r="136" spans="1:11" ht="12.75">
      <c r="A136" s="25"/>
      <c r="B136" s="25"/>
      <c r="C136" s="1"/>
      <c r="D136" s="122"/>
      <c r="E136" s="122"/>
      <c r="H136" s="4"/>
      <c r="I136" s="4"/>
      <c r="J136" s="27"/>
      <c r="K136" s="1"/>
    </row>
    <row r="137" spans="1:11" ht="16.5">
      <c r="A137" s="609" t="s">
        <v>66</v>
      </c>
      <c r="B137" s="609"/>
      <c r="C137" s="609"/>
      <c r="D137" s="609"/>
      <c r="E137" s="609"/>
      <c r="F137" s="609"/>
      <c r="G137" s="609"/>
      <c r="H137" s="609"/>
      <c r="I137" s="609"/>
      <c r="J137" s="609"/>
      <c r="K137" s="609"/>
    </row>
    <row r="138" spans="3:10" ht="12.75">
      <c r="C138" s="1"/>
      <c r="D138" s="10"/>
      <c r="E138" s="10"/>
      <c r="F138" s="118"/>
      <c r="G138" s="118"/>
      <c r="H138" s="15"/>
      <c r="I138" s="15"/>
      <c r="J138" s="15"/>
    </row>
    <row r="139" spans="1:11" ht="18" customHeight="1">
      <c r="A139" s="610" t="s">
        <v>1132</v>
      </c>
      <c r="B139" s="603" t="s">
        <v>750</v>
      </c>
      <c r="C139" s="604"/>
      <c r="D139" s="613" t="s">
        <v>1257</v>
      </c>
      <c r="E139" s="593"/>
      <c r="F139" s="593"/>
      <c r="G139" s="614"/>
      <c r="H139" s="554" t="s">
        <v>1258</v>
      </c>
      <c r="I139" s="593"/>
      <c r="J139" s="593"/>
      <c r="K139" s="593"/>
    </row>
    <row r="140" spans="1:11" ht="16.5" customHeight="1">
      <c r="A140" s="611"/>
      <c r="B140" s="605"/>
      <c r="C140" s="606"/>
      <c r="D140" s="61" t="s">
        <v>479</v>
      </c>
      <c r="E140" s="597" t="s">
        <v>480</v>
      </c>
      <c r="F140" s="598"/>
      <c r="G140" s="602"/>
      <c r="H140" s="147" t="s">
        <v>479</v>
      </c>
      <c r="I140" s="597" t="s">
        <v>480</v>
      </c>
      <c r="J140" s="598"/>
      <c r="K140" s="598"/>
    </row>
    <row r="141" spans="1:11" ht="15" customHeight="1">
      <c r="A141" s="611"/>
      <c r="B141" s="605"/>
      <c r="C141" s="606"/>
      <c r="D141" s="594" t="s">
        <v>112</v>
      </c>
      <c r="E141" s="599" t="s">
        <v>108</v>
      </c>
      <c r="F141" s="615" t="s">
        <v>1265</v>
      </c>
      <c r="G141" s="621"/>
      <c r="H141" s="599" t="s">
        <v>112</v>
      </c>
      <c r="I141" s="599" t="s">
        <v>108</v>
      </c>
      <c r="J141" s="615" t="s">
        <v>1266</v>
      </c>
      <c r="K141" s="616"/>
    </row>
    <row r="142" spans="1:11" ht="12.75">
      <c r="A142" s="611"/>
      <c r="B142" s="605"/>
      <c r="C142" s="606"/>
      <c r="D142" s="595"/>
      <c r="E142" s="600"/>
      <c r="F142" s="617"/>
      <c r="G142" s="622"/>
      <c r="H142" s="600"/>
      <c r="I142" s="600"/>
      <c r="J142" s="617"/>
      <c r="K142" s="618"/>
    </row>
    <row r="143" spans="1:11" ht="18.75" customHeight="1">
      <c r="A143" s="611"/>
      <c r="B143" s="605"/>
      <c r="C143" s="606"/>
      <c r="D143" s="595"/>
      <c r="E143" s="600"/>
      <c r="F143" s="617"/>
      <c r="G143" s="622"/>
      <c r="H143" s="600"/>
      <c r="I143" s="600"/>
      <c r="J143" s="617"/>
      <c r="K143" s="618"/>
    </row>
    <row r="144" spans="1:11" ht="27.75" customHeight="1">
      <c r="A144" s="612"/>
      <c r="B144" s="607"/>
      <c r="C144" s="608"/>
      <c r="D144" s="596"/>
      <c r="E144" s="601"/>
      <c r="F144" s="619"/>
      <c r="G144" s="623"/>
      <c r="H144" s="601"/>
      <c r="I144" s="601"/>
      <c r="J144" s="619"/>
      <c r="K144" s="620"/>
    </row>
    <row r="145" spans="1:11" ht="12.75">
      <c r="A145" s="109"/>
      <c r="B145" s="108"/>
      <c r="C145" s="29"/>
      <c r="D145" s="4"/>
      <c r="E145" s="4"/>
      <c r="H145" s="16"/>
      <c r="I145" s="16"/>
      <c r="J145" s="16"/>
      <c r="K145" s="1"/>
    </row>
    <row r="146" spans="1:11" s="17" customFormat="1" ht="12.75">
      <c r="A146" s="113" t="s">
        <v>285</v>
      </c>
      <c r="B146" s="65" t="s">
        <v>203</v>
      </c>
      <c r="C146" s="49"/>
      <c r="D146" s="119">
        <v>540230047</v>
      </c>
      <c r="E146" s="119">
        <v>2442387411</v>
      </c>
      <c r="F146" s="148">
        <v>-8.7</v>
      </c>
      <c r="G146" s="117"/>
      <c r="H146" s="119">
        <v>2340346468</v>
      </c>
      <c r="I146" s="119">
        <v>10184443968</v>
      </c>
      <c r="J146" s="148">
        <v>-7</v>
      </c>
      <c r="K146" s="167"/>
    </row>
    <row r="147" spans="1:11" s="17" customFormat="1" ht="24" customHeight="1">
      <c r="A147" s="149">
        <v>7</v>
      </c>
      <c r="B147" s="65" t="s">
        <v>286</v>
      </c>
      <c r="C147" s="49"/>
      <c r="D147" s="119">
        <v>242479405</v>
      </c>
      <c r="E147" s="119">
        <v>233191899</v>
      </c>
      <c r="F147" s="148">
        <v>-6</v>
      </c>
      <c r="G147" s="117"/>
      <c r="H147" s="119">
        <v>1088369162</v>
      </c>
      <c r="I147" s="119">
        <v>1007626475</v>
      </c>
      <c r="J147" s="148">
        <v>-0.8</v>
      </c>
      <c r="K147" s="167"/>
    </row>
    <row r="148" spans="1:11" ht="24" customHeight="1">
      <c r="A148" s="150">
        <v>701</v>
      </c>
      <c r="B148" s="38"/>
      <c r="C148" s="30" t="s">
        <v>885</v>
      </c>
      <c r="D148" s="122">
        <v>10061</v>
      </c>
      <c r="E148" s="122">
        <v>217558</v>
      </c>
      <c r="F148" s="151">
        <v>-45.9</v>
      </c>
      <c r="G148" s="116"/>
      <c r="H148" s="122">
        <v>327017</v>
      </c>
      <c r="I148" s="122">
        <v>2551421</v>
      </c>
      <c r="J148" s="151">
        <v>52.4</v>
      </c>
      <c r="K148" s="168"/>
    </row>
    <row r="149" spans="1:11" ht="12.75">
      <c r="A149" s="150">
        <v>702</v>
      </c>
      <c r="B149" s="38"/>
      <c r="C149" s="30" t="s">
        <v>886</v>
      </c>
      <c r="D149" s="122">
        <v>117724</v>
      </c>
      <c r="E149" s="122">
        <v>1082145</v>
      </c>
      <c r="F149" s="151">
        <v>-11.1</v>
      </c>
      <c r="G149" s="116"/>
      <c r="H149" s="122">
        <v>468240</v>
      </c>
      <c r="I149" s="122">
        <v>4595840</v>
      </c>
      <c r="J149" s="151">
        <v>-0.3</v>
      </c>
      <c r="K149" s="168"/>
    </row>
    <row r="150" spans="1:11" ht="12.75">
      <c r="A150" s="150">
        <v>703</v>
      </c>
      <c r="B150" s="38"/>
      <c r="C150" s="30" t="s">
        <v>887</v>
      </c>
      <c r="D150" s="122">
        <v>195</v>
      </c>
      <c r="E150" s="122">
        <v>7142</v>
      </c>
      <c r="F150" s="151" t="s">
        <v>735</v>
      </c>
      <c r="G150" s="116"/>
      <c r="H150" s="122">
        <v>536</v>
      </c>
      <c r="I150" s="122">
        <v>20229</v>
      </c>
      <c r="J150" s="151">
        <v>308.8</v>
      </c>
      <c r="K150" s="168"/>
    </row>
    <row r="151" spans="1:11" ht="12.75">
      <c r="A151" s="150">
        <v>704</v>
      </c>
      <c r="B151" s="38"/>
      <c r="C151" s="30" t="s">
        <v>888</v>
      </c>
      <c r="D151" s="122">
        <v>204772</v>
      </c>
      <c r="E151" s="122">
        <v>2923935</v>
      </c>
      <c r="F151" s="151">
        <v>3.5</v>
      </c>
      <c r="G151" s="116"/>
      <c r="H151" s="122">
        <v>775704</v>
      </c>
      <c r="I151" s="122">
        <v>11029921</v>
      </c>
      <c r="J151" s="151">
        <v>-11.3</v>
      </c>
      <c r="K151" s="168"/>
    </row>
    <row r="152" spans="1:11" ht="12.75">
      <c r="A152" s="150">
        <v>705</v>
      </c>
      <c r="B152" s="38"/>
      <c r="C152" s="30" t="s">
        <v>922</v>
      </c>
      <c r="D152" s="122">
        <v>2163</v>
      </c>
      <c r="E152" s="122">
        <v>31991</v>
      </c>
      <c r="F152" s="151">
        <v>-74.1</v>
      </c>
      <c r="G152" s="116"/>
      <c r="H152" s="122">
        <v>13643</v>
      </c>
      <c r="I152" s="122">
        <v>212490</v>
      </c>
      <c r="J152" s="151">
        <v>-30.4</v>
      </c>
      <c r="K152" s="168"/>
    </row>
    <row r="153" spans="1:11" ht="12.75">
      <c r="A153" s="150">
        <v>706</v>
      </c>
      <c r="B153" s="38"/>
      <c r="C153" s="30" t="s">
        <v>287</v>
      </c>
      <c r="D153" s="122">
        <v>40073</v>
      </c>
      <c r="E153" s="122">
        <v>1665280</v>
      </c>
      <c r="F153" s="151">
        <v>481.1</v>
      </c>
      <c r="G153" s="116"/>
      <c r="H153" s="122">
        <v>105765</v>
      </c>
      <c r="I153" s="122">
        <v>4169553</v>
      </c>
      <c r="J153" s="151">
        <v>514.1</v>
      </c>
      <c r="K153" s="168"/>
    </row>
    <row r="154" spans="1:11" ht="12.75">
      <c r="A154" s="150">
        <v>707</v>
      </c>
      <c r="B154" s="38"/>
      <c r="C154" s="30" t="s">
        <v>908</v>
      </c>
      <c r="D154" s="122" t="s">
        <v>107</v>
      </c>
      <c r="E154" s="122" t="s">
        <v>107</v>
      </c>
      <c r="F154" s="265" t="s">
        <v>107</v>
      </c>
      <c r="G154" s="116"/>
      <c r="H154" s="122" t="s">
        <v>107</v>
      </c>
      <c r="I154" s="122" t="s">
        <v>107</v>
      </c>
      <c r="J154" s="151">
        <v>-100</v>
      </c>
      <c r="K154" s="168"/>
    </row>
    <row r="155" spans="1:11" ht="12.75">
      <c r="A155" s="150">
        <v>708</v>
      </c>
      <c r="B155" s="38"/>
      <c r="C155" s="30" t="s">
        <v>289</v>
      </c>
      <c r="D155" s="122">
        <v>63314232</v>
      </c>
      <c r="E155" s="122">
        <v>40572706</v>
      </c>
      <c r="F155" s="151">
        <v>15.7</v>
      </c>
      <c r="G155" s="116"/>
      <c r="H155" s="122">
        <v>288227482</v>
      </c>
      <c r="I155" s="122">
        <v>162557236</v>
      </c>
      <c r="J155" s="151">
        <v>11.5</v>
      </c>
      <c r="K155" s="168"/>
    </row>
    <row r="156" spans="1:11" ht="12.75">
      <c r="A156" s="150">
        <v>709</v>
      </c>
      <c r="B156" s="38"/>
      <c r="C156" s="30" t="s">
        <v>290</v>
      </c>
      <c r="D156" s="120">
        <v>6852898</v>
      </c>
      <c r="E156" s="120">
        <v>4620970</v>
      </c>
      <c r="F156" s="151">
        <v>19</v>
      </c>
      <c r="G156" s="116"/>
      <c r="H156" s="122">
        <v>28499311</v>
      </c>
      <c r="I156" s="122">
        <v>19051083</v>
      </c>
      <c r="J156" s="151">
        <v>-1.1</v>
      </c>
      <c r="K156" s="168"/>
    </row>
    <row r="157" spans="1:11" ht="12.75">
      <c r="A157" s="150">
        <v>711</v>
      </c>
      <c r="B157" s="38"/>
      <c r="C157" s="30" t="s">
        <v>291</v>
      </c>
      <c r="D157" s="122">
        <v>4974703</v>
      </c>
      <c r="E157" s="122">
        <v>20506376</v>
      </c>
      <c r="F157" s="151">
        <v>-13.4</v>
      </c>
      <c r="G157" s="116"/>
      <c r="H157" s="122">
        <v>21349394</v>
      </c>
      <c r="I157" s="122">
        <v>77672926</v>
      </c>
      <c r="J157" s="151">
        <v>-4</v>
      </c>
      <c r="K157" s="168"/>
    </row>
    <row r="158" spans="1:11" ht="12.75">
      <c r="A158" s="150">
        <v>732</v>
      </c>
      <c r="B158" s="38"/>
      <c r="C158" s="30" t="s">
        <v>293</v>
      </c>
      <c r="D158" s="122">
        <v>16313524</v>
      </c>
      <c r="E158" s="122">
        <v>27022362</v>
      </c>
      <c r="F158" s="151">
        <v>1.5</v>
      </c>
      <c r="G158" s="116"/>
      <c r="H158" s="122">
        <v>76680888</v>
      </c>
      <c r="I158" s="122">
        <v>130847337</v>
      </c>
      <c r="J158" s="151">
        <v>54.8</v>
      </c>
      <c r="K158" s="168"/>
    </row>
    <row r="159" spans="1:11" ht="12.75">
      <c r="A159" s="150">
        <v>734</v>
      </c>
      <c r="B159" s="38"/>
      <c r="C159" s="30" t="s">
        <v>296</v>
      </c>
      <c r="D159" s="122">
        <v>7488259</v>
      </c>
      <c r="E159" s="122">
        <v>9721539</v>
      </c>
      <c r="F159" s="151">
        <v>-0.9</v>
      </c>
      <c r="G159" s="116"/>
      <c r="H159" s="122">
        <v>34681163</v>
      </c>
      <c r="I159" s="122">
        <v>36018155</v>
      </c>
      <c r="J159" s="151">
        <v>-7.9</v>
      </c>
      <c r="K159" s="168"/>
    </row>
    <row r="160" spans="1:11" ht="12.75">
      <c r="A160" s="150">
        <v>736</v>
      </c>
      <c r="B160" s="38"/>
      <c r="C160" s="30" t="s">
        <v>297</v>
      </c>
      <c r="D160" s="122">
        <v>639272</v>
      </c>
      <c r="E160" s="122">
        <v>1254635</v>
      </c>
      <c r="F160" s="151">
        <v>-16.2</v>
      </c>
      <c r="G160" s="116"/>
      <c r="H160" s="122">
        <v>2563977</v>
      </c>
      <c r="I160" s="122">
        <v>5455947</v>
      </c>
      <c r="J160" s="151">
        <v>-12.3</v>
      </c>
      <c r="K160" s="168"/>
    </row>
    <row r="161" spans="1:11" ht="12.75">
      <c r="A161" s="150">
        <v>738</v>
      </c>
      <c r="B161" s="38"/>
      <c r="C161" s="30" t="s">
        <v>509</v>
      </c>
      <c r="D161" s="122">
        <v>4596362</v>
      </c>
      <c r="E161" s="122">
        <v>6188713</v>
      </c>
      <c r="F161" s="151">
        <v>1.3</v>
      </c>
      <c r="G161" s="116"/>
      <c r="H161" s="122">
        <v>13346185</v>
      </c>
      <c r="I161" s="122">
        <v>18068435</v>
      </c>
      <c r="J161" s="151">
        <v>0.8</v>
      </c>
      <c r="K161" s="168"/>
    </row>
    <row r="162" spans="1:11" ht="12.75">
      <c r="A162" s="150">
        <v>740</v>
      </c>
      <c r="B162" s="38"/>
      <c r="C162" s="30" t="s">
        <v>298</v>
      </c>
      <c r="D162" s="122">
        <v>15678</v>
      </c>
      <c r="E162" s="122">
        <v>609443</v>
      </c>
      <c r="F162" s="151">
        <v>145</v>
      </c>
      <c r="G162" s="116"/>
      <c r="H162" s="122">
        <v>37551</v>
      </c>
      <c r="I162" s="122">
        <v>1992930</v>
      </c>
      <c r="J162" s="151">
        <v>59.3</v>
      </c>
      <c r="K162" s="168"/>
    </row>
    <row r="163" spans="1:11" ht="12.75">
      <c r="A163" s="150">
        <v>749</v>
      </c>
      <c r="B163" s="38"/>
      <c r="C163" s="30" t="s">
        <v>299</v>
      </c>
      <c r="D163" s="122">
        <v>9194476</v>
      </c>
      <c r="E163" s="122">
        <v>19702218</v>
      </c>
      <c r="F163" s="151">
        <v>54.6</v>
      </c>
      <c r="G163" s="116"/>
      <c r="H163" s="122">
        <v>40945092</v>
      </c>
      <c r="I163" s="122">
        <v>87156402</v>
      </c>
      <c r="J163" s="151">
        <v>-11.8</v>
      </c>
      <c r="K163" s="168"/>
    </row>
    <row r="164" spans="1:11" ht="12.75">
      <c r="A164" s="150">
        <v>751</v>
      </c>
      <c r="B164" s="38"/>
      <c r="C164" s="30" t="s">
        <v>300</v>
      </c>
      <c r="D164" s="122">
        <v>3341935</v>
      </c>
      <c r="E164" s="122">
        <v>8012884</v>
      </c>
      <c r="F164" s="151">
        <v>30.9</v>
      </c>
      <c r="G164" s="116"/>
      <c r="H164" s="122">
        <v>14894470</v>
      </c>
      <c r="I164" s="122">
        <v>34841166</v>
      </c>
      <c r="J164" s="151">
        <v>-3</v>
      </c>
      <c r="K164" s="168"/>
    </row>
    <row r="165" spans="1:11" ht="12.75">
      <c r="A165" s="150">
        <v>753</v>
      </c>
      <c r="B165" s="38"/>
      <c r="C165" s="30" t="s">
        <v>508</v>
      </c>
      <c r="D165" s="122">
        <v>108623421</v>
      </c>
      <c r="E165" s="122">
        <v>62255527</v>
      </c>
      <c r="F165" s="151">
        <v>-30</v>
      </c>
      <c r="G165" s="116"/>
      <c r="H165" s="122">
        <v>490191213</v>
      </c>
      <c r="I165" s="122">
        <v>283807185</v>
      </c>
      <c r="J165" s="151">
        <v>-16.1</v>
      </c>
      <c r="K165" s="168"/>
    </row>
    <row r="166" spans="1:11" ht="12.75">
      <c r="A166" s="150">
        <v>755</v>
      </c>
      <c r="B166" s="38"/>
      <c r="C166" s="30" t="s">
        <v>301</v>
      </c>
      <c r="D166" s="120">
        <v>13733414</v>
      </c>
      <c r="E166" s="120">
        <v>14030074</v>
      </c>
      <c r="F166" s="151">
        <v>1.9</v>
      </c>
      <c r="G166" s="116"/>
      <c r="H166" s="122">
        <v>57041921</v>
      </c>
      <c r="I166" s="122">
        <v>61028127</v>
      </c>
      <c r="J166" s="151">
        <v>-3.7</v>
      </c>
      <c r="K166" s="168"/>
    </row>
    <row r="167" spans="1:11" ht="12.75">
      <c r="A167" s="150">
        <v>757</v>
      </c>
      <c r="B167" s="38"/>
      <c r="C167" s="30" t="s">
        <v>302</v>
      </c>
      <c r="D167" s="122">
        <v>1445936</v>
      </c>
      <c r="E167" s="122">
        <v>3012085</v>
      </c>
      <c r="F167" s="151">
        <v>35.6</v>
      </c>
      <c r="G167" s="116"/>
      <c r="H167" s="122">
        <v>6249965</v>
      </c>
      <c r="I167" s="122">
        <v>15414239</v>
      </c>
      <c r="J167" s="151">
        <v>49.8</v>
      </c>
      <c r="K167" s="168"/>
    </row>
    <row r="168" spans="1:11" ht="12.75">
      <c r="A168" s="150">
        <v>759</v>
      </c>
      <c r="B168" s="38"/>
      <c r="C168" s="30" t="s">
        <v>303</v>
      </c>
      <c r="D168" s="120">
        <v>873609</v>
      </c>
      <c r="E168" s="120">
        <v>1468868</v>
      </c>
      <c r="F168" s="151">
        <v>-49.6</v>
      </c>
      <c r="G168" s="116"/>
      <c r="H168" s="122">
        <v>8962991</v>
      </c>
      <c r="I168" s="122">
        <v>13833843</v>
      </c>
      <c r="J168" s="151">
        <v>43.9</v>
      </c>
      <c r="K168" s="168"/>
    </row>
    <row r="169" spans="1:11" ht="12.75">
      <c r="A169" s="150">
        <v>771</v>
      </c>
      <c r="B169" s="38"/>
      <c r="C169" s="30" t="s">
        <v>304</v>
      </c>
      <c r="D169" s="122">
        <v>104307</v>
      </c>
      <c r="E169" s="122">
        <v>2216791</v>
      </c>
      <c r="F169" s="151">
        <v>1.9</v>
      </c>
      <c r="G169" s="116"/>
      <c r="H169" s="122">
        <v>463311</v>
      </c>
      <c r="I169" s="122">
        <v>10115013</v>
      </c>
      <c r="J169" s="151">
        <v>-28.3</v>
      </c>
      <c r="K169" s="168"/>
    </row>
    <row r="170" spans="1:11" ht="12.75">
      <c r="A170" s="150">
        <v>772</v>
      </c>
      <c r="B170" s="38"/>
      <c r="C170" s="30" t="s">
        <v>305</v>
      </c>
      <c r="D170" s="122">
        <v>552700</v>
      </c>
      <c r="E170" s="122">
        <v>2513594</v>
      </c>
      <c r="F170" s="151">
        <v>-11.8</v>
      </c>
      <c r="G170" s="116"/>
      <c r="H170" s="122">
        <v>2385776</v>
      </c>
      <c r="I170" s="122">
        <v>10821334</v>
      </c>
      <c r="J170" s="151">
        <v>-20.5</v>
      </c>
      <c r="K170" s="168"/>
    </row>
    <row r="171" spans="1:11" ht="12.75">
      <c r="A171" s="150">
        <v>779</v>
      </c>
      <c r="B171" s="38"/>
      <c r="C171" s="30" t="s">
        <v>307</v>
      </c>
      <c r="D171" s="122">
        <v>25364</v>
      </c>
      <c r="E171" s="122">
        <v>964626</v>
      </c>
      <c r="F171" s="151">
        <v>-27.9</v>
      </c>
      <c r="G171" s="116"/>
      <c r="H171" s="122">
        <v>87137</v>
      </c>
      <c r="I171" s="122">
        <v>3922560</v>
      </c>
      <c r="J171" s="151">
        <v>-40.5</v>
      </c>
      <c r="K171" s="168"/>
    </row>
    <row r="172" spans="1:11" ht="12.75">
      <c r="A172" s="150">
        <v>781</v>
      </c>
      <c r="B172" s="38"/>
      <c r="C172" s="30" t="s">
        <v>308</v>
      </c>
      <c r="D172" s="122">
        <v>14274</v>
      </c>
      <c r="E172" s="122">
        <v>2543194</v>
      </c>
      <c r="F172" s="151">
        <v>-20.8</v>
      </c>
      <c r="G172" s="116"/>
      <c r="H172" s="122">
        <v>67064</v>
      </c>
      <c r="I172" s="122">
        <v>12296547</v>
      </c>
      <c r="J172" s="151">
        <v>23.4</v>
      </c>
      <c r="K172" s="168"/>
    </row>
    <row r="173" spans="1:11" ht="12.75">
      <c r="A173" s="150">
        <v>790</v>
      </c>
      <c r="B173" s="38"/>
      <c r="C173" s="30" t="s">
        <v>309</v>
      </c>
      <c r="D173" s="122">
        <v>53</v>
      </c>
      <c r="E173" s="122">
        <v>47243</v>
      </c>
      <c r="F173" s="151">
        <v>87.2</v>
      </c>
      <c r="G173" s="116"/>
      <c r="H173" s="122">
        <v>3366</v>
      </c>
      <c r="I173" s="122">
        <v>146556</v>
      </c>
      <c r="J173" s="151">
        <v>-19</v>
      </c>
      <c r="K173" s="168"/>
    </row>
    <row r="174" spans="1:11" s="17" customFormat="1" ht="24" customHeight="1">
      <c r="A174" s="149">
        <v>8</v>
      </c>
      <c r="B174" s="65" t="s">
        <v>310</v>
      </c>
      <c r="C174" s="49"/>
      <c r="D174" s="119">
        <v>297750642</v>
      </c>
      <c r="E174" s="119">
        <v>2209195512</v>
      </c>
      <c r="F174" s="148">
        <v>-9</v>
      </c>
      <c r="G174" s="117"/>
      <c r="H174" s="119">
        <v>1251977306</v>
      </c>
      <c r="I174" s="119">
        <v>9176817493</v>
      </c>
      <c r="J174" s="148">
        <v>-7.6</v>
      </c>
      <c r="K174" s="167"/>
    </row>
    <row r="175" spans="1:11" ht="24" customHeight="1">
      <c r="A175" s="150">
        <v>801</v>
      </c>
      <c r="B175" s="38"/>
      <c r="C175" s="30" t="s">
        <v>923</v>
      </c>
      <c r="D175" s="122">
        <v>28388</v>
      </c>
      <c r="E175" s="122">
        <v>2525277</v>
      </c>
      <c r="F175" s="151">
        <v>-9.6</v>
      </c>
      <c r="G175" s="116"/>
      <c r="H175" s="122">
        <v>109665</v>
      </c>
      <c r="I175" s="122">
        <v>9410420</v>
      </c>
      <c r="J175" s="151">
        <v>-6.1</v>
      </c>
      <c r="K175" s="168"/>
    </row>
    <row r="176" spans="1:11" ht="12.75">
      <c r="A176" s="150">
        <v>802</v>
      </c>
      <c r="B176" s="38"/>
      <c r="C176" s="30" t="s">
        <v>889</v>
      </c>
      <c r="D176" s="122">
        <v>3039</v>
      </c>
      <c r="E176" s="122">
        <v>109236</v>
      </c>
      <c r="F176" s="151">
        <v>-43.6</v>
      </c>
      <c r="G176" s="116"/>
      <c r="H176" s="122">
        <v>4087</v>
      </c>
      <c r="I176" s="122">
        <v>309477</v>
      </c>
      <c r="J176" s="151">
        <v>-26.5</v>
      </c>
      <c r="K176" s="168"/>
    </row>
    <row r="177" spans="1:11" ht="12.75">
      <c r="A177" s="150">
        <v>803</v>
      </c>
      <c r="B177" s="38"/>
      <c r="C177" s="30" t="s">
        <v>890</v>
      </c>
      <c r="D177" s="122">
        <v>5094</v>
      </c>
      <c r="E177" s="122">
        <v>516393</v>
      </c>
      <c r="F177" s="151">
        <v>-32.1</v>
      </c>
      <c r="G177" s="116"/>
      <c r="H177" s="122">
        <v>25326</v>
      </c>
      <c r="I177" s="122">
        <v>1795951</v>
      </c>
      <c r="J177" s="151">
        <v>-30.9</v>
      </c>
      <c r="K177" s="168"/>
    </row>
    <row r="178" spans="1:11" ht="12.75">
      <c r="A178" s="150">
        <v>804</v>
      </c>
      <c r="B178" s="38"/>
      <c r="C178" s="30" t="s">
        <v>891</v>
      </c>
      <c r="D178" s="122">
        <v>14140</v>
      </c>
      <c r="E178" s="122">
        <v>714250</v>
      </c>
      <c r="F178" s="151">
        <v>31</v>
      </c>
      <c r="G178" s="116"/>
      <c r="H178" s="122">
        <v>49654</v>
      </c>
      <c r="I178" s="122">
        <v>2255484</v>
      </c>
      <c r="J178" s="151">
        <v>33.5</v>
      </c>
      <c r="K178" s="168"/>
    </row>
    <row r="179" spans="1:11" ht="12.75">
      <c r="A179" s="150">
        <v>805</v>
      </c>
      <c r="B179" s="38"/>
      <c r="C179" s="30" t="s">
        <v>892</v>
      </c>
      <c r="D179" s="122">
        <v>112</v>
      </c>
      <c r="E179" s="122">
        <v>25485</v>
      </c>
      <c r="F179" s="265">
        <v>-43.4</v>
      </c>
      <c r="G179" s="116"/>
      <c r="H179" s="122">
        <v>418</v>
      </c>
      <c r="I179" s="122">
        <v>119215</v>
      </c>
      <c r="J179" s="151">
        <v>122.3</v>
      </c>
      <c r="K179" s="168"/>
    </row>
    <row r="180" spans="1:11" ht="12.75">
      <c r="A180" s="150">
        <v>806</v>
      </c>
      <c r="B180" s="38"/>
      <c r="C180" s="30" t="s">
        <v>893</v>
      </c>
      <c r="D180" s="122">
        <v>386</v>
      </c>
      <c r="E180" s="122">
        <v>30858</v>
      </c>
      <c r="F180" s="151">
        <v>0.1</v>
      </c>
      <c r="G180" s="116"/>
      <c r="H180" s="122">
        <v>2233</v>
      </c>
      <c r="I180" s="122">
        <v>165251</v>
      </c>
      <c r="J180" s="151">
        <v>-10</v>
      </c>
      <c r="K180" s="168"/>
    </row>
    <row r="181" spans="1:11" ht="12.75">
      <c r="A181" s="150">
        <v>807</v>
      </c>
      <c r="B181" s="38"/>
      <c r="C181" s="30" t="s">
        <v>311</v>
      </c>
      <c r="D181" s="122">
        <v>417</v>
      </c>
      <c r="E181" s="122">
        <v>19368</v>
      </c>
      <c r="F181" s="151">
        <v>26.2</v>
      </c>
      <c r="G181" s="116"/>
      <c r="H181" s="122">
        <v>1944</v>
      </c>
      <c r="I181" s="122">
        <v>171149</v>
      </c>
      <c r="J181" s="151">
        <v>222.1</v>
      </c>
      <c r="K181" s="168"/>
    </row>
    <row r="182" spans="1:11" ht="12.75">
      <c r="A182" s="150">
        <v>808</v>
      </c>
      <c r="B182" s="38"/>
      <c r="C182" s="30" t="s">
        <v>312</v>
      </c>
      <c r="D182" s="122">
        <v>49</v>
      </c>
      <c r="E182" s="122">
        <v>7073</v>
      </c>
      <c r="F182" s="151">
        <v>-81.5</v>
      </c>
      <c r="G182" s="116"/>
      <c r="H182" s="122">
        <v>1746</v>
      </c>
      <c r="I182" s="122">
        <v>96323</v>
      </c>
      <c r="J182" s="151">
        <v>-10</v>
      </c>
      <c r="K182" s="168"/>
    </row>
    <row r="183" spans="1:11" ht="12.75">
      <c r="A183" s="150">
        <v>809</v>
      </c>
      <c r="B183" s="38"/>
      <c r="C183" s="30" t="s">
        <v>313</v>
      </c>
      <c r="D183" s="122">
        <v>1359007</v>
      </c>
      <c r="E183" s="122">
        <v>10273516</v>
      </c>
      <c r="F183" s="151">
        <v>-12.2</v>
      </c>
      <c r="G183" s="116"/>
      <c r="H183" s="122">
        <v>6312809</v>
      </c>
      <c r="I183" s="122">
        <v>44636363</v>
      </c>
      <c r="J183" s="151">
        <v>-9.4</v>
      </c>
      <c r="K183" s="168"/>
    </row>
    <row r="184" spans="1:11" ht="12.75">
      <c r="A184" s="150">
        <v>810</v>
      </c>
      <c r="B184" s="38"/>
      <c r="C184" s="30" t="s">
        <v>314</v>
      </c>
      <c r="D184" s="122">
        <v>2857</v>
      </c>
      <c r="E184" s="122">
        <v>265330</v>
      </c>
      <c r="F184" s="265">
        <v>86.4</v>
      </c>
      <c r="G184" s="116"/>
      <c r="H184" s="122">
        <v>9360</v>
      </c>
      <c r="I184" s="122">
        <v>780311</v>
      </c>
      <c r="J184" s="151">
        <v>-1.4</v>
      </c>
      <c r="K184" s="168"/>
    </row>
    <row r="185" spans="1:11" ht="12.75">
      <c r="A185" s="150">
        <v>811</v>
      </c>
      <c r="B185" s="38"/>
      <c r="C185" s="30" t="s">
        <v>315</v>
      </c>
      <c r="D185" s="122">
        <v>22204</v>
      </c>
      <c r="E185" s="122">
        <v>785972</v>
      </c>
      <c r="F185" s="151">
        <v>55.5</v>
      </c>
      <c r="G185" s="116"/>
      <c r="H185" s="122">
        <v>82515</v>
      </c>
      <c r="I185" s="122">
        <v>3014840</v>
      </c>
      <c r="J185" s="151">
        <v>61.1</v>
      </c>
      <c r="K185" s="168"/>
    </row>
    <row r="186" spans="1:11" ht="12.75">
      <c r="A186" s="150">
        <v>812</v>
      </c>
      <c r="B186" s="38"/>
      <c r="C186" s="30" t="s">
        <v>924</v>
      </c>
      <c r="D186" s="122">
        <v>131962</v>
      </c>
      <c r="E186" s="122">
        <v>827017</v>
      </c>
      <c r="F186" s="151">
        <v>4.3</v>
      </c>
      <c r="G186" s="116"/>
      <c r="H186" s="122">
        <v>580033</v>
      </c>
      <c r="I186" s="122">
        <v>3563151</v>
      </c>
      <c r="J186" s="151">
        <v>7.3</v>
      </c>
      <c r="K186" s="168"/>
    </row>
    <row r="187" spans="1:11" ht="12.75">
      <c r="A187" s="150">
        <v>813</v>
      </c>
      <c r="B187" s="38"/>
      <c r="C187" s="30" t="s">
        <v>316</v>
      </c>
      <c r="D187" s="122">
        <v>20401586</v>
      </c>
      <c r="E187" s="122">
        <v>27873051</v>
      </c>
      <c r="F187" s="151">
        <v>-16</v>
      </c>
      <c r="G187" s="116"/>
      <c r="H187" s="122">
        <v>75306403</v>
      </c>
      <c r="I187" s="122">
        <v>119693071</v>
      </c>
      <c r="J187" s="151">
        <v>-8.3</v>
      </c>
      <c r="K187" s="168"/>
    </row>
    <row r="188" spans="1:11" ht="12.75">
      <c r="A188" s="150">
        <v>814</v>
      </c>
      <c r="B188" s="38"/>
      <c r="C188" s="30" t="s">
        <v>317</v>
      </c>
      <c r="D188" s="122">
        <v>5801913</v>
      </c>
      <c r="E188" s="122">
        <v>25247116</v>
      </c>
      <c r="F188" s="151">
        <v>-0.1</v>
      </c>
      <c r="G188" s="116"/>
      <c r="H188" s="122">
        <v>25117879</v>
      </c>
      <c r="I188" s="122">
        <v>97471233</v>
      </c>
      <c r="J188" s="151">
        <v>7.8</v>
      </c>
      <c r="K188" s="168"/>
    </row>
    <row r="189" spans="1:11" ht="12.75">
      <c r="A189" s="150">
        <v>815</v>
      </c>
      <c r="B189" s="38"/>
      <c r="C189" s="30" t="s">
        <v>507</v>
      </c>
      <c r="D189" s="122">
        <v>5681014</v>
      </c>
      <c r="E189" s="122">
        <v>7449000</v>
      </c>
      <c r="F189" s="151">
        <v>-24.5</v>
      </c>
      <c r="G189" s="116"/>
      <c r="H189" s="122">
        <v>27616272</v>
      </c>
      <c r="I189" s="122">
        <v>36040456</v>
      </c>
      <c r="J189" s="151">
        <v>-5.9</v>
      </c>
      <c r="K189" s="168"/>
    </row>
    <row r="190" spans="1:11" ht="12.75">
      <c r="A190" s="150">
        <v>816</v>
      </c>
      <c r="B190" s="38"/>
      <c r="C190" s="30" t="s">
        <v>318</v>
      </c>
      <c r="D190" s="122">
        <v>6839972</v>
      </c>
      <c r="E190" s="122">
        <v>45841233</v>
      </c>
      <c r="F190" s="151">
        <v>-7.7</v>
      </c>
      <c r="G190" s="116"/>
      <c r="H190" s="122">
        <v>24298548</v>
      </c>
      <c r="I190" s="122">
        <v>167719985</v>
      </c>
      <c r="J190" s="151">
        <v>-10.8</v>
      </c>
      <c r="K190" s="168"/>
    </row>
    <row r="191" spans="1:11" ht="12.75">
      <c r="A191" s="150">
        <v>817</v>
      </c>
      <c r="B191" s="38"/>
      <c r="C191" s="30" t="s">
        <v>319</v>
      </c>
      <c r="D191" s="122">
        <v>27681</v>
      </c>
      <c r="E191" s="122">
        <v>251084</v>
      </c>
      <c r="F191" s="151">
        <v>-23.2</v>
      </c>
      <c r="G191" s="116"/>
      <c r="H191" s="122">
        <v>139158</v>
      </c>
      <c r="I191" s="122">
        <v>1015006</v>
      </c>
      <c r="J191" s="151">
        <v>-13.4</v>
      </c>
      <c r="K191" s="168"/>
    </row>
    <row r="192" spans="1:11" ht="12.75">
      <c r="A192" s="150">
        <v>818</v>
      </c>
      <c r="B192" s="38"/>
      <c r="C192" s="30" t="s">
        <v>320</v>
      </c>
      <c r="D192" s="122">
        <v>3542662</v>
      </c>
      <c r="E192" s="122">
        <v>18189057</v>
      </c>
      <c r="F192" s="151">
        <v>24.9</v>
      </c>
      <c r="G192" s="116"/>
      <c r="H192" s="122">
        <v>10548120</v>
      </c>
      <c r="I192" s="122">
        <v>58400509</v>
      </c>
      <c r="J192" s="151">
        <v>4</v>
      </c>
      <c r="K192" s="168"/>
    </row>
    <row r="193" spans="1:11" ht="12.75">
      <c r="A193" s="150">
        <v>819</v>
      </c>
      <c r="B193" s="38"/>
      <c r="C193" s="30" t="s">
        <v>321</v>
      </c>
      <c r="D193" s="122">
        <v>45305518</v>
      </c>
      <c r="E193" s="122">
        <v>55685622</v>
      </c>
      <c r="F193" s="151">
        <v>2.4</v>
      </c>
      <c r="G193" s="116"/>
      <c r="H193" s="122">
        <v>203762594</v>
      </c>
      <c r="I193" s="122">
        <v>223707284</v>
      </c>
      <c r="J193" s="151">
        <v>3.4</v>
      </c>
      <c r="K193" s="168"/>
    </row>
    <row r="194" spans="1:11" ht="12.75">
      <c r="A194" s="150">
        <v>820</v>
      </c>
      <c r="B194" s="38"/>
      <c r="C194" s="30" t="s">
        <v>894</v>
      </c>
      <c r="D194" s="122">
        <v>1000339</v>
      </c>
      <c r="E194" s="122">
        <v>27941698</v>
      </c>
      <c r="F194" s="151">
        <v>18</v>
      </c>
      <c r="G194" s="116"/>
      <c r="H194" s="122">
        <v>4407102</v>
      </c>
      <c r="I194" s="122">
        <v>116258005</v>
      </c>
      <c r="J194" s="151">
        <v>8.2</v>
      </c>
      <c r="K194" s="168"/>
    </row>
    <row r="195" spans="1:11" ht="12.75">
      <c r="A195" s="150">
        <v>823</v>
      </c>
      <c r="B195" s="38"/>
      <c r="C195" s="30" t="s">
        <v>322</v>
      </c>
      <c r="D195" s="122">
        <v>78550</v>
      </c>
      <c r="E195" s="122">
        <v>1493794</v>
      </c>
      <c r="F195" s="151">
        <v>17</v>
      </c>
      <c r="G195" s="116"/>
      <c r="H195" s="122">
        <v>307066</v>
      </c>
      <c r="I195" s="122">
        <v>6101374</v>
      </c>
      <c r="J195" s="151">
        <v>-19</v>
      </c>
      <c r="K195" s="168"/>
    </row>
    <row r="196" spans="1:11" ht="12.75">
      <c r="A196" s="150">
        <v>829</v>
      </c>
      <c r="B196" s="38"/>
      <c r="C196" s="30" t="s">
        <v>323</v>
      </c>
      <c r="D196" s="122">
        <v>21778124</v>
      </c>
      <c r="E196" s="122">
        <v>103428421</v>
      </c>
      <c r="F196" s="151">
        <v>11.8</v>
      </c>
      <c r="G196" s="116"/>
      <c r="H196" s="122">
        <v>87022433</v>
      </c>
      <c r="I196" s="122">
        <v>406345624</v>
      </c>
      <c r="J196" s="151">
        <v>-0.8</v>
      </c>
      <c r="K196" s="168"/>
    </row>
    <row r="197" spans="1:11" ht="12.75">
      <c r="A197" s="150">
        <v>831</v>
      </c>
      <c r="B197" s="38"/>
      <c r="C197" s="30" t="s">
        <v>324</v>
      </c>
      <c r="D197" s="120">
        <v>602929</v>
      </c>
      <c r="E197" s="120">
        <v>839159</v>
      </c>
      <c r="F197" s="151">
        <v>8.9</v>
      </c>
      <c r="G197" s="116"/>
      <c r="H197" s="122">
        <v>2161203</v>
      </c>
      <c r="I197" s="122">
        <v>3069468</v>
      </c>
      <c r="J197" s="151">
        <v>28.4</v>
      </c>
      <c r="K197" s="168"/>
    </row>
    <row r="198" spans="1:11" ht="12.75">
      <c r="A198" s="150">
        <v>832</v>
      </c>
      <c r="B198" s="38"/>
      <c r="C198" s="30" t="s">
        <v>325</v>
      </c>
      <c r="D198" s="122">
        <v>45988129</v>
      </c>
      <c r="E198" s="122">
        <v>158372535</v>
      </c>
      <c r="F198" s="151">
        <v>-2.6</v>
      </c>
      <c r="G198" s="116"/>
      <c r="H198" s="122">
        <v>204917982</v>
      </c>
      <c r="I198" s="122">
        <v>691964791</v>
      </c>
      <c r="J198" s="151">
        <v>2.5</v>
      </c>
      <c r="K198" s="168"/>
    </row>
    <row r="199" spans="1:11" ht="12.75">
      <c r="A199" s="150">
        <v>833</v>
      </c>
      <c r="B199" s="38"/>
      <c r="C199" s="30" t="s">
        <v>326</v>
      </c>
      <c r="D199" s="120">
        <v>19718</v>
      </c>
      <c r="E199" s="120">
        <v>72088</v>
      </c>
      <c r="F199" s="151">
        <v>23.4</v>
      </c>
      <c r="G199" s="116"/>
      <c r="H199" s="122">
        <v>100359</v>
      </c>
      <c r="I199" s="122">
        <v>361516</v>
      </c>
      <c r="J199" s="151">
        <v>-1.2</v>
      </c>
      <c r="K199" s="168"/>
    </row>
    <row r="200" spans="1:11" ht="12.75">
      <c r="A200" s="150">
        <v>834</v>
      </c>
      <c r="B200" s="38"/>
      <c r="C200" s="30" t="s">
        <v>327</v>
      </c>
      <c r="D200" s="122">
        <v>1091255</v>
      </c>
      <c r="E200" s="122">
        <v>147867672</v>
      </c>
      <c r="F200" s="151">
        <v>-16.8</v>
      </c>
      <c r="G200" s="116"/>
      <c r="H200" s="122">
        <v>5036597</v>
      </c>
      <c r="I200" s="122">
        <v>602924100</v>
      </c>
      <c r="J200" s="151">
        <v>-17</v>
      </c>
      <c r="K200" s="168"/>
    </row>
    <row r="201" spans="1:11" ht="12.75">
      <c r="A201" s="150">
        <v>835</v>
      </c>
      <c r="B201" s="38"/>
      <c r="C201" s="30" t="s">
        <v>506</v>
      </c>
      <c r="D201" s="122">
        <v>561132</v>
      </c>
      <c r="E201" s="122">
        <v>3176476</v>
      </c>
      <c r="F201" s="151">
        <v>-9.7</v>
      </c>
      <c r="G201" s="116"/>
      <c r="H201" s="122">
        <v>2500829</v>
      </c>
      <c r="I201" s="122">
        <v>13478569</v>
      </c>
      <c r="J201" s="151">
        <v>4.7</v>
      </c>
      <c r="K201" s="168"/>
    </row>
    <row r="202" spans="1:11" ht="12.75">
      <c r="A202" s="150">
        <v>839</v>
      </c>
      <c r="B202" s="38"/>
      <c r="C202" s="30" t="s">
        <v>328</v>
      </c>
      <c r="D202" s="122">
        <v>4852314</v>
      </c>
      <c r="E202" s="122">
        <v>17892584</v>
      </c>
      <c r="F202" s="151">
        <v>-22.4</v>
      </c>
      <c r="G202" s="116"/>
      <c r="H202" s="122">
        <v>23621490</v>
      </c>
      <c r="I202" s="122">
        <v>87740928</v>
      </c>
      <c r="J202" s="151">
        <v>-7.1</v>
      </c>
      <c r="K202" s="168"/>
    </row>
    <row r="203" spans="1:11" ht="12.75">
      <c r="A203" s="150">
        <v>841</v>
      </c>
      <c r="B203" s="38"/>
      <c r="C203" s="30" t="s">
        <v>895</v>
      </c>
      <c r="D203" s="122">
        <v>134614</v>
      </c>
      <c r="E203" s="122">
        <v>810827</v>
      </c>
      <c r="F203" s="151">
        <v>-88.6</v>
      </c>
      <c r="G203" s="116"/>
      <c r="H203" s="122">
        <v>654135</v>
      </c>
      <c r="I203" s="122">
        <v>7794873</v>
      </c>
      <c r="J203" s="151">
        <v>-63.8</v>
      </c>
      <c r="K203" s="168"/>
    </row>
    <row r="204" spans="1:11" ht="12.75">
      <c r="A204" s="150">
        <v>842</v>
      </c>
      <c r="B204" s="38"/>
      <c r="C204" s="30" t="s">
        <v>329</v>
      </c>
      <c r="D204" s="122">
        <v>1559441</v>
      </c>
      <c r="E204" s="122">
        <v>28419918</v>
      </c>
      <c r="F204" s="151">
        <v>-45.7</v>
      </c>
      <c r="G204" s="116"/>
      <c r="H204" s="122">
        <v>9432201</v>
      </c>
      <c r="I204" s="122">
        <v>188468252</v>
      </c>
      <c r="J204" s="151">
        <v>-9</v>
      </c>
      <c r="K204" s="168"/>
    </row>
    <row r="205" spans="1:11" ht="12.75">
      <c r="A205" s="150">
        <v>843</v>
      </c>
      <c r="B205" s="38"/>
      <c r="C205" s="30" t="s">
        <v>330</v>
      </c>
      <c r="D205" s="122">
        <v>387709</v>
      </c>
      <c r="E205" s="122">
        <v>8551378</v>
      </c>
      <c r="F205" s="151">
        <v>-20</v>
      </c>
      <c r="G205" s="116"/>
      <c r="H205" s="122">
        <v>1769925</v>
      </c>
      <c r="I205" s="122">
        <v>36331594</v>
      </c>
      <c r="J205" s="151">
        <v>-11</v>
      </c>
      <c r="K205" s="168"/>
    </row>
    <row r="207" spans="1:11" ht="16.5">
      <c r="A207" s="609" t="s">
        <v>66</v>
      </c>
      <c r="B207" s="609"/>
      <c r="C207" s="609"/>
      <c r="D207" s="609"/>
      <c r="E207" s="609"/>
      <c r="F207" s="609"/>
      <c r="G207" s="609"/>
      <c r="H207" s="609"/>
      <c r="I207" s="609"/>
      <c r="J207" s="609"/>
      <c r="K207" s="609"/>
    </row>
    <row r="208" spans="3:11" ht="12.75">
      <c r="C208" s="1"/>
      <c r="D208" s="10"/>
      <c r="E208" s="10"/>
      <c r="F208" s="118"/>
      <c r="G208" s="118"/>
      <c r="H208" s="15"/>
      <c r="I208" s="15"/>
      <c r="J208" s="174"/>
      <c r="K208" s="168"/>
    </row>
    <row r="209" spans="1:11" ht="18" customHeight="1">
      <c r="A209" s="610" t="s">
        <v>1132</v>
      </c>
      <c r="B209" s="603" t="s">
        <v>750</v>
      </c>
      <c r="C209" s="604"/>
      <c r="D209" s="613" t="s">
        <v>1257</v>
      </c>
      <c r="E209" s="593"/>
      <c r="F209" s="593"/>
      <c r="G209" s="614"/>
      <c r="H209" s="554" t="s">
        <v>1258</v>
      </c>
      <c r="I209" s="593"/>
      <c r="J209" s="593"/>
      <c r="K209" s="593"/>
    </row>
    <row r="210" spans="1:11" ht="16.5" customHeight="1">
      <c r="A210" s="611"/>
      <c r="B210" s="605"/>
      <c r="C210" s="606"/>
      <c r="D210" s="61" t="s">
        <v>479</v>
      </c>
      <c r="E210" s="597" t="s">
        <v>480</v>
      </c>
      <c r="F210" s="598"/>
      <c r="G210" s="602"/>
      <c r="H210" s="147" t="s">
        <v>479</v>
      </c>
      <c r="I210" s="597" t="s">
        <v>480</v>
      </c>
      <c r="J210" s="598"/>
      <c r="K210" s="598"/>
    </row>
    <row r="211" spans="1:11" ht="15" customHeight="1">
      <c r="A211" s="611"/>
      <c r="B211" s="605"/>
      <c r="C211" s="606"/>
      <c r="D211" s="594" t="s">
        <v>112</v>
      </c>
      <c r="E211" s="599" t="s">
        <v>108</v>
      </c>
      <c r="F211" s="615" t="s">
        <v>1265</v>
      </c>
      <c r="G211" s="621"/>
      <c r="H211" s="599" t="s">
        <v>112</v>
      </c>
      <c r="I211" s="599" t="s">
        <v>108</v>
      </c>
      <c r="J211" s="615" t="s">
        <v>1266</v>
      </c>
      <c r="K211" s="616"/>
    </row>
    <row r="212" spans="1:11" ht="12.75">
      <c r="A212" s="611"/>
      <c r="B212" s="605"/>
      <c r="C212" s="606"/>
      <c r="D212" s="595"/>
      <c r="E212" s="600"/>
      <c r="F212" s="617"/>
      <c r="G212" s="622"/>
      <c r="H212" s="600"/>
      <c r="I212" s="600"/>
      <c r="J212" s="617"/>
      <c r="K212" s="618"/>
    </row>
    <row r="213" spans="1:11" ht="18.75" customHeight="1">
      <c r="A213" s="611"/>
      <c r="B213" s="605"/>
      <c r="C213" s="606"/>
      <c r="D213" s="595"/>
      <c r="E213" s="600"/>
      <c r="F213" s="617"/>
      <c r="G213" s="622"/>
      <c r="H213" s="600"/>
      <c r="I213" s="600"/>
      <c r="J213" s="617"/>
      <c r="K213" s="618"/>
    </row>
    <row r="214" spans="1:11" ht="27.75" customHeight="1">
      <c r="A214" s="612"/>
      <c r="B214" s="607"/>
      <c r="C214" s="608"/>
      <c r="D214" s="596"/>
      <c r="E214" s="601"/>
      <c r="F214" s="619"/>
      <c r="G214" s="623"/>
      <c r="H214" s="601"/>
      <c r="I214" s="601"/>
      <c r="J214" s="619"/>
      <c r="K214" s="620"/>
    </row>
    <row r="215" spans="1:11" ht="12.75">
      <c r="A215" s="175"/>
      <c r="B215" s="176"/>
      <c r="C215" s="29"/>
      <c r="D215" s="4"/>
      <c r="E215" s="4"/>
      <c r="H215" s="4"/>
      <c r="I215" s="4"/>
      <c r="J215" s="27"/>
      <c r="K215" s="1"/>
    </row>
    <row r="216" spans="1:11" ht="12.75">
      <c r="A216" s="150"/>
      <c r="B216" s="32" t="s">
        <v>295</v>
      </c>
      <c r="C216" s="42"/>
      <c r="D216" s="4"/>
      <c r="E216" s="4"/>
      <c r="H216" s="4"/>
      <c r="I216" s="4"/>
      <c r="J216" s="27"/>
      <c r="K216" s="1"/>
    </row>
    <row r="217" spans="1:11" ht="12.75">
      <c r="A217" s="150"/>
      <c r="B217" s="152"/>
      <c r="C217" s="30"/>
      <c r="D217" s="4"/>
      <c r="E217" s="4"/>
      <c r="H217" s="4"/>
      <c r="I217" s="4"/>
      <c r="J217" s="27"/>
      <c r="K217" s="1"/>
    </row>
    <row r="218" spans="1:11" ht="12.75">
      <c r="A218" s="150">
        <v>844</v>
      </c>
      <c r="B218" s="38"/>
      <c r="C218" s="30" t="s">
        <v>896</v>
      </c>
      <c r="D218" s="122">
        <v>2932420</v>
      </c>
      <c r="E218" s="122">
        <v>32593031</v>
      </c>
      <c r="F218" s="151">
        <v>-2.5</v>
      </c>
      <c r="G218" s="116"/>
      <c r="H218" s="122">
        <v>14710748</v>
      </c>
      <c r="I218" s="122">
        <v>156201770</v>
      </c>
      <c r="J218" s="151">
        <v>-3.2</v>
      </c>
      <c r="K218" s="168"/>
    </row>
    <row r="219" spans="1:11" ht="12.75">
      <c r="A219" s="150">
        <v>845</v>
      </c>
      <c r="B219" s="152"/>
      <c r="C219" s="30" t="s">
        <v>866</v>
      </c>
      <c r="D219" s="122">
        <v>2394050</v>
      </c>
      <c r="E219" s="122">
        <v>10641885</v>
      </c>
      <c r="F219" s="151">
        <v>-32</v>
      </c>
      <c r="G219" s="116"/>
      <c r="H219" s="122">
        <v>10035384</v>
      </c>
      <c r="I219" s="122">
        <v>46475976</v>
      </c>
      <c r="J219" s="151">
        <v>-31.8</v>
      </c>
      <c r="K219" s="168"/>
    </row>
    <row r="220" spans="1:11" ht="12.75">
      <c r="A220" s="150">
        <v>846</v>
      </c>
      <c r="B220" s="152"/>
      <c r="C220" s="30" t="s">
        <v>331</v>
      </c>
      <c r="D220" s="120">
        <v>1171312</v>
      </c>
      <c r="E220" s="120">
        <v>8653027</v>
      </c>
      <c r="F220" s="151">
        <v>-14.9</v>
      </c>
      <c r="G220" s="116"/>
      <c r="H220" s="122">
        <v>14027721</v>
      </c>
      <c r="I220" s="122">
        <v>110213933</v>
      </c>
      <c r="J220" s="151">
        <v>15.2</v>
      </c>
      <c r="K220" s="168"/>
    </row>
    <row r="221" spans="1:11" ht="12.75">
      <c r="A221" s="150">
        <v>847</v>
      </c>
      <c r="B221" s="152"/>
      <c r="C221" s="30" t="s">
        <v>897</v>
      </c>
      <c r="D221" s="122">
        <v>247454</v>
      </c>
      <c r="E221" s="122">
        <v>1773647</v>
      </c>
      <c r="F221" s="151">
        <v>2.5</v>
      </c>
      <c r="G221" s="116"/>
      <c r="H221" s="122">
        <v>933275</v>
      </c>
      <c r="I221" s="122">
        <v>6855898</v>
      </c>
      <c r="J221" s="151">
        <v>-5.1</v>
      </c>
      <c r="K221" s="168"/>
    </row>
    <row r="222" spans="1:11" ht="12.75">
      <c r="A222" s="150">
        <v>848</v>
      </c>
      <c r="B222" s="152"/>
      <c r="C222" s="30" t="s">
        <v>898</v>
      </c>
      <c r="D222" s="120">
        <v>1022655</v>
      </c>
      <c r="E222" s="120">
        <v>12621653</v>
      </c>
      <c r="F222" s="151">
        <v>21.4</v>
      </c>
      <c r="G222" s="116"/>
      <c r="H222" s="122">
        <v>4931247</v>
      </c>
      <c r="I222" s="122">
        <v>53369953</v>
      </c>
      <c r="J222" s="151">
        <v>44.5</v>
      </c>
      <c r="K222" s="168"/>
    </row>
    <row r="223" spans="1:11" ht="12.75">
      <c r="A223" s="150">
        <v>849</v>
      </c>
      <c r="B223" s="152"/>
      <c r="C223" s="30" t="s">
        <v>332</v>
      </c>
      <c r="D223" s="122">
        <v>3208596</v>
      </c>
      <c r="E223" s="122">
        <v>13104220</v>
      </c>
      <c r="F223" s="151">
        <v>12.9</v>
      </c>
      <c r="G223" s="116"/>
      <c r="H223" s="122">
        <v>12173241</v>
      </c>
      <c r="I223" s="122">
        <v>57099888</v>
      </c>
      <c r="J223" s="151">
        <v>-15.4</v>
      </c>
      <c r="K223" s="168"/>
    </row>
    <row r="224" spans="1:11" ht="12.75">
      <c r="A224" s="150">
        <v>850</v>
      </c>
      <c r="B224" s="152"/>
      <c r="C224" s="30" t="s">
        <v>333</v>
      </c>
      <c r="D224" s="122">
        <v>29</v>
      </c>
      <c r="E224" s="122">
        <v>4210</v>
      </c>
      <c r="F224" s="151">
        <v>-31</v>
      </c>
      <c r="G224" s="116"/>
      <c r="H224" s="122">
        <v>14075</v>
      </c>
      <c r="I224" s="122">
        <v>294111</v>
      </c>
      <c r="J224" s="151">
        <v>346.3</v>
      </c>
      <c r="K224" s="168"/>
    </row>
    <row r="225" spans="1:11" ht="12.75">
      <c r="A225" s="150">
        <v>851</v>
      </c>
      <c r="B225" s="152"/>
      <c r="C225" s="30" t="s">
        <v>913</v>
      </c>
      <c r="D225" s="122">
        <v>644596</v>
      </c>
      <c r="E225" s="122">
        <v>9871890</v>
      </c>
      <c r="F225" s="151">
        <v>-24.4</v>
      </c>
      <c r="G225" s="116"/>
      <c r="H225" s="122">
        <v>2044354</v>
      </c>
      <c r="I225" s="122">
        <v>36854626</v>
      </c>
      <c r="J225" s="151">
        <v>-31.1</v>
      </c>
      <c r="K225" s="168"/>
    </row>
    <row r="226" spans="1:11" ht="12.75">
      <c r="A226" s="150">
        <v>852</v>
      </c>
      <c r="B226" s="152"/>
      <c r="C226" s="30" t="s">
        <v>334</v>
      </c>
      <c r="D226" s="122">
        <v>3236078</v>
      </c>
      <c r="E226" s="122">
        <v>70170347</v>
      </c>
      <c r="F226" s="151">
        <v>-52.6</v>
      </c>
      <c r="G226" s="116"/>
      <c r="H226" s="122">
        <v>22503276</v>
      </c>
      <c r="I226" s="122">
        <v>385833357</v>
      </c>
      <c r="J226" s="151">
        <v>-18.1</v>
      </c>
      <c r="K226" s="168"/>
    </row>
    <row r="227" spans="1:11" ht="12.75">
      <c r="A227" s="150">
        <v>853</v>
      </c>
      <c r="B227" s="152"/>
      <c r="C227" s="30" t="s">
        <v>736</v>
      </c>
      <c r="D227" s="122">
        <v>101887</v>
      </c>
      <c r="E227" s="122">
        <v>12750223</v>
      </c>
      <c r="F227" s="151">
        <v>-33.6</v>
      </c>
      <c r="G227" s="116"/>
      <c r="H227" s="122">
        <v>461528</v>
      </c>
      <c r="I227" s="122">
        <v>54239216</v>
      </c>
      <c r="J227" s="151">
        <v>-14.7</v>
      </c>
      <c r="K227" s="168"/>
    </row>
    <row r="228" spans="1:11" ht="12.75">
      <c r="A228" s="150">
        <v>854</v>
      </c>
      <c r="B228" s="152"/>
      <c r="C228" s="30" t="s">
        <v>543</v>
      </c>
      <c r="D228" s="122">
        <v>210439</v>
      </c>
      <c r="E228" s="122">
        <v>2218830</v>
      </c>
      <c r="F228" s="151">
        <v>0.4</v>
      </c>
      <c r="G228" s="116"/>
      <c r="H228" s="122">
        <v>1091296</v>
      </c>
      <c r="I228" s="122">
        <v>10681241</v>
      </c>
      <c r="J228" s="151">
        <v>2.1</v>
      </c>
      <c r="K228" s="168"/>
    </row>
    <row r="229" spans="1:11" ht="12.75">
      <c r="A229" s="150">
        <v>859</v>
      </c>
      <c r="B229" s="152"/>
      <c r="C229" s="30" t="s">
        <v>335</v>
      </c>
      <c r="D229" s="120">
        <v>4909833</v>
      </c>
      <c r="E229" s="120">
        <v>83399282</v>
      </c>
      <c r="F229" s="151">
        <v>1</v>
      </c>
      <c r="G229" s="116"/>
      <c r="H229" s="122">
        <v>19428301</v>
      </c>
      <c r="I229" s="122">
        <v>325355684</v>
      </c>
      <c r="J229" s="151">
        <v>-12.4</v>
      </c>
      <c r="K229" s="168"/>
    </row>
    <row r="230" spans="1:11" ht="12.75">
      <c r="A230" s="150">
        <v>860</v>
      </c>
      <c r="B230" s="152"/>
      <c r="C230" s="30" t="s">
        <v>879</v>
      </c>
      <c r="D230" s="122">
        <v>1258315</v>
      </c>
      <c r="E230" s="122">
        <v>3731745</v>
      </c>
      <c r="F230" s="151">
        <v>-6.7</v>
      </c>
      <c r="G230" s="116"/>
      <c r="H230" s="122">
        <v>5553195</v>
      </c>
      <c r="I230" s="122">
        <v>14659247</v>
      </c>
      <c r="J230" s="151">
        <v>-1.8</v>
      </c>
      <c r="K230" s="168"/>
    </row>
    <row r="231" spans="1:11" ht="12.75">
      <c r="A231" s="150">
        <v>861</v>
      </c>
      <c r="B231" s="152"/>
      <c r="C231" s="30" t="s">
        <v>906</v>
      </c>
      <c r="D231" s="120">
        <v>7434103</v>
      </c>
      <c r="E231" s="120">
        <v>131254335</v>
      </c>
      <c r="F231" s="151">
        <v>-8.3</v>
      </c>
      <c r="G231" s="116"/>
      <c r="H231" s="122">
        <v>26852749</v>
      </c>
      <c r="I231" s="122">
        <v>522143693</v>
      </c>
      <c r="J231" s="151">
        <v>-10.5</v>
      </c>
      <c r="K231" s="168"/>
    </row>
    <row r="232" spans="1:11" ht="12.75">
      <c r="A232" s="150">
        <v>862</v>
      </c>
      <c r="B232" s="152"/>
      <c r="C232" s="30" t="s">
        <v>336</v>
      </c>
      <c r="D232" s="122">
        <v>296101</v>
      </c>
      <c r="E232" s="122">
        <v>5748917</v>
      </c>
      <c r="F232" s="151">
        <v>-28.9</v>
      </c>
      <c r="G232" s="116"/>
      <c r="H232" s="122">
        <v>1249950</v>
      </c>
      <c r="I232" s="122">
        <v>24645501</v>
      </c>
      <c r="J232" s="151">
        <v>-5.1</v>
      </c>
      <c r="K232" s="168"/>
    </row>
    <row r="233" spans="1:11" ht="12.75">
      <c r="A233" s="150">
        <v>863</v>
      </c>
      <c r="B233" s="152"/>
      <c r="C233" s="30" t="s">
        <v>505</v>
      </c>
      <c r="D233" s="122">
        <v>24279</v>
      </c>
      <c r="E233" s="122">
        <v>16099824</v>
      </c>
      <c r="F233" s="151">
        <v>-44.4</v>
      </c>
      <c r="G233" s="116"/>
      <c r="H233" s="122">
        <v>114341</v>
      </c>
      <c r="I233" s="122">
        <v>90837243</v>
      </c>
      <c r="J233" s="151">
        <v>-31.8</v>
      </c>
      <c r="K233" s="168"/>
    </row>
    <row r="234" spans="1:11" ht="12.75">
      <c r="A234" s="150">
        <v>864</v>
      </c>
      <c r="B234" s="152"/>
      <c r="C234" s="30" t="s">
        <v>907</v>
      </c>
      <c r="D234" s="122">
        <v>73470</v>
      </c>
      <c r="E234" s="122">
        <v>6448771</v>
      </c>
      <c r="F234" s="151">
        <v>-50.7</v>
      </c>
      <c r="G234" s="116"/>
      <c r="H234" s="122">
        <v>372472</v>
      </c>
      <c r="I234" s="122">
        <v>40637920</v>
      </c>
      <c r="J234" s="151">
        <v>-33.8</v>
      </c>
      <c r="K234" s="168"/>
    </row>
    <row r="235" spans="1:11" ht="12.75">
      <c r="A235" s="150">
        <v>865</v>
      </c>
      <c r="B235" s="152"/>
      <c r="C235" s="30" t="s">
        <v>337</v>
      </c>
      <c r="D235" s="122">
        <v>4605058</v>
      </c>
      <c r="E235" s="122">
        <v>86159083</v>
      </c>
      <c r="F235" s="151">
        <v>2.9</v>
      </c>
      <c r="G235" s="116"/>
      <c r="H235" s="122">
        <v>11529195</v>
      </c>
      <c r="I235" s="122">
        <v>323817680</v>
      </c>
      <c r="J235" s="151">
        <v>-0.3</v>
      </c>
      <c r="K235" s="168"/>
    </row>
    <row r="236" spans="1:11" ht="12.75">
      <c r="A236" s="150">
        <v>869</v>
      </c>
      <c r="B236" s="152"/>
      <c r="C236" s="30" t="s">
        <v>338</v>
      </c>
      <c r="D236" s="122">
        <v>2165489</v>
      </c>
      <c r="E236" s="122">
        <v>67000453</v>
      </c>
      <c r="F236" s="151">
        <v>3.9</v>
      </c>
      <c r="G236" s="116"/>
      <c r="H236" s="122">
        <v>8613203</v>
      </c>
      <c r="I236" s="122">
        <v>271890847</v>
      </c>
      <c r="J236" s="151">
        <v>0.1</v>
      </c>
      <c r="K236" s="168"/>
    </row>
    <row r="237" spans="1:11" ht="12.75">
      <c r="A237" s="150">
        <v>871</v>
      </c>
      <c r="B237" s="152"/>
      <c r="C237" s="30" t="s">
        <v>504</v>
      </c>
      <c r="D237" s="122">
        <v>763601</v>
      </c>
      <c r="E237" s="122">
        <v>72208461</v>
      </c>
      <c r="F237" s="151">
        <v>-3.5</v>
      </c>
      <c r="G237" s="116"/>
      <c r="H237" s="122">
        <v>2905802</v>
      </c>
      <c r="I237" s="122">
        <v>293381340</v>
      </c>
      <c r="J237" s="151">
        <v>7.3</v>
      </c>
      <c r="K237" s="168"/>
    </row>
    <row r="238" spans="1:11" ht="12.75">
      <c r="A238" s="150">
        <v>872</v>
      </c>
      <c r="B238" s="152"/>
      <c r="C238" s="30" t="s">
        <v>868</v>
      </c>
      <c r="D238" s="122">
        <v>1083155</v>
      </c>
      <c r="E238" s="122">
        <v>131223180</v>
      </c>
      <c r="F238" s="151">
        <v>-13.3</v>
      </c>
      <c r="G238" s="116"/>
      <c r="H238" s="122">
        <v>4931034</v>
      </c>
      <c r="I238" s="122">
        <v>578075009</v>
      </c>
      <c r="J238" s="151">
        <v>2.2</v>
      </c>
      <c r="K238" s="168"/>
    </row>
    <row r="239" spans="1:11" ht="12.75">
      <c r="A239" s="150">
        <v>873</v>
      </c>
      <c r="B239" s="152"/>
      <c r="C239" s="30" t="s">
        <v>503</v>
      </c>
      <c r="D239" s="122">
        <v>295080</v>
      </c>
      <c r="E239" s="122">
        <v>55012621</v>
      </c>
      <c r="F239" s="151">
        <v>-12.2</v>
      </c>
      <c r="G239" s="116"/>
      <c r="H239" s="122">
        <v>1797110</v>
      </c>
      <c r="I239" s="122">
        <v>242320627</v>
      </c>
      <c r="J239" s="151">
        <v>-11.8</v>
      </c>
      <c r="K239" s="168"/>
    </row>
    <row r="240" spans="1:11" ht="12.75">
      <c r="A240" s="150">
        <v>874</v>
      </c>
      <c r="B240" s="152"/>
      <c r="C240" s="30" t="s">
        <v>339</v>
      </c>
      <c r="D240" s="122">
        <v>653</v>
      </c>
      <c r="E240" s="122">
        <v>178725</v>
      </c>
      <c r="F240" s="151">
        <v>-35.2</v>
      </c>
      <c r="G240" s="116"/>
      <c r="H240" s="122">
        <v>3204</v>
      </c>
      <c r="I240" s="122">
        <v>655612</v>
      </c>
      <c r="J240" s="151">
        <v>-39.4</v>
      </c>
      <c r="K240" s="168"/>
    </row>
    <row r="241" spans="1:11" ht="12.75">
      <c r="A241" s="150">
        <v>875</v>
      </c>
      <c r="B241" s="152"/>
      <c r="C241" s="30" t="s">
        <v>870</v>
      </c>
      <c r="D241" s="120">
        <v>9488074</v>
      </c>
      <c r="E241" s="120">
        <v>19325332</v>
      </c>
      <c r="F241" s="151">
        <v>-9.8</v>
      </c>
      <c r="G241" s="116"/>
      <c r="H241" s="122">
        <v>41070741</v>
      </c>
      <c r="I241" s="122">
        <v>85635984</v>
      </c>
      <c r="J241" s="151">
        <v>-7.4</v>
      </c>
      <c r="K241" s="168"/>
    </row>
    <row r="242" spans="1:11" ht="12.75">
      <c r="A242" s="150">
        <v>876</v>
      </c>
      <c r="B242" s="152"/>
      <c r="C242" s="30" t="s">
        <v>340</v>
      </c>
      <c r="D242" s="122">
        <v>31061</v>
      </c>
      <c r="E242" s="122">
        <v>1578200</v>
      </c>
      <c r="F242" s="151">
        <v>-27.3</v>
      </c>
      <c r="G242" s="116"/>
      <c r="H242" s="122">
        <v>130255</v>
      </c>
      <c r="I242" s="122">
        <v>7142039</v>
      </c>
      <c r="J242" s="151">
        <v>-19.4</v>
      </c>
      <c r="K242" s="168"/>
    </row>
    <row r="243" spans="1:11" ht="12.75">
      <c r="A243" s="150">
        <v>877</v>
      </c>
      <c r="B243" s="152"/>
      <c r="C243" s="30" t="s">
        <v>341</v>
      </c>
      <c r="D243" s="120">
        <v>520427</v>
      </c>
      <c r="E243" s="120">
        <v>5953703</v>
      </c>
      <c r="F243" s="151">
        <v>31</v>
      </c>
      <c r="G243" s="116"/>
      <c r="H243" s="122">
        <v>1850837</v>
      </c>
      <c r="I243" s="122">
        <v>18045664</v>
      </c>
      <c r="J243" s="151">
        <v>0.1</v>
      </c>
      <c r="K243" s="168"/>
    </row>
    <row r="244" spans="1:11" ht="12.75">
      <c r="A244" s="150">
        <v>878</v>
      </c>
      <c r="B244" s="152"/>
      <c r="C244" s="30" t="s">
        <v>342</v>
      </c>
      <c r="D244" s="122">
        <v>22</v>
      </c>
      <c r="E244" s="122">
        <v>9669</v>
      </c>
      <c r="F244" s="151">
        <v>-6.6</v>
      </c>
      <c r="G244" s="116"/>
      <c r="H244" s="122">
        <v>76</v>
      </c>
      <c r="I244" s="122">
        <v>60574</v>
      </c>
      <c r="J244" s="151">
        <v>-94.7</v>
      </c>
      <c r="K244" s="168"/>
    </row>
    <row r="245" spans="1:11" ht="12.75">
      <c r="A245" s="150">
        <v>881</v>
      </c>
      <c r="B245" s="152"/>
      <c r="C245" s="30" t="s">
        <v>343</v>
      </c>
      <c r="D245" s="122">
        <v>3977383</v>
      </c>
      <c r="E245" s="122">
        <v>6093238</v>
      </c>
      <c r="F245" s="151">
        <v>18.7</v>
      </c>
      <c r="G245" s="116"/>
      <c r="H245" s="122">
        <v>14634619</v>
      </c>
      <c r="I245" s="122">
        <v>21343177</v>
      </c>
      <c r="J245" s="151">
        <v>6.7</v>
      </c>
      <c r="K245" s="168"/>
    </row>
    <row r="246" spans="1:11" ht="12.75">
      <c r="A246" s="150">
        <v>882</v>
      </c>
      <c r="B246" s="152"/>
      <c r="C246" s="30" t="s">
        <v>344</v>
      </c>
      <c r="D246" s="122" t="s">
        <v>107</v>
      </c>
      <c r="E246" s="122" t="s">
        <v>107</v>
      </c>
      <c r="F246" s="151">
        <v>-100</v>
      </c>
      <c r="G246" s="116"/>
      <c r="H246" s="122">
        <v>79884</v>
      </c>
      <c r="I246" s="122">
        <v>939271</v>
      </c>
      <c r="J246" s="151">
        <v>47</v>
      </c>
      <c r="K246" s="168"/>
    </row>
    <row r="247" spans="1:11" ht="12.75">
      <c r="A247" s="150">
        <v>883</v>
      </c>
      <c r="B247" s="152"/>
      <c r="C247" s="30" t="s">
        <v>345</v>
      </c>
      <c r="D247" s="122">
        <v>138760</v>
      </c>
      <c r="E247" s="122">
        <v>61654099</v>
      </c>
      <c r="F247" s="151">
        <v>277.6</v>
      </c>
      <c r="G247" s="116"/>
      <c r="H247" s="122">
        <v>531066</v>
      </c>
      <c r="I247" s="122">
        <v>145107741</v>
      </c>
      <c r="J247" s="151">
        <v>344.1</v>
      </c>
      <c r="K247" s="168"/>
    </row>
    <row r="248" spans="1:11" ht="12.75">
      <c r="A248" s="150">
        <v>884</v>
      </c>
      <c r="B248" s="152"/>
      <c r="C248" s="30" t="s">
        <v>346</v>
      </c>
      <c r="D248" s="122">
        <v>62610383</v>
      </c>
      <c r="E248" s="122">
        <v>459988555</v>
      </c>
      <c r="F248" s="151">
        <v>22.1</v>
      </c>
      <c r="G248" s="116"/>
      <c r="H248" s="122">
        <v>249349788</v>
      </c>
      <c r="I248" s="122">
        <v>1813849040</v>
      </c>
      <c r="J248" s="151">
        <v>11.4</v>
      </c>
      <c r="K248" s="168"/>
    </row>
    <row r="249" spans="1:11" ht="12.75">
      <c r="A249" s="150">
        <v>885</v>
      </c>
      <c r="B249" s="152"/>
      <c r="C249" s="30" t="s">
        <v>347</v>
      </c>
      <c r="D249" s="122">
        <v>1710850</v>
      </c>
      <c r="E249" s="122">
        <v>11680714</v>
      </c>
      <c r="F249" s="151">
        <v>-91.3</v>
      </c>
      <c r="G249" s="116"/>
      <c r="H249" s="122">
        <v>12152760</v>
      </c>
      <c r="I249" s="122">
        <v>102428100</v>
      </c>
      <c r="J249" s="151">
        <v>-85.6</v>
      </c>
      <c r="K249" s="168"/>
    </row>
    <row r="250" spans="1:11" ht="12.75">
      <c r="A250" s="150">
        <v>886</v>
      </c>
      <c r="B250" s="152"/>
      <c r="C250" s="30" t="s">
        <v>348</v>
      </c>
      <c r="D250" s="122">
        <v>57000</v>
      </c>
      <c r="E250" s="122">
        <v>41100</v>
      </c>
      <c r="F250" s="151">
        <v>-71.6</v>
      </c>
      <c r="G250" s="116"/>
      <c r="H250" s="122">
        <v>211450</v>
      </c>
      <c r="I250" s="122">
        <v>307200</v>
      </c>
      <c r="J250" s="151">
        <v>-83.6</v>
      </c>
      <c r="K250" s="168"/>
    </row>
    <row r="251" spans="1:11" ht="12.75">
      <c r="A251" s="150">
        <v>887</v>
      </c>
      <c r="B251" s="152"/>
      <c r="C251" s="30" t="s">
        <v>349</v>
      </c>
      <c r="D251" s="122">
        <v>4512363</v>
      </c>
      <c r="E251" s="122">
        <v>46358523</v>
      </c>
      <c r="F251" s="151">
        <v>-29.7</v>
      </c>
      <c r="G251" s="116"/>
      <c r="H251" s="122">
        <v>17089542</v>
      </c>
      <c r="I251" s="122">
        <v>164119521</v>
      </c>
      <c r="J251" s="151">
        <v>14.7</v>
      </c>
      <c r="K251" s="168"/>
    </row>
    <row r="252" spans="1:11" ht="12.75">
      <c r="A252" s="150">
        <v>888</v>
      </c>
      <c r="B252" s="152"/>
      <c r="C252" s="30" t="s">
        <v>502</v>
      </c>
      <c r="D252" s="122">
        <v>3765</v>
      </c>
      <c r="E252" s="122">
        <v>87870</v>
      </c>
      <c r="F252" s="151">
        <v>-10.9</v>
      </c>
      <c r="G252" s="116"/>
      <c r="H252" s="122">
        <v>30013</v>
      </c>
      <c r="I252" s="122">
        <v>660104</v>
      </c>
      <c r="J252" s="151">
        <v>-13.1</v>
      </c>
      <c r="K252" s="168"/>
    </row>
    <row r="253" spans="1:11" ht="12.75">
      <c r="A253" s="150">
        <v>889</v>
      </c>
      <c r="B253" s="152"/>
      <c r="C253" s="30" t="s">
        <v>350</v>
      </c>
      <c r="D253" s="122">
        <v>8452549</v>
      </c>
      <c r="E253" s="122">
        <v>39113102</v>
      </c>
      <c r="F253" s="151">
        <v>34.8</v>
      </c>
      <c r="G253" s="116"/>
      <c r="H253" s="122">
        <v>28422509</v>
      </c>
      <c r="I253" s="122">
        <v>132081001</v>
      </c>
      <c r="J253" s="151">
        <v>8.3</v>
      </c>
      <c r="K253" s="168"/>
    </row>
    <row r="254" spans="1:11" ht="12.75">
      <c r="A254" s="150">
        <v>891</v>
      </c>
      <c r="B254" s="152"/>
      <c r="C254" s="30" t="s">
        <v>486</v>
      </c>
      <c r="D254" s="122">
        <v>211185</v>
      </c>
      <c r="E254" s="122">
        <v>3852185</v>
      </c>
      <c r="F254" s="151">
        <v>-64.3</v>
      </c>
      <c r="G254" s="116"/>
      <c r="H254" s="122">
        <v>1200675</v>
      </c>
      <c r="I254" s="122">
        <v>17446739</v>
      </c>
      <c r="J254" s="151">
        <v>-43.8</v>
      </c>
      <c r="K254" s="168"/>
    </row>
    <row r="255" spans="1:11" ht="12.75">
      <c r="A255" s="150">
        <v>896</v>
      </c>
      <c r="B255" s="152"/>
      <c r="C255" s="30" t="s">
        <v>351</v>
      </c>
      <c r="D255" s="122">
        <v>735912</v>
      </c>
      <c r="E255" s="122">
        <v>25088374</v>
      </c>
      <c r="F255" s="151">
        <v>37.2</v>
      </c>
      <c r="G255" s="116"/>
      <c r="H255" s="122">
        <v>3046304</v>
      </c>
      <c r="I255" s="122">
        <v>89906393</v>
      </c>
      <c r="J255" s="151">
        <v>8.6</v>
      </c>
      <c r="K255" s="168"/>
    </row>
    <row r="256" spans="1:11" s="17" customFormat="1" ht="24" customHeight="1">
      <c r="A256" s="69"/>
      <c r="B256" s="65" t="s">
        <v>204</v>
      </c>
      <c r="C256" s="49"/>
      <c r="D256" s="119">
        <v>1073414433</v>
      </c>
      <c r="E256" s="119">
        <v>2975505024</v>
      </c>
      <c r="F256" s="148">
        <v>-4.3</v>
      </c>
      <c r="G256" s="117"/>
      <c r="H256" s="119">
        <v>4406529281</v>
      </c>
      <c r="I256" s="119">
        <v>12097386408</v>
      </c>
      <c r="J256" s="148">
        <v>-4.1</v>
      </c>
      <c r="K256" s="167"/>
    </row>
    <row r="257" spans="1:10" ht="12.75">
      <c r="A257" s="35"/>
      <c r="D257" s="122"/>
      <c r="E257" s="122"/>
      <c r="H257" s="4"/>
      <c r="I257" s="4"/>
      <c r="J257" s="27"/>
    </row>
    <row r="258" spans="1:10" ht="12.75">
      <c r="A258" s="38"/>
      <c r="D258" s="122"/>
      <c r="E258" s="122"/>
      <c r="F258" s="116"/>
      <c r="G258" s="116"/>
      <c r="H258" s="4"/>
      <c r="I258" s="4"/>
      <c r="J258" s="116"/>
    </row>
    <row r="259" spans="1:10" ht="12.75">
      <c r="A259" s="50"/>
      <c r="D259" s="122"/>
      <c r="E259" s="122"/>
      <c r="F259" s="116"/>
      <c r="G259" s="116"/>
      <c r="H259" s="5"/>
      <c r="I259" s="4"/>
      <c r="J259" s="116"/>
    </row>
    <row r="260" spans="4:10" ht="12.75">
      <c r="D260" s="122"/>
      <c r="E260" s="122"/>
      <c r="H260" s="4"/>
      <c r="I260" s="4"/>
      <c r="J260" s="27"/>
    </row>
    <row r="261" spans="4:10" ht="12.75">
      <c r="D261" s="122"/>
      <c r="E261" s="122"/>
      <c r="H261" s="4"/>
      <c r="I261" s="4"/>
      <c r="J261" s="27"/>
    </row>
    <row r="262" spans="4:10" ht="12.75">
      <c r="D262" s="122"/>
      <c r="E262" s="122"/>
      <c r="H262" s="4"/>
      <c r="I262" s="4"/>
      <c r="J262" s="27"/>
    </row>
    <row r="263" spans="4:10" ht="12.75">
      <c r="D263" s="122"/>
      <c r="E263" s="122"/>
      <c r="H263" s="4"/>
      <c r="I263" s="4"/>
      <c r="J263" s="27"/>
    </row>
    <row r="264" spans="4:10" ht="12.75">
      <c r="D264" s="122"/>
      <c r="E264" s="122"/>
      <c r="H264" s="4"/>
      <c r="I264" s="4"/>
      <c r="J264" s="27"/>
    </row>
    <row r="265" spans="4:10" ht="12.75">
      <c r="D265" s="122"/>
      <c r="E265" s="122"/>
      <c r="H265" s="4"/>
      <c r="I265" s="4"/>
      <c r="J265" s="27"/>
    </row>
    <row r="266" spans="4:10" ht="12.75">
      <c r="D266" s="122"/>
      <c r="E266" s="122"/>
      <c r="H266" s="4"/>
      <c r="I266" s="4"/>
      <c r="J266" s="27"/>
    </row>
    <row r="267" spans="4:10" ht="12.75">
      <c r="D267" s="122"/>
      <c r="E267" s="122"/>
      <c r="H267" s="4"/>
      <c r="I267" s="4"/>
      <c r="J267" s="27"/>
    </row>
    <row r="268" spans="4:10" ht="12.75">
      <c r="D268" s="122"/>
      <c r="E268" s="122"/>
      <c r="H268" s="4"/>
      <c r="I268" s="4"/>
      <c r="J268" s="27"/>
    </row>
    <row r="269" spans="4:10" ht="12.75">
      <c r="D269" s="122"/>
      <c r="E269" s="122"/>
      <c r="H269" s="4"/>
      <c r="I269" s="4"/>
      <c r="J269" s="27"/>
    </row>
    <row r="270" spans="4:10" ht="12.75">
      <c r="D270" s="122"/>
      <c r="E270" s="122"/>
      <c r="H270" s="4"/>
      <c r="I270" s="4"/>
      <c r="J270" s="27"/>
    </row>
    <row r="271" spans="4:10" ht="12.75">
      <c r="D271" s="122"/>
      <c r="E271" s="122"/>
      <c r="H271" s="4"/>
      <c r="I271" s="2"/>
      <c r="J271" s="27"/>
    </row>
    <row r="272" spans="4:10" ht="12.75">
      <c r="D272" s="122"/>
      <c r="E272" s="122"/>
      <c r="H272" s="18"/>
      <c r="I272" s="18"/>
      <c r="J272" s="19"/>
    </row>
    <row r="273" spans="4:5" ht="12.75">
      <c r="D273" s="120"/>
      <c r="E273" s="120"/>
    </row>
    <row r="274" spans="4:5" ht="12.75">
      <c r="D274" s="122"/>
      <c r="E274" s="122"/>
    </row>
    <row r="275" spans="4:5" ht="12.75">
      <c r="D275" s="120"/>
      <c r="E275" s="120"/>
    </row>
    <row r="276" spans="4:5" ht="12.75">
      <c r="D276" s="122"/>
      <c r="E276" s="122"/>
    </row>
    <row r="277" spans="4:5" ht="12.75">
      <c r="D277" s="122"/>
      <c r="E277" s="122"/>
    </row>
    <row r="278" spans="4:5" ht="12.75">
      <c r="D278" s="122"/>
      <c r="E278" s="122"/>
    </row>
    <row r="279" spans="4:5" ht="12.75">
      <c r="D279" s="122"/>
      <c r="E279" s="122"/>
    </row>
    <row r="280" spans="4:5" ht="12.75">
      <c r="D280" s="122"/>
      <c r="E280" s="122"/>
    </row>
    <row r="281" spans="4:5" ht="12.75">
      <c r="D281" s="122"/>
      <c r="E281" s="122"/>
    </row>
    <row r="282" spans="4:5" ht="12.75">
      <c r="D282" s="122"/>
      <c r="E282" s="122"/>
    </row>
  </sheetData>
  <sheetProtection/>
  <mergeCells count="52">
    <mergeCell ref="A67:K67"/>
    <mergeCell ref="D69:G69"/>
    <mergeCell ref="A209:A214"/>
    <mergeCell ref="F141:G144"/>
    <mergeCell ref="H209:K209"/>
    <mergeCell ref="E210:G210"/>
    <mergeCell ref="J211:K214"/>
    <mergeCell ref="F211:G214"/>
    <mergeCell ref="D211:D214"/>
    <mergeCell ref="A139:A144"/>
    <mergeCell ref="B3:C8"/>
    <mergeCell ref="F5:G8"/>
    <mergeCell ref="J5:K8"/>
    <mergeCell ref="E5:E8"/>
    <mergeCell ref="D5:D8"/>
    <mergeCell ref="I5:I8"/>
    <mergeCell ref="A1:K1"/>
    <mergeCell ref="D3:G3"/>
    <mergeCell ref="H3:K3"/>
    <mergeCell ref="E4:G4"/>
    <mergeCell ref="I4:K4"/>
    <mergeCell ref="J141:K144"/>
    <mergeCell ref="J71:K74"/>
    <mergeCell ref="F71:G74"/>
    <mergeCell ref="H5:H8"/>
    <mergeCell ref="A3:A8"/>
    <mergeCell ref="A207:K207"/>
    <mergeCell ref="H139:K139"/>
    <mergeCell ref="D139:G139"/>
    <mergeCell ref="E141:E144"/>
    <mergeCell ref="B139:C144"/>
    <mergeCell ref="B209:C214"/>
    <mergeCell ref="D209:G209"/>
    <mergeCell ref="B69:C74"/>
    <mergeCell ref="H211:H214"/>
    <mergeCell ref="E71:E74"/>
    <mergeCell ref="I211:I214"/>
    <mergeCell ref="I210:K210"/>
    <mergeCell ref="I141:I144"/>
    <mergeCell ref="A137:K137"/>
    <mergeCell ref="A69:A74"/>
    <mergeCell ref="E140:G140"/>
    <mergeCell ref="E211:E214"/>
    <mergeCell ref="H69:K69"/>
    <mergeCell ref="D141:D144"/>
    <mergeCell ref="I140:K140"/>
    <mergeCell ref="H141:H144"/>
    <mergeCell ref="H71:H74"/>
    <mergeCell ref="I71:I74"/>
    <mergeCell ref="D71:D74"/>
    <mergeCell ref="I70:K70"/>
    <mergeCell ref="E70:G70"/>
  </mergeCells>
  <printOptions/>
  <pageMargins left="0.5905511811023623" right="0.5905511811023623" top="0.984251968503937" bottom="0.4724409448818898" header="0.5118110236220472" footer="0.15748031496062992"/>
  <pageSetup firstPageNumber="22" useFirstPageNumber="1" fitToHeight="4" horizontalDpi="600" verticalDpi="600" orientation="portrait" paperSize="9" scale="75" r:id="rId1"/>
  <headerFooter>
    <oddHeader>&amp;C&amp;12 -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N282"/>
  <sheetViews>
    <sheetView zoomScalePageLayoutView="0" workbookViewId="0" topLeftCell="A1">
      <selection activeCell="A1" sqref="A1:K1"/>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1" customWidth="1"/>
    <col min="7" max="7" width="0.5625" style="121" customWidth="1"/>
    <col min="8" max="9" width="12.7109375" style="0" customWidth="1"/>
    <col min="10" max="10" width="11.140625" style="28" customWidth="1"/>
    <col min="11" max="11" width="0.42578125" style="0" customWidth="1"/>
    <col min="12" max="12" width="10.421875" style="0" customWidth="1"/>
    <col min="13" max="14" width="12.7109375" style="0" bestFit="1" customWidth="1"/>
  </cols>
  <sheetData>
    <row r="1" spans="1:11" ht="17.25">
      <c r="A1" s="544" t="s">
        <v>67</v>
      </c>
      <c r="B1" s="544"/>
      <c r="C1" s="544"/>
      <c r="D1" s="544"/>
      <c r="E1" s="544"/>
      <c r="F1" s="544"/>
      <c r="G1" s="544"/>
      <c r="H1" s="544"/>
      <c r="I1" s="643"/>
      <c r="J1" s="643"/>
      <c r="K1" s="626"/>
    </row>
    <row r="2" spans="2:10" ht="12.75">
      <c r="B2" s="14"/>
      <c r="C2" s="11"/>
      <c r="D2" s="10"/>
      <c r="E2" s="10"/>
      <c r="F2" s="118"/>
      <c r="G2" s="118"/>
      <c r="H2" s="7"/>
      <c r="I2" s="7"/>
      <c r="J2" s="7"/>
    </row>
    <row r="3" spans="1:11" ht="18" customHeight="1">
      <c r="A3" s="610" t="s">
        <v>1132</v>
      </c>
      <c r="B3" s="637" t="s">
        <v>750</v>
      </c>
      <c r="C3" s="638"/>
      <c r="D3" s="613" t="s">
        <v>1257</v>
      </c>
      <c r="E3" s="639"/>
      <c r="F3" s="639"/>
      <c r="G3" s="640"/>
      <c r="H3" s="554" t="s">
        <v>1258</v>
      </c>
      <c r="I3" s="593"/>
      <c r="J3" s="593"/>
      <c r="K3" s="641"/>
    </row>
    <row r="4" spans="1:11" ht="16.5" customHeight="1">
      <c r="A4" s="611"/>
      <c r="B4" s="627"/>
      <c r="C4" s="502"/>
      <c r="D4" s="61" t="s">
        <v>479</v>
      </c>
      <c r="E4" s="597" t="s">
        <v>480</v>
      </c>
      <c r="F4" s="598"/>
      <c r="G4" s="602"/>
      <c r="H4" s="147" t="s">
        <v>479</v>
      </c>
      <c r="I4" s="624" t="s">
        <v>480</v>
      </c>
      <c r="J4" s="625"/>
      <c r="K4" s="626"/>
    </row>
    <row r="5" spans="1:11" ht="15" customHeight="1">
      <c r="A5" s="611"/>
      <c r="B5" s="627"/>
      <c r="C5" s="502"/>
      <c r="D5" s="627" t="s">
        <v>112</v>
      </c>
      <c r="E5" s="629" t="s">
        <v>108</v>
      </c>
      <c r="F5" s="615" t="s">
        <v>1265</v>
      </c>
      <c r="G5" s="642"/>
      <c r="H5" s="599" t="s">
        <v>112</v>
      </c>
      <c r="I5" s="599" t="s">
        <v>108</v>
      </c>
      <c r="J5" s="615" t="s">
        <v>1266</v>
      </c>
      <c r="K5" s="632"/>
    </row>
    <row r="6" spans="1:11" ht="12.75">
      <c r="A6" s="611"/>
      <c r="B6" s="627"/>
      <c r="C6" s="502"/>
      <c r="D6" s="627"/>
      <c r="E6" s="630"/>
      <c r="F6" s="633"/>
      <c r="G6" s="512"/>
      <c r="H6" s="600"/>
      <c r="I6" s="600"/>
      <c r="J6" s="633"/>
      <c r="K6" s="634"/>
    </row>
    <row r="7" spans="1:11" ht="18.75" customHeight="1">
      <c r="A7" s="611"/>
      <c r="B7" s="627"/>
      <c r="C7" s="502"/>
      <c r="D7" s="627"/>
      <c r="E7" s="630"/>
      <c r="F7" s="633"/>
      <c r="G7" s="512"/>
      <c r="H7" s="600"/>
      <c r="I7" s="600"/>
      <c r="J7" s="633"/>
      <c r="K7" s="634"/>
    </row>
    <row r="8" spans="1:11" ht="27.75" customHeight="1">
      <c r="A8" s="612"/>
      <c r="B8" s="628"/>
      <c r="C8" s="503"/>
      <c r="D8" s="628"/>
      <c r="E8" s="631"/>
      <c r="F8" s="635"/>
      <c r="G8" s="513"/>
      <c r="H8" s="601"/>
      <c r="I8" s="601"/>
      <c r="J8" s="635"/>
      <c r="K8" s="636"/>
    </row>
    <row r="9" spans="1:10" ht="12.75">
      <c r="A9" s="110"/>
      <c r="B9" s="40"/>
      <c r="C9" s="29"/>
      <c r="D9" s="10"/>
      <c r="E9" s="10"/>
      <c r="F9" s="118"/>
      <c r="G9" s="118"/>
      <c r="H9" s="10"/>
      <c r="I9" s="10"/>
      <c r="J9" s="10"/>
    </row>
    <row r="10" spans="1:11" s="17" customFormat="1" ht="12.75">
      <c r="A10" s="113" t="s">
        <v>211</v>
      </c>
      <c r="B10" s="43" t="s">
        <v>488</v>
      </c>
      <c r="C10" s="49"/>
      <c r="D10" s="119">
        <v>174385215</v>
      </c>
      <c r="E10" s="119">
        <v>250642477</v>
      </c>
      <c r="F10" s="148">
        <v>28</v>
      </c>
      <c r="G10" s="117"/>
      <c r="H10" s="119">
        <v>699795264</v>
      </c>
      <c r="I10" s="119">
        <v>980530883</v>
      </c>
      <c r="J10" s="148">
        <v>36</v>
      </c>
      <c r="K10" s="167"/>
    </row>
    <row r="11" spans="1:11" s="17" customFormat="1" ht="24" customHeight="1">
      <c r="A11" s="149">
        <v>1</v>
      </c>
      <c r="B11" s="65" t="s">
        <v>212</v>
      </c>
      <c r="C11" s="49"/>
      <c r="D11" s="119">
        <v>916904</v>
      </c>
      <c r="E11" s="119">
        <v>1893969</v>
      </c>
      <c r="F11" s="148">
        <v>154.7</v>
      </c>
      <c r="G11" s="117"/>
      <c r="H11" s="119">
        <v>3594925</v>
      </c>
      <c r="I11" s="119">
        <v>7616234</v>
      </c>
      <c r="J11" s="148">
        <v>43.9</v>
      </c>
      <c r="K11" s="167"/>
    </row>
    <row r="12" spans="1:11" ht="24" customHeight="1">
      <c r="A12" s="150">
        <v>101</v>
      </c>
      <c r="B12" s="38"/>
      <c r="C12" s="30" t="s">
        <v>213</v>
      </c>
      <c r="D12" s="122" t="s">
        <v>107</v>
      </c>
      <c r="E12" s="122" t="s">
        <v>107</v>
      </c>
      <c r="F12" s="151" t="s">
        <v>107</v>
      </c>
      <c r="G12" s="116"/>
      <c r="H12" s="122">
        <v>1800</v>
      </c>
      <c r="I12" s="122">
        <v>1335</v>
      </c>
      <c r="J12" s="151">
        <v>-82.6</v>
      </c>
      <c r="K12" s="168"/>
    </row>
    <row r="13" spans="1:11" ht="12.75">
      <c r="A13" s="150">
        <v>102</v>
      </c>
      <c r="B13" s="38"/>
      <c r="C13" s="30" t="s">
        <v>214</v>
      </c>
      <c r="D13" s="122" t="s">
        <v>107</v>
      </c>
      <c r="E13" s="122" t="s">
        <v>107</v>
      </c>
      <c r="F13" s="151" t="s">
        <v>107</v>
      </c>
      <c r="G13" s="116"/>
      <c r="H13" s="122" t="s">
        <v>107</v>
      </c>
      <c r="I13" s="122" t="s">
        <v>107</v>
      </c>
      <c r="J13" s="151" t="s">
        <v>107</v>
      </c>
      <c r="K13" s="168"/>
    </row>
    <row r="14" spans="1:11" ht="12.75">
      <c r="A14" s="150">
        <v>103</v>
      </c>
      <c r="B14" s="38"/>
      <c r="C14" s="30" t="s">
        <v>215</v>
      </c>
      <c r="D14" s="122">
        <v>912566</v>
      </c>
      <c r="E14" s="122">
        <v>1827011</v>
      </c>
      <c r="F14" s="151">
        <v>189</v>
      </c>
      <c r="G14" s="116"/>
      <c r="H14" s="122">
        <v>3578267</v>
      </c>
      <c r="I14" s="122">
        <v>7372843</v>
      </c>
      <c r="J14" s="151">
        <v>47.7</v>
      </c>
      <c r="K14" s="168"/>
    </row>
    <row r="15" spans="1:11" ht="12.75">
      <c r="A15" s="150">
        <v>105</v>
      </c>
      <c r="B15" s="38"/>
      <c r="C15" s="30" t="s">
        <v>216</v>
      </c>
      <c r="D15" s="122" t="s">
        <v>107</v>
      </c>
      <c r="E15" s="122" t="s">
        <v>107</v>
      </c>
      <c r="F15" s="151" t="s">
        <v>107</v>
      </c>
      <c r="G15" s="116"/>
      <c r="H15" s="122">
        <v>20</v>
      </c>
      <c r="I15" s="122">
        <v>93</v>
      </c>
      <c r="J15" s="151">
        <v>-99.9</v>
      </c>
      <c r="K15" s="168"/>
    </row>
    <row r="16" spans="1:11" ht="12.75">
      <c r="A16" s="150">
        <v>107</v>
      </c>
      <c r="B16" s="38"/>
      <c r="C16" s="30" t="s">
        <v>539</v>
      </c>
      <c r="D16" s="122">
        <v>4308</v>
      </c>
      <c r="E16" s="122">
        <v>65554</v>
      </c>
      <c r="F16" s="265">
        <v>-33.3</v>
      </c>
      <c r="G16" s="116"/>
      <c r="H16" s="122">
        <v>14367</v>
      </c>
      <c r="I16" s="122">
        <v>219717</v>
      </c>
      <c r="J16" s="151">
        <v>123.7</v>
      </c>
      <c r="K16" s="168"/>
    </row>
    <row r="17" spans="1:11" ht="12.75">
      <c r="A17" s="150">
        <v>109</v>
      </c>
      <c r="B17" s="38"/>
      <c r="C17" s="30" t="s">
        <v>217</v>
      </c>
      <c r="D17" s="122">
        <v>30</v>
      </c>
      <c r="E17" s="122">
        <v>1404</v>
      </c>
      <c r="F17" s="265">
        <v>-89.4</v>
      </c>
      <c r="G17" s="116"/>
      <c r="H17" s="122">
        <v>471</v>
      </c>
      <c r="I17" s="122">
        <v>22246</v>
      </c>
      <c r="J17" s="265">
        <v>-4.1</v>
      </c>
      <c r="K17" s="168"/>
    </row>
    <row r="18" spans="1:11" s="17" customFormat="1" ht="24" customHeight="1">
      <c r="A18" s="149">
        <v>2</v>
      </c>
      <c r="B18" s="65" t="s">
        <v>218</v>
      </c>
      <c r="C18" s="49"/>
      <c r="D18" s="119">
        <v>19849310</v>
      </c>
      <c r="E18" s="119">
        <v>55198271</v>
      </c>
      <c r="F18" s="148">
        <v>29.4</v>
      </c>
      <c r="G18" s="117"/>
      <c r="H18" s="119">
        <v>76382804</v>
      </c>
      <c r="I18" s="119">
        <v>207658387</v>
      </c>
      <c r="J18" s="148">
        <v>20.5</v>
      </c>
      <c r="K18" s="167"/>
    </row>
    <row r="19" spans="1:11" ht="24" customHeight="1">
      <c r="A19" s="150">
        <v>201</v>
      </c>
      <c r="B19" s="38"/>
      <c r="C19" s="30" t="s">
        <v>538</v>
      </c>
      <c r="D19" s="122">
        <v>4130604</v>
      </c>
      <c r="E19" s="122">
        <v>6942075</v>
      </c>
      <c r="F19" s="151">
        <v>11.3</v>
      </c>
      <c r="G19" s="116"/>
      <c r="H19" s="122">
        <v>17031953</v>
      </c>
      <c r="I19" s="122">
        <v>26883791</v>
      </c>
      <c r="J19" s="151">
        <v>-4.3</v>
      </c>
      <c r="K19" s="168"/>
    </row>
    <row r="20" spans="1:11" ht="12.75">
      <c r="A20" s="150">
        <v>202</v>
      </c>
      <c r="B20" s="38"/>
      <c r="C20" s="30" t="s">
        <v>219</v>
      </c>
      <c r="D20" s="122">
        <v>417356</v>
      </c>
      <c r="E20" s="122">
        <v>1598975</v>
      </c>
      <c r="F20" s="151">
        <v>117.7</v>
      </c>
      <c r="G20" s="116"/>
      <c r="H20" s="122">
        <v>1378338</v>
      </c>
      <c r="I20" s="122">
        <v>5372216</v>
      </c>
      <c r="J20" s="151">
        <v>29.5</v>
      </c>
      <c r="K20" s="168"/>
    </row>
    <row r="21" spans="1:11" ht="12.75">
      <c r="A21" s="150">
        <v>203</v>
      </c>
      <c r="B21" s="38"/>
      <c r="C21" s="30" t="s">
        <v>537</v>
      </c>
      <c r="D21" s="122">
        <v>4099476</v>
      </c>
      <c r="E21" s="122">
        <v>18393601</v>
      </c>
      <c r="F21" s="151">
        <v>61.3</v>
      </c>
      <c r="G21" s="116"/>
      <c r="H21" s="122">
        <v>13964664</v>
      </c>
      <c r="I21" s="122">
        <v>64191416</v>
      </c>
      <c r="J21" s="151">
        <v>28.7</v>
      </c>
      <c r="K21" s="168"/>
    </row>
    <row r="22" spans="1:11" ht="12.75">
      <c r="A22" s="150">
        <v>204</v>
      </c>
      <c r="B22" s="38"/>
      <c r="C22" s="30" t="s">
        <v>221</v>
      </c>
      <c r="D22" s="122">
        <v>8424674</v>
      </c>
      <c r="E22" s="122">
        <v>24270138</v>
      </c>
      <c r="F22" s="151">
        <v>21.5</v>
      </c>
      <c r="G22" s="116"/>
      <c r="H22" s="122">
        <v>31588801</v>
      </c>
      <c r="I22" s="122">
        <v>93996539</v>
      </c>
      <c r="J22" s="151">
        <v>24.2</v>
      </c>
      <c r="K22" s="168"/>
    </row>
    <row r="23" spans="1:11" ht="12.75">
      <c r="A23" s="150">
        <v>206</v>
      </c>
      <c r="B23" s="38"/>
      <c r="C23" s="30" t="s">
        <v>880</v>
      </c>
      <c r="D23" s="122">
        <v>332160</v>
      </c>
      <c r="E23" s="122">
        <v>1132954</v>
      </c>
      <c r="F23" s="151">
        <v>-40.4</v>
      </c>
      <c r="G23" s="116"/>
      <c r="H23" s="122">
        <v>1320912</v>
      </c>
      <c r="I23" s="122">
        <v>4812821</v>
      </c>
      <c r="J23" s="151">
        <v>-35.8</v>
      </c>
      <c r="K23" s="168"/>
    </row>
    <row r="24" spans="1:11" ht="12.75">
      <c r="A24" s="150">
        <v>208</v>
      </c>
      <c r="B24" s="38"/>
      <c r="C24" s="30" t="s">
        <v>546</v>
      </c>
      <c r="D24" s="122">
        <v>18</v>
      </c>
      <c r="E24" s="122">
        <v>117</v>
      </c>
      <c r="F24" s="151">
        <v>-98.8</v>
      </c>
      <c r="G24" s="116"/>
      <c r="H24" s="122">
        <v>82</v>
      </c>
      <c r="I24" s="122">
        <v>627</v>
      </c>
      <c r="J24" s="151">
        <v>-97.5</v>
      </c>
      <c r="K24" s="168"/>
    </row>
    <row r="25" spans="1:11" ht="12.75">
      <c r="A25" s="152">
        <v>209</v>
      </c>
      <c r="B25" s="123"/>
      <c r="C25" s="30" t="s">
        <v>547</v>
      </c>
      <c r="D25" s="122">
        <v>1347956</v>
      </c>
      <c r="E25" s="122">
        <v>1606788</v>
      </c>
      <c r="F25" s="151">
        <v>-5.7</v>
      </c>
      <c r="G25" s="116"/>
      <c r="H25" s="122">
        <v>5202102</v>
      </c>
      <c r="I25" s="122">
        <v>5979708</v>
      </c>
      <c r="J25" s="151">
        <v>18.5</v>
      </c>
      <c r="K25" s="168"/>
    </row>
    <row r="26" spans="1:11" ht="12.75">
      <c r="A26" s="152">
        <v>211</v>
      </c>
      <c r="B26" s="123"/>
      <c r="C26" s="30" t="s">
        <v>536</v>
      </c>
      <c r="D26" s="122">
        <v>570840</v>
      </c>
      <c r="E26" s="122">
        <v>474586</v>
      </c>
      <c r="F26" s="151">
        <v>153</v>
      </c>
      <c r="G26" s="116"/>
      <c r="H26" s="122">
        <v>3858615</v>
      </c>
      <c r="I26" s="122">
        <v>2641026</v>
      </c>
      <c r="J26" s="151" t="s">
        <v>735</v>
      </c>
      <c r="K26" s="168"/>
    </row>
    <row r="27" spans="1:11" ht="12.75">
      <c r="A27" s="152">
        <v>219</v>
      </c>
      <c r="B27" s="123"/>
      <c r="C27" s="30" t="s">
        <v>222</v>
      </c>
      <c r="D27" s="122">
        <v>526226</v>
      </c>
      <c r="E27" s="122">
        <v>779037</v>
      </c>
      <c r="F27" s="151">
        <v>57.3</v>
      </c>
      <c r="G27" s="116"/>
      <c r="H27" s="122">
        <v>2037337</v>
      </c>
      <c r="I27" s="122">
        <v>3780243</v>
      </c>
      <c r="J27" s="151">
        <v>122.3</v>
      </c>
      <c r="K27" s="168"/>
    </row>
    <row r="28" spans="1:11" s="17" customFormat="1" ht="24" customHeight="1">
      <c r="A28" s="146">
        <v>3</v>
      </c>
      <c r="B28" s="124" t="s">
        <v>223</v>
      </c>
      <c r="C28" s="49"/>
      <c r="D28" s="119">
        <v>135567158</v>
      </c>
      <c r="E28" s="119">
        <v>171803016</v>
      </c>
      <c r="F28" s="148">
        <v>29.7</v>
      </c>
      <c r="G28" s="117"/>
      <c r="H28" s="119">
        <v>552709602</v>
      </c>
      <c r="I28" s="119">
        <v>683199831</v>
      </c>
      <c r="J28" s="148">
        <v>44.6</v>
      </c>
      <c r="K28" s="167"/>
    </row>
    <row r="29" spans="1:11" ht="24" customHeight="1">
      <c r="A29" s="152">
        <v>301</v>
      </c>
      <c r="B29" s="123"/>
      <c r="C29" s="30" t="s">
        <v>224</v>
      </c>
      <c r="D29" s="122">
        <v>503720</v>
      </c>
      <c r="E29" s="122">
        <v>106114</v>
      </c>
      <c r="F29" s="151">
        <v>-94.9</v>
      </c>
      <c r="G29" s="116"/>
      <c r="H29" s="122">
        <v>28651032</v>
      </c>
      <c r="I29" s="122">
        <v>8373783</v>
      </c>
      <c r="J29" s="151">
        <v>7.9</v>
      </c>
      <c r="K29" s="168"/>
    </row>
    <row r="30" spans="1:11" ht="12.75">
      <c r="A30" s="152">
        <v>302</v>
      </c>
      <c r="B30" s="123"/>
      <c r="C30" s="30" t="s">
        <v>225</v>
      </c>
      <c r="D30" s="122">
        <v>1150820</v>
      </c>
      <c r="E30" s="122">
        <v>167902</v>
      </c>
      <c r="F30" s="151">
        <v>130.3</v>
      </c>
      <c r="G30" s="116"/>
      <c r="H30" s="122">
        <v>3385230</v>
      </c>
      <c r="I30" s="122">
        <v>574983</v>
      </c>
      <c r="J30" s="151">
        <v>286.3</v>
      </c>
      <c r="K30" s="168"/>
    </row>
    <row r="31" spans="1:11" ht="12.75">
      <c r="A31" s="152">
        <v>303</v>
      </c>
      <c r="B31" s="123"/>
      <c r="C31" s="30" t="s">
        <v>226</v>
      </c>
      <c r="D31" s="122">
        <v>1321062</v>
      </c>
      <c r="E31" s="122">
        <v>260279</v>
      </c>
      <c r="F31" s="151">
        <v>-93</v>
      </c>
      <c r="G31" s="116"/>
      <c r="H31" s="122">
        <v>14983612</v>
      </c>
      <c r="I31" s="122">
        <v>3488502</v>
      </c>
      <c r="J31" s="151">
        <v>-47.4</v>
      </c>
      <c r="K31" s="168"/>
    </row>
    <row r="32" spans="1:11" ht="12.75">
      <c r="A32" s="152">
        <v>304</v>
      </c>
      <c r="B32" s="123"/>
      <c r="C32" s="30" t="s">
        <v>227</v>
      </c>
      <c r="D32" s="122" t="s">
        <v>107</v>
      </c>
      <c r="E32" s="122" t="s">
        <v>107</v>
      </c>
      <c r="F32" s="151" t="s">
        <v>107</v>
      </c>
      <c r="G32" s="116"/>
      <c r="H32" s="122" t="s">
        <v>107</v>
      </c>
      <c r="I32" s="122" t="s">
        <v>107</v>
      </c>
      <c r="J32" s="151" t="s">
        <v>107</v>
      </c>
      <c r="K32" s="168"/>
    </row>
    <row r="33" spans="1:11" ht="12.75">
      <c r="A33" s="152">
        <v>305</v>
      </c>
      <c r="B33" s="123"/>
      <c r="C33" s="30" t="s">
        <v>228</v>
      </c>
      <c r="D33" s="122">
        <v>9679431</v>
      </c>
      <c r="E33" s="122">
        <v>1748495</v>
      </c>
      <c r="F33" s="151">
        <v>339.1</v>
      </c>
      <c r="G33" s="116"/>
      <c r="H33" s="122">
        <v>18715117</v>
      </c>
      <c r="I33" s="122">
        <v>4026532</v>
      </c>
      <c r="J33" s="151">
        <v>51.8</v>
      </c>
      <c r="K33" s="168"/>
    </row>
    <row r="34" spans="1:11" ht="12.75">
      <c r="A34" s="152">
        <v>308</v>
      </c>
      <c r="B34" s="123"/>
      <c r="C34" s="30" t="s">
        <v>881</v>
      </c>
      <c r="D34" s="122">
        <v>26860</v>
      </c>
      <c r="E34" s="122">
        <v>4160</v>
      </c>
      <c r="F34" s="151">
        <v>-92.1</v>
      </c>
      <c r="G34" s="116"/>
      <c r="H34" s="122">
        <v>1349680</v>
      </c>
      <c r="I34" s="122">
        <v>223237</v>
      </c>
      <c r="J34" s="151">
        <v>15</v>
      </c>
      <c r="K34" s="168"/>
    </row>
    <row r="35" spans="1:11" ht="12.75">
      <c r="A35" s="152">
        <v>309</v>
      </c>
      <c r="B35" s="123"/>
      <c r="C35" s="30" t="s">
        <v>229</v>
      </c>
      <c r="D35" s="122">
        <v>1463257</v>
      </c>
      <c r="E35" s="122">
        <v>1050910</v>
      </c>
      <c r="F35" s="151">
        <v>599.9</v>
      </c>
      <c r="G35" s="116"/>
      <c r="H35" s="122">
        <v>4582052</v>
      </c>
      <c r="I35" s="122">
        <v>3152543</v>
      </c>
      <c r="J35" s="151">
        <v>127</v>
      </c>
      <c r="K35" s="168"/>
    </row>
    <row r="36" spans="1:11" ht="12.75">
      <c r="A36" s="152">
        <v>310</v>
      </c>
      <c r="B36" s="123"/>
      <c r="C36" s="30" t="s">
        <v>230</v>
      </c>
      <c r="D36" s="122">
        <v>3676973</v>
      </c>
      <c r="E36" s="122">
        <v>1530735</v>
      </c>
      <c r="F36" s="151">
        <v>-26.5</v>
      </c>
      <c r="G36" s="116"/>
      <c r="H36" s="122">
        <v>18404408</v>
      </c>
      <c r="I36" s="122">
        <v>8078571</v>
      </c>
      <c r="J36" s="151">
        <v>25.6</v>
      </c>
      <c r="K36" s="168"/>
    </row>
    <row r="37" spans="1:11" ht="12.75">
      <c r="A37" s="152">
        <v>315</v>
      </c>
      <c r="B37" s="123"/>
      <c r="C37" s="30" t="s">
        <v>871</v>
      </c>
      <c r="D37" s="122">
        <v>7268684</v>
      </c>
      <c r="E37" s="122">
        <v>10727344</v>
      </c>
      <c r="F37" s="151">
        <v>26.1</v>
      </c>
      <c r="G37" s="116"/>
      <c r="H37" s="122">
        <v>26663559</v>
      </c>
      <c r="I37" s="122">
        <v>40899428</v>
      </c>
      <c r="J37" s="151">
        <v>74.9</v>
      </c>
      <c r="K37" s="168"/>
    </row>
    <row r="38" spans="1:11" ht="12.75">
      <c r="A38" s="152">
        <v>316</v>
      </c>
      <c r="B38" s="123"/>
      <c r="C38" s="30" t="s">
        <v>231</v>
      </c>
      <c r="D38" s="122">
        <v>36000</v>
      </c>
      <c r="E38" s="122">
        <v>29664</v>
      </c>
      <c r="F38" s="151">
        <v>50.7</v>
      </c>
      <c r="G38" s="116"/>
      <c r="H38" s="122">
        <v>108181</v>
      </c>
      <c r="I38" s="122">
        <v>89013</v>
      </c>
      <c r="J38" s="151">
        <v>-13.7</v>
      </c>
      <c r="K38" s="168"/>
    </row>
    <row r="39" spans="1:11" ht="12.75">
      <c r="A39" s="152">
        <v>320</v>
      </c>
      <c r="B39" s="123"/>
      <c r="C39" s="30" t="s">
        <v>920</v>
      </c>
      <c r="D39" s="122">
        <v>46673</v>
      </c>
      <c r="E39" s="122">
        <v>355621</v>
      </c>
      <c r="F39" s="151">
        <v>-8.7</v>
      </c>
      <c r="G39" s="116"/>
      <c r="H39" s="122">
        <v>422602</v>
      </c>
      <c r="I39" s="122">
        <v>1517332</v>
      </c>
      <c r="J39" s="151">
        <v>-12.4</v>
      </c>
      <c r="K39" s="168"/>
    </row>
    <row r="40" spans="1:11" ht="12.75">
      <c r="A40" s="152">
        <v>325</v>
      </c>
      <c r="B40" s="123"/>
      <c r="C40" s="30" t="s">
        <v>912</v>
      </c>
      <c r="D40" s="122">
        <v>314463</v>
      </c>
      <c r="E40" s="122">
        <v>342337</v>
      </c>
      <c r="F40" s="151">
        <v>-12.6</v>
      </c>
      <c r="G40" s="116"/>
      <c r="H40" s="122">
        <v>8324095</v>
      </c>
      <c r="I40" s="122">
        <v>3844460</v>
      </c>
      <c r="J40" s="151">
        <v>38.1</v>
      </c>
      <c r="K40" s="168"/>
    </row>
    <row r="41" spans="1:11" ht="12.75">
      <c r="A41" s="152">
        <v>335</v>
      </c>
      <c r="B41" s="123"/>
      <c r="C41" s="30" t="s">
        <v>535</v>
      </c>
      <c r="D41" s="122">
        <v>205480</v>
      </c>
      <c r="E41" s="122">
        <v>46080</v>
      </c>
      <c r="F41" s="151">
        <v>237.6</v>
      </c>
      <c r="G41" s="116"/>
      <c r="H41" s="122">
        <v>401312</v>
      </c>
      <c r="I41" s="122">
        <v>84097</v>
      </c>
      <c r="J41" s="151">
        <v>-14.8</v>
      </c>
      <c r="K41" s="168"/>
    </row>
    <row r="42" spans="1:11" ht="12.75">
      <c r="A42" s="152">
        <v>340</v>
      </c>
      <c r="B42" s="123"/>
      <c r="C42" s="30" t="s">
        <v>232</v>
      </c>
      <c r="D42" s="122">
        <v>3557016</v>
      </c>
      <c r="E42" s="122">
        <v>3843126</v>
      </c>
      <c r="F42" s="151">
        <v>100.1</v>
      </c>
      <c r="G42" s="116"/>
      <c r="H42" s="122">
        <v>15081543</v>
      </c>
      <c r="I42" s="122">
        <v>14493963</v>
      </c>
      <c r="J42" s="151">
        <v>327.8</v>
      </c>
      <c r="K42" s="168"/>
    </row>
    <row r="43" spans="1:11" ht="12.75">
      <c r="A43" s="152">
        <v>345</v>
      </c>
      <c r="B43" s="123"/>
      <c r="C43" s="30" t="s">
        <v>882</v>
      </c>
      <c r="D43" s="122">
        <v>23952821</v>
      </c>
      <c r="E43" s="122">
        <v>38964494</v>
      </c>
      <c r="F43" s="151">
        <v>50.5</v>
      </c>
      <c r="G43" s="116"/>
      <c r="H43" s="122">
        <v>91652168</v>
      </c>
      <c r="I43" s="122">
        <v>157455276</v>
      </c>
      <c r="J43" s="151">
        <v>63.8</v>
      </c>
      <c r="K43" s="168"/>
    </row>
    <row r="44" spans="1:11" ht="12.75">
      <c r="A44" s="152">
        <v>350</v>
      </c>
      <c r="B44" s="123"/>
      <c r="C44" s="30" t="s">
        <v>534</v>
      </c>
      <c r="D44" s="122">
        <v>9978181</v>
      </c>
      <c r="E44" s="122">
        <v>12517097</v>
      </c>
      <c r="F44" s="265">
        <v>79.7</v>
      </c>
      <c r="G44" s="116"/>
      <c r="H44" s="122">
        <v>54785755</v>
      </c>
      <c r="I44" s="122">
        <v>71404456</v>
      </c>
      <c r="J44" s="265">
        <v>95.6</v>
      </c>
      <c r="K44" s="168"/>
    </row>
    <row r="45" spans="1:11" ht="12.75">
      <c r="A45" s="152">
        <v>355</v>
      </c>
      <c r="B45" s="123"/>
      <c r="C45" s="30" t="s">
        <v>533</v>
      </c>
      <c r="D45" s="122">
        <v>11609618</v>
      </c>
      <c r="E45" s="122">
        <v>12969956</v>
      </c>
      <c r="F45" s="151">
        <v>51.2</v>
      </c>
      <c r="G45" s="116"/>
      <c r="H45" s="122">
        <v>29295835</v>
      </c>
      <c r="I45" s="122">
        <v>36857242</v>
      </c>
      <c r="J45" s="151">
        <v>76.3</v>
      </c>
      <c r="K45" s="168"/>
    </row>
    <row r="46" spans="1:11" ht="12.75">
      <c r="A46" s="152">
        <v>360</v>
      </c>
      <c r="B46" s="123"/>
      <c r="C46" s="30" t="s">
        <v>532</v>
      </c>
      <c r="D46" s="122">
        <v>1254771</v>
      </c>
      <c r="E46" s="122">
        <v>5824845</v>
      </c>
      <c r="F46" s="151">
        <v>139.5</v>
      </c>
      <c r="G46" s="116"/>
      <c r="H46" s="122">
        <v>4674497</v>
      </c>
      <c r="I46" s="122">
        <v>19522421</v>
      </c>
      <c r="J46" s="151">
        <v>-3.2</v>
      </c>
      <c r="K46" s="168"/>
    </row>
    <row r="47" spans="1:11" ht="12.75">
      <c r="A47" s="152">
        <v>370</v>
      </c>
      <c r="B47" s="123"/>
      <c r="C47" s="30" t="s">
        <v>869</v>
      </c>
      <c r="D47" s="122">
        <v>14989919</v>
      </c>
      <c r="E47" s="122">
        <v>15304056</v>
      </c>
      <c r="F47" s="151">
        <v>-0.4</v>
      </c>
      <c r="G47" s="116"/>
      <c r="H47" s="122">
        <v>52444788</v>
      </c>
      <c r="I47" s="122">
        <v>51639406</v>
      </c>
      <c r="J47" s="151">
        <v>32.8</v>
      </c>
      <c r="K47" s="168"/>
    </row>
    <row r="48" spans="1:11" ht="12.75">
      <c r="A48" s="152">
        <v>372</v>
      </c>
      <c r="B48" s="123"/>
      <c r="C48" s="30" t="s">
        <v>233</v>
      </c>
      <c r="D48" s="122">
        <v>4183230</v>
      </c>
      <c r="E48" s="122">
        <v>7212469</v>
      </c>
      <c r="F48" s="151">
        <v>26.1</v>
      </c>
      <c r="G48" s="116"/>
      <c r="H48" s="122">
        <v>15998006</v>
      </c>
      <c r="I48" s="122">
        <v>26051289</v>
      </c>
      <c r="J48" s="151">
        <v>44.3</v>
      </c>
      <c r="K48" s="168"/>
    </row>
    <row r="49" spans="1:11" ht="12.75">
      <c r="A49" s="152">
        <v>375</v>
      </c>
      <c r="B49" s="123"/>
      <c r="C49" s="30" t="s">
        <v>531</v>
      </c>
      <c r="D49" s="122">
        <v>4976129</v>
      </c>
      <c r="E49" s="122">
        <v>5364783</v>
      </c>
      <c r="F49" s="151">
        <v>16.3</v>
      </c>
      <c r="G49" s="116"/>
      <c r="H49" s="122">
        <v>24515089</v>
      </c>
      <c r="I49" s="122">
        <v>26096369</v>
      </c>
      <c r="J49" s="151">
        <v>8</v>
      </c>
      <c r="K49" s="168"/>
    </row>
    <row r="50" spans="1:11" ht="12.75">
      <c r="A50" s="152">
        <v>377</v>
      </c>
      <c r="B50" s="123"/>
      <c r="C50" s="30" t="s">
        <v>235</v>
      </c>
      <c r="D50" s="122">
        <v>5786386</v>
      </c>
      <c r="E50" s="122">
        <v>19160898</v>
      </c>
      <c r="F50" s="151">
        <v>4.6</v>
      </c>
      <c r="G50" s="116"/>
      <c r="H50" s="122">
        <v>23601929</v>
      </c>
      <c r="I50" s="122">
        <v>73871047</v>
      </c>
      <c r="J50" s="151">
        <v>12.2</v>
      </c>
      <c r="K50" s="168"/>
    </row>
    <row r="51" spans="1:11" ht="12.75">
      <c r="A51" s="152">
        <v>379</v>
      </c>
      <c r="B51" s="123"/>
      <c r="C51" s="30" t="s">
        <v>530</v>
      </c>
      <c r="D51" s="122">
        <v>649092</v>
      </c>
      <c r="E51" s="122">
        <v>1934730</v>
      </c>
      <c r="F51" s="151">
        <v>119.6</v>
      </c>
      <c r="G51" s="116"/>
      <c r="H51" s="122">
        <v>2189338</v>
      </c>
      <c r="I51" s="122">
        <v>7023262</v>
      </c>
      <c r="J51" s="151">
        <v>60.1</v>
      </c>
      <c r="K51" s="168"/>
    </row>
    <row r="52" spans="1:11" ht="12.75">
      <c r="A52" s="152">
        <v>381</v>
      </c>
      <c r="B52" s="123"/>
      <c r="C52" s="30" t="s">
        <v>529</v>
      </c>
      <c r="D52" s="122">
        <v>4781481</v>
      </c>
      <c r="E52" s="122">
        <v>3499194</v>
      </c>
      <c r="F52" s="151">
        <v>-6.2</v>
      </c>
      <c r="G52" s="116"/>
      <c r="H52" s="122">
        <v>18484940</v>
      </c>
      <c r="I52" s="122">
        <v>14246674</v>
      </c>
      <c r="J52" s="151">
        <v>-12.8</v>
      </c>
      <c r="K52" s="168"/>
    </row>
    <row r="53" spans="1:11" ht="12.75">
      <c r="A53" s="152">
        <v>383</v>
      </c>
      <c r="B53" s="123"/>
      <c r="C53" s="30" t="s">
        <v>518</v>
      </c>
      <c r="D53" s="122">
        <v>1409252</v>
      </c>
      <c r="E53" s="122">
        <v>605694</v>
      </c>
      <c r="F53" s="151">
        <v>-22.1</v>
      </c>
      <c r="G53" s="116"/>
      <c r="H53" s="122">
        <v>4229592</v>
      </c>
      <c r="I53" s="122">
        <v>2303559</v>
      </c>
      <c r="J53" s="151">
        <v>8.8</v>
      </c>
      <c r="K53" s="168"/>
    </row>
    <row r="54" spans="1:11" ht="12.75">
      <c r="A54" s="152">
        <v>385</v>
      </c>
      <c r="B54" s="123"/>
      <c r="C54" s="30" t="s">
        <v>528</v>
      </c>
      <c r="D54" s="122">
        <v>2492079</v>
      </c>
      <c r="E54" s="122">
        <v>4166975</v>
      </c>
      <c r="F54" s="151">
        <v>93.2</v>
      </c>
      <c r="G54" s="116"/>
      <c r="H54" s="122">
        <v>8818719</v>
      </c>
      <c r="I54" s="122">
        <v>14616282</v>
      </c>
      <c r="J54" s="151">
        <v>107.4</v>
      </c>
      <c r="K54" s="168"/>
    </row>
    <row r="55" spans="1:11" ht="12.75">
      <c r="A55" s="152">
        <v>389</v>
      </c>
      <c r="B55" s="123"/>
      <c r="C55" s="30" t="s">
        <v>517</v>
      </c>
      <c r="D55" s="122">
        <v>1284679</v>
      </c>
      <c r="E55" s="122">
        <v>524975</v>
      </c>
      <c r="F55" s="151">
        <v>-43.3</v>
      </c>
      <c r="G55" s="116"/>
      <c r="H55" s="122">
        <v>7534179</v>
      </c>
      <c r="I55" s="122">
        <v>2828022</v>
      </c>
      <c r="J55" s="151">
        <v>59.9</v>
      </c>
      <c r="K55" s="168"/>
    </row>
    <row r="56" spans="1:11" ht="12.75">
      <c r="A56" s="152">
        <v>393</v>
      </c>
      <c r="B56" s="123"/>
      <c r="C56" s="30" t="s">
        <v>540</v>
      </c>
      <c r="D56" s="122">
        <v>8322979</v>
      </c>
      <c r="E56" s="122">
        <v>9983396</v>
      </c>
      <c r="F56" s="151">
        <v>109</v>
      </c>
      <c r="G56" s="116"/>
      <c r="H56" s="122">
        <v>28807135</v>
      </c>
      <c r="I56" s="122">
        <v>29487962</v>
      </c>
      <c r="J56" s="151">
        <v>84.8</v>
      </c>
      <c r="K56" s="168"/>
    </row>
    <row r="57" spans="1:11" ht="12.75">
      <c r="A57" s="152">
        <v>395</v>
      </c>
      <c r="B57" s="123"/>
      <c r="C57" s="30" t="s">
        <v>872</v>
      </c>
      <c r="D57" s="122">
        <v>9225465</v>
      </c>
      <c r="E57" s="122">
        <v>8070643</v>
      </c>
      <c r="F57" s="151">
        <v>54.2</v>
      </c>
      <c r="G57" s="116"/>
      <c r="H57" s="122">
        <v>36078044</v>
      </c>
      <c r="I57" s="122">
        <v>30430357</v>
      </c>
      <c r="J57" s="151">
        <v>85.8</v>
      </c>
      <c r="K57" s="168"/>
    </row>
    <row r="58" spans="1:11" ht="12.75">
      <c r="A58" s="152">
        <v>396</v>
      </c>
      <c r="B58" s="123"/>
      <c r="C58" s="30" t="s">
        <v>873</v>
      </c>
      <c r="D58" s="122">
        <v>1420637</v>
      </c>
      <c r="E58" s="122">
        <v>5486044</v>
      </c>
      <c r="F58" s="151">
        <v>-13.1</v>
      </c>
      <c r="G58" s="116"/>
      <c r="H58" s="122">
        <v>8527165</v>
      </c>
      <c r="I58" s="122">
        <v>30519763</v>
      </c>
      <c r="J58" s="151">
        <v>-1.7</v>
      </c>
      <c r="K58" s="168"/>
    </row>
    <row r="59" spans="1:11" s="17" customFormat="1" ht="24" customHeight="1">
      <c r="A59" s="146">
        <v>4</v>
      </c>
      <c r="B59" s="124" t="s">
        <v>236</v>
      </c>
      <c r="C59" s="49"/>
      <c r="D59" s="119">
        <v>18051843</v>
      </c>
      <c r="E59" s="119">
        <v>21747221</v>
      </c>
      <c r="F59" s="148">
        <v>8.7</v>
      </c>
      <c r="G59" s="117"/>
      <c r="H59" s="119">
        <v>67107933</v>
      </c>
      <c r="I59" s="119">
        <v>82056431</v>
      </c>
      <c r="J59" s="148">
        <v>15.2</v>
      </c>
      <c r="K59" s="167"/>
    </row>
    <row r="60" spans="1:11" ht="24" customHeight="1">
      <c r="A60" s="152">
        <v>401</v>
      </c>
      <c r="B60" s="123"/>
      <c r="C60" s="30" t="s">
        <v>237</v>
      </c>
      <c r="D60" s="122" t="s">
        <v>107</v>
      </c>
      <c r="E60" s="122" t="s">
        <v>107</v>
      </c>
      <c r="F60" s="151" t="s">
        <v>107</v>
      </c>
      <c r="G60" s="116"/>
      <c r="H60" s="122" t="s">
        <v>107</v>
      </c>
      <c r="I60" s="122" t="s">
        <v>107</v>
      </c>
      <c r="J60" s="151" t="s">
        <v>107</v>
      </c>
      <c r="K60" s="168"/>
    </row>
    <row r="61" spans="1:11" ht="12.75">
      <c r="A61" s="152">
        <v>402</v>
      </c>
      <c r="B61" s="123"/>
      <c r="C61" s="30" t="s">
        <v>238</v>
      </c>
      <c r="D61" s="122">
        <v>43657</v>
      </c>
      <c r="E61" s="122">
        <v>140093</v>
      </c>
      <c r="F61" s="151">
        <v>-48.7</v>
      </c>
      <c r="G61" s="116"/>
      <c r="H61" s="122">
        <v>255577</v>
      </c>
      <c r="I61" s="122">
        <v>860372</v>
      </c>
      <c r="J61" s="151">
        <v>-28.6</v>
      </c>
      <c r="K61" s="168"/>
    </row>
    <row r="62" spans="1:11" ht="12.75">
      <c r="A62" s="152">
        <v>403</v>
      </c>
      <c r="B62" s="123"/>
      <c r="C62" s="30" t="s">
        <v>239</v>
      </c>
      <c r="D62" s="122">
        <v>696870</v>
      </c>
      <c r="E62" s="122">
        <v>296188</v>
      </c>
      <c r="F62" s="265">
        <v>-39.1</v>
      </c>
      <c r="G62" s="116"/>
      <c r="H62" s="122">
        <v>2826232</v>
      </c>
      <c r="I62" s="122">
        <v>1678058</v>
      </c>
      <c r="J62" s="265">
        <v>234.4</v>
      </c>
      <c r="K62" s="168"/>
    </row>
    <row r="63" spans="1:11" ht="12.75">
      <c r="A63" s="152">
        <v>411</v>
      </c>
      <c r="B63" s="123"/>
      <c r="C63" s="30" t="s">
        <v>240</v>
      </c>
      <c r="D63" s="122">
        <v>699864</v>
      </c>
      <c r="E63" s="122">
        <v>6936140</v>
      </c>
      <c r="F63" s="151">
        <v>9.1</v>
      </c>
      <c r="G63" s="116"/>
      <c r="H63" s="122">
        <v>2646902</v>
      </c>
      <c r="I63" s="122">
        <v>25954113</v>
      </c>
      <c r="J63" s="151">
        <v>28</v>
      </c>
      <c r="K63" s="168"/>
    </row>
    <row r="64" spans="1:11" ht="12.75">
      <c r="A64" s="152">
        <v>421</v>
      </c>
      <c r="B64" s="123"/>
      <c r="C64" s="30" t="s">
        <v>241</v>
      </c>
      <c r="D64" s="122">
        <v>8674557</v>
      </c>
      <c r="E64" s="122">
        <v>5128157</v>
      </c>
      <c r="F64" s="151">
        <v>23.9</v>
      </c>
      <c r="G64" s="116"/>
      <c r="H64" s="122">
        <v>31821323</v>
      </c>
      <c r="I64" s="122">
        <v>18614995</v>
      </c>
      <c r="J64" s="151">
        <v>4.1</v>
      </c>
      <c r="K64" s="168"/>
    </row>
    <row r="65" spans="1:11" ht="12.75">
      <c r="A65" s="152">
        <v>423</v>
      </c>
      <c r="B65" s="123"/>
      <c r="C65" s="30" t="s">
        <v>242</v>
      </c>
      <c r="D65" s="122">
        <v>2040804</v>
      </c>
      <c r="E65" s="122">
        <v>3927144</v>
      </c>
      <c r="F65" s="151">
        <v>2.2</v>
      </c>
      <c r="G65" s="116"/>
      <c r="H65" s="122">
        <v>8344403</v>
      </c>
      <c r="I65" s="122">
        <v>14781178</v>
      </c>
      <c r="J65" s="151">
        <v>-5.2</v>
      </c>
      <c r="K65" s="168"/>
    </row>
    <row r="66" spans="1:11" ht="12.75">
      <c r="A66" s="152">
        <v>425</v>
      </c>
      <c r="B66" s="123"/>
      <c r="C66" s="30" t="s">
        <v>243</v>
      </c>
      <c r="D66" s="122">
        <v>5896091</v>
      </c>
      <c r="E66" s="122">
        <v>5319499</v>
      </c>
      <c r="F66" s="151">
        <v>8.4</v>
      </c>
      <c r="G66" s="116"/>
      <c r="H66" s="122">
        <v>21213496</v>
      </c>
      <c r="I66" s="122">
        <v>20167715</v>
      </c>
      <c r="J66" s="151">
        <v>27.8</v>
      </c>
      <c r="K66" s="168"/>
    </row>
    <row r="67" spans="1:11" ht="16.5">
      <c r="A67" s="609" t="s">
        <v>68</v>
      </c>
      <c r="B67" s="609"/>
      <c r="C67" s="609"/>
      <c r="D67" s="609"/>
      <c r="E67" s="609"/>
      <c r="F67" s="609"/>
      <c r="G67" s="609"/>
      <c r="H67" s="609"/>
      <c r="I67" s="609"/>
      <c r="J67" s="609"/>
      <c r="K67" s="626"/>
    </row>
    <row r="68" spans="3:10" ht="12.75">
      <c r="C68" s="1"/>
      <c r="D68" s="10"/>
      <c r="E68" s="10"/>
      <c r="F68" s="118"/>
      <c r="G68" s="118"/>
      <c r="H68" s="15"/>
      <c r="I68" s="15"/>
      <c r="J68" s="15"/>
    </row>
    <row r="69" spans="1:11" ht="18" customHeight="1">
      <c r="A69" s="610" t="s">
        <v>1132</v>
      </c>
      <c r="B69" s="637" t="s">
        <v>750</v>
      </c>
      <c r="C69" s="638"/>
      <c r="D69" s="613" t="s">
        <v>1257</v>
      </c>
      <c r="E69" s="639"/>
      <c r="F69" s="639"/>
      <c r="G69" s="640"/>
      <c r="H69" s="554" t="s">
        <v>1258</v>
      </c>
      <c r="I69" s="593"/>
      <c r="J69" s="593"/>
      <c r="K69" s="641"/>
    </row>
    <row r="70" spans="1:11" ht="16.5" customHeight="1">
      <c r="A70" s="611"/>
      <c r="B70" s="627"/>
      <c r="C70" s="502"/>
      <c r="D70" s="61" t="s">
        <v>479</v>
      </c>
      <c r="E70" s="597" t="s">
        <v>480</v>
      </c>
      <c r="F70" s="598"/>
      <c r="G70" s="602"/>
      <c r="H70" s="147" t="s">
        <v>479</v>
      </c>
      <c r="I70" s="624" t="s">
        <v>480</v>
      </c>
      <c r="J70" s="625"/>
      <c r="K70" s="626"/>
    </row>
    <row r="71" spans="1:11" ht="15" customHeight="1">
      <c r="A71" s="611"/>
      <c r="B71" s="627"/>
      <c r="C71" s="502"/>
      <c r="D71" s="627" t="s">
        <v>112</v>
      </c>
      <c r="E71" s="629" t="s">
        <v>108</v>
      </c>
      <c r="F71" s="615" t="s">
        <v>1265</v>
      </c>
      <c r="G71" s="642"/>
      <c r="H71" s="599" t="s">
        <v>112</v>
      </c>
      <c r="I71" s="599" t="s">
        <v>108</v>
      </c>
      <c r="J71" s="615" t="s">
        <v>1266</v>
      </c>
      <c r="K71" s="632"/>
    </row>
    <row r="72" spans="1:11" ht="12.75">
      <c r="A72" s="611"/>
      <c r="B72" s="627"/>
      <c r="C72" s="502"/>
      <c r="D72" s="627"/>
      <c r="E72" s="630"/>
      <c r="F72" s="633"/>
      <c r="G72" s="512"/>
      <c r="H72" s="600"/>
      <c r="I72" s="600"/>
      <c r="J72" s="633"/>
      <c r="K72" s="634"/>
    </row>
    <row r="73" spans="1:11" ht="18.75" customHeight="1">
      <c r="A73" s="611"/>
      <c r="B73" s="627"/>
      <c r="C73" s="502"/>
      <c r="D73" s="627"/>
      <c r="E73" s="630"/>
      <c r="F73" s="633"/>
      <c r="G73" s="512"/>
      <c r="H73" s="600"/>
      <c r="I73" s="600"/>
      <c r="J73" s="633"/>
      <c r="K73" s="634"/>
    </row>
    <row r="74" spans="1:11" ht="27.75" customHeight="1">
      <c r="A74" s="612"/>
      <c r="B74" s="628"/>
      <c r="C74" s="503"/>
      <c r="D74" s="628"/>
      <c r="E74" s="631"/>
      <c r="F74" s="635"/>
      <c r="G74" s="513"/>
      <c r="H74" s="601"/>
      <c r="I74" s="601"/>
      <c r="J74" s="635"/>
      <c r="K74" s="636"/>
    </row>
    <row r="75" spans="1:11" ht="12.75">
      <c r="A75" s="109"/>
      <c r="B75" s="108"/>
      <c r="C75" s="29"/>
      <c r="D75" s="4"/>
      <c r="E75" s="4"/>
      <c r="H75" s="4"/>
      <c r="I75" s="4"/>
      <c r="J75" s="27"/>
      <c r="K75" s="1"/>
    </row>
    <row r="76" spans="1:11" s="17" customFormat="1" ht="12.75">
      <c r="A76" s="113" t="s">
        <v>244</v>
      </c>
      <c r="B76" s="65" t="s">
        <v>200</v>
      </c>
      <c r="C76" s="49"/>
      <c r="D76" s="119">
        <v>689285139</v>
      </c>
      <c r="E76" s="119">
        <v>1575394860</v>
      </c>
      <c r="F76" s="148">
        <v>0.6</v>
      </c>
      <c r="G76" s="117"/>
      <c r="H76" s="119">
        <v>2774858943</v>
      </c>
      <c r="I76" s="119">
        <v>6655901425</v>
      </c>
      <c r="J76" s="148">
        <v>-3.3</v>
      </c>
      <c r="K76" s="167"/>
    </row>
    <row r="77" spans="1:11" s="17" customFormat="1" ht="24" customHeight="1">
      <c r="A77" s="149">
        <v>5</v>
      </c>
      <c r="B77" s="65" t="s">
        <v>201</v>
      </c>
      <c r="C77" s="49"/>
      <c r="D77" s="119">
        <v>110407134</v>
      </c>
      <c r="E77" s="119">
        <v>20750781</v>
      </c>
      <c r="F77" s="148">
        <v>0.8</v>
      </c>
      <c r="G77" s="117"/>
      <c r="H77" s="119">
        <v>351787141</v>
      </c>
      <c r="I77" s="119">
        <v>81689518</v>
      </c>
      <c r="J77" s="148">
        <v>-66.3</v>
      </c>
      <c r="K77" s="167"/>
    </row>
    <row r="78" spans="1:11" ht="24" customHeight="1">
      <c r="A78" s="150">
        <v>502</v>
      </c>
      <c r="B78" s="38"/>
      <c r="C78" s="30" t="s">
        <v>883</v>
      </c>
      <c r="D78" s="122">
        <v>418506</v>
      </c>
      <c r="E78" s="122">
        <v>1287690</v>
      </c>
      <c r="F78" s="151">
        <v>-28.9</v>
      </c>
      <c r="G78" s="116"/>
      <c r="H78" s="122">
        <v>1750526</v>
      </c>
      <c r="I78" s="122">
        <v>4292308</v>
      </c>
      <c r="J78" s="151">
        <v>-36.5</v>
      </c>
      <c r="K78" s="168"/>
    </row>
    <row r="79" spans="1:11" ht="12.75">
      <c r="A79" s="150">
        <v>503</v>
      </c>
      <c r="B79" s="38"/>
      <c r="C79" s="30" t="s">
        <v>245</v>
      </c>
      <c r="D79" s="122">
        <v>3912</v>
      </c>
      <c r="E79" s="122">
        <v>241693</v>
      </c>
      <c r="F79" s="151">
        <v>89.9</v>
      </c>
      <c r="G79" s="116"/>
      <c r="H79" s="122">
        <v>49764</v>
      </c>
      <c r="I79" s="122">
        <v>905458</v>
      </c>
      <c r="J79" s="151">
        <v>-7.3</v>
      </c>
      <c r="K79" s="168"/>
    </row>
    <row r="80" spans="1:11" ht="12.75">
      <c r="A80" s="150">
        <v>504</v>
      </c>
      <c r="B80" s="38"/>
      <c r="C80" s="48" t="s">
        <v>884</v>
      </c>
      <c r="D80" s="122">
        <v>91227</v>
      </c>
      <c r="E80" s="122">
        <v>361551</v>
      </c>
      <c r="F80" s="151">
        <v>66</v>
      </c>
      <c r="G80" s="116"/>
      <c r="H80" s="122">
        <v>588108</v>
      </c>
      <c r="I80" s="122">
        <v>1837470</v>
      </c>
      <c r="J80" s="151">
        <v>-10.7</v>
      </c>
      <c r="K80" s="168"/>
    </row>
    <row r="81" spans="1:11" ht="12.75">
      <c r="A81" s="150">
        <v>505</v>
      </c>
      <c r="B81" s="38"/>
      <c r="C81" s="30" t="s">
        <v>246</v>
      </c>
      <c r="D81" s="122">
        <v>94563</v>
      </c>
      <c r="E81" s="122">
        <v>87830</v>
      </c>
      <c r="F81" s="265">
        <v>-83.4</v>
      </c>
      <c r="G81" s="116"/>
      <c r="H81" s="122">
        <v>645494</v>
      </c>
      <c r="I81" s="122">
        <v>556734</v>
      </c>
      <c r="J81" s="265">
        <v>-71.3</v>
      </c>
      <c r="K81" s="168"/>
    </row>
    <row r="82" spans="1:11" ht="12.75">
      <c r="A82" s="150">
        <v>506</v>
      </c>
      <c r="B82" s="38"/>
      <c r="C82" s="30" t="s">
        <v>867</v>
      </c>
      <c r="D82" s="122">
        <v>312680</v>
      </c>
      <c r="E82" s="122">
        <v>219005</v>
      </c>
      <c r="F82" s="151">
        <v>-76.2</v>
      </c>
      <c r="G82" s="116"/>
      <c r="H82" s="122">
        <v>3670283</v>
      </c>
      <c r="I82" s="122">
        <v>1872937</v>
      </c>
      <c r="J82" s="151">
        <v>-32.3</v>
      </c>
      <c r="K82" s="168"/>
    </row>
    <row r="83" spans="1:11" ht="12.75">
      <c r="A83" s="150">
        <v>507</v>
      </c>
      <c r="B83" s="38"/>
      <c r="C83" s="30" t="s">
        <v>247</v>
      </c>
      <c r="D83" s="122" t="s">
        <v>107</v>
      </c>
      <c r="E83" s="122" t="s">
        <v>107</v>
      </c>
      <c r="F83" s="151" t="s">
        <v>107</v>
      </c>
      <c r="G83" s="116"/>
      <c r="H83" s="122">
        <v>4</v>
      </c>
      <c r="I83" s="122">
        <v>146</v>
      </c>
      <c r="J83" s="151" t="s">
        <v>735</v>
      </c>
      <c r="K83" s="168"/>
    </row>
    <row r="84" spans="1:11" ht="12.75">
      <c r="A84" s="150">
        <v>508</v>
      </c>
      <c r="B84" s="38"/>
      <c r="C84" s="30" t="s">
        <v>516</v>
      </c>
      <c r="D84" s="122">
        <v>36075</v>
      </c>
      <c r="E84" s="122">
        <v>91750</v>
      </c>
      <c r="F84" s="151" t="s">
        <v>735</v>
      </c>
      <c r="G84" s="116"/>
      <c r="H84" s="122">
        <v>55733</v>
      </c>
      <c r="I84" s="122">
        <v>145117</v>
      </c>
      <c r="J84" s="151" t="s">
        <v>735</v>
      </c>
      <c r="K84" s="168"/>
    </row>
    <row r="85" spans="1:11" ht="12.75">
      <c r="A85" s="150">
        <v>511</v>
      </c>
      <c r="B85" s="38"/>
      <c r="C85" s="30" t="s">
        <v>248</v>
      </c>
      <c r="D85" s="122">
        <v>74219985</v>
      </c>
      <c r="E85" s="122">
        <v>8366908</v>
      </c>
      <c r="F85" s="151">
        <v>292.1</v>
      </c>
      <c r="G85" s="116"/>
      <c r="H85" s="122">
        <v>188811359</v>
      </c>
      <c r="I85" s="122">
        <v>20489313</v>
      </c>
      <c r="J85" s="151">
        <v>88.1</v>
      </c>
      <c r="K85" s="168"/>
    </row>
    <row r="86" spans="1:11" ht="12.75">
      <c r="A86" s="150">
        <v>513</v>
      </c>
      <c r="B86" s="38"/>
      <c r="C86" s="30" t="s">
        <v>249</v>
      </c>
      <c r="D86" s="120">
        <v>3019974</v>
      </c>
      <c r="E86" s="120">
        <v>5504437</v>
      </c>
      <c r="F86" s="151">
        <v>-47.2</v>
      </c>
      <c r="G86" s="116"/>
      <c r="H86" s="122">
        <v>14902251</v>
      </c>
      <c r="I86" s="122">
        <v>32117293</v>
      </c>
      <c r="J86" s="151">
        <v>-18.1</v>
      </c>
      <c r="K86" s="168"/>
    </row>
    <row r="87" spans="1:11" ht="12.75">
      <c r="A87" s="150">
        <v>516</v>
      </c>
      <c r="B87" s="38"/>
      <c r="C87" s="30" t="s">
        <v>250</v>
      </c>
      <c r="D87" s="122" t="s">
        <v>107</v>
      </c>
      <c r="E87" s="122" t="s">
        <v>107</v>
      </c>
      <c r="F87" s="151">
        <v>-100</v>
      </c>
      <c r="G87" s="116"/>
      <c r="H87" s="122" t="s">
        <v>107</v>
      </c>
      <c r="I87" s="122" t="s">
        <v>107</v>
      </c>
      <c r="J87" s="151">
        <v>-100</v>
      </c>
      <c r="K87" s="168"/>
    </row>
    <row r="88" spans="1:11" ht="12.75">
      <c r="A88" s="150">
        <v>517</v>
      </c>
      <c r="B88" s="38"/>
      <c r="C88" s="30" t="s">
        <v>251</v>
      </c>
      <c r="D88" s="122" t="s">
        <v>107</v>
      </c>
      <c r="E88" s="122" t="s">
        <v>107</v>
      </c>
      <c r="F88" s="151" t="s">
        <v>107</v>
      </c>
      <c r="G88" s="116"/>
      <c r="H88" s="122" t="s">
        <v>107</v>
      </c>
      <c r="I88" s="122" t="s">
        <v>107</v>
      </c>
      <c r="J88" s="151" t="s">
        <v>107</v>
      </c>
      <c r="K88" s="168"/>
    </row>
    <row r="89" spans="1:11" ht="12.75">
      <c r="A89" s="150">
        <v>518</v>
      </c>
      <c r="B89" s="38"/>
      <c r="C89" s="30" t="s">
        <v>489</v>
      </c>
      <c r="D89" s="122" t="s">
        <v>107</v>
      </c>
      <c r="E89" s="122" t="s">
        <v>107</v>
      </c>
      <c r="F89" s="151" t="s">
        <v>107</v>
      </c>
      <c r="G89" s="116"/>
      <c r="H89" s="122" t="s">
        <v>107</v>
      </c>
      <c r="I89" s="122" t="s">
        <v>107</v>
      </c>
      <c r="J89" s="151">
        <v>-100</v>
      </c>
      <c r="K89" s="168"/>
    </row>
    <row r="90" spans="1:11" ht="12.75">
      <c r="A90" s="150">
        <v>519</v>
      </c>
      <c r="B90" s="38"/>
      <c r="C90" s="30" t="s">
        <v>252</v>
      </c>
      <c r="D90" s="122" t="s">
        <v>107</v>
      </c>
      <c r="E90" s="122" t="s">
        <v>107</v>
      </c>
      <c r="F90" s="265" t="s">
        <v>107</v>
      </c>
      <c r="G90" s="116"/>
      <c r="H90" s="122" t="s">
        <v>107</v>
      </c>
      <c r="I90" s="122" t="s">
        <v>107</v>
      </c>
      <c r="J90" s="151" t="s">
        <v>107</v>
      </c>
      <c r="K90" s="168"/>
    </row>
    <row r="91" spans="1:11" ht="12.75">
      <c r="A91" s="150">
        <v>520</v>
      </c>
      <c r="B91" s="38"/>
      <c r="C91" s="30" t="s">
        <v>515</v>
      </c>
      <c r="D91" s="122" t="s">
        <v>107</v>
      </c>
      <c r="E91" s="122" t="s">
        <v>107</v>
      </c>
      <c r="F91" s="151" t="s">
        <v>107</v>
      </c>
      <c r="G91" s="116"/>
      <c r="H91" s="122" t="s">
        <v>107</v>
      </c>
      <c r="I91" s="122" t="s">
        <v>107</v>
      </c>
      <c r="J91" s="151">
        <v>-100</v>
      </c>
      <c r="K91" s="168"/>
    </row>
    <row r="92" spans="1:11" ht="12.75">
      <c r="A92" s="150">
        <v>522</v>
      </c>
      <c r="B92" s="38"/>
      <c r="C92" s="30" t="s">
        <v>253</v>
      </c>
      <c r="D92" s="122" t="s">
        <v>107</v>
      </c>
      <c r="E92" s="122" t="s">
        <v>107</v>
      </c>
      <c r="F92" s="151" t="s">
        <v>107</v>
      </c>
      <c r="G92" s="116"/>
      <c r="H92" s="122" t="s">
        <v>107</v>
      </c>
      <c r="I92" s="122" t="s">
        <v>107</v>
      </c>
      <c r="J92" s="151" t="s">
        <v>107</v>
      </c>
      <c r="K92" s="168"/>
    </row>
    <row r="93" spans="1:11" ht="12.75">
      <c r="A93" s="150">
        <v>523</v>
      </c>
      <c r="B93" s="38"/>
      <c r="C93" s="30" t="s">
        <v>254</v>
      </c>
      <c r="D93" s="122" t="s">
        <v>107</v>
      </c>
      <c r="E93" s="122" t="s">
        <v>107</v>
      </c>
      <c r="F93" s="151" t="s">
        <v>107</v>
      </c>
      <c r="G93" s="116"/>
      <c r="H93" s="122" t="s">
        <v>107</v>
      </c>
      <c r="I93" s="122" t="s">
        <v>107</v>
      </c>
      <c r="J93" s="151" t="s">
        <v>107</v>
      </c>
      <c r="K93" s="168"/>
    </row>
    <row r="94" spans="1:11" ht="12.75">
      <c r="A94" s="150">
        <v>524</v>
      </c>
      <c r="B94" s="38"/>
      <c r="C94" s="30" t="s">
        <v>255</v>
      </c>
      <c r="D94" s="122" t="s">
        <v>107</v>
      </c>
      <c r="E94" s="122" t="s">
        <v>107</v>
      </c>
      <c r="F94" s="151" t="s">
        <v>107</v>
      </c>
      <c r="G94" s="116"/>
      <c r="H94" s="122" t="s">
        <v>107</v>
      </c>
      <c r="I94" s="122" t="s">
        <v>107</v>
      </c>
      <c r="J94" s="151" t="s">
        <v>107</v>
      </c>
      <c r="K94" s="168"/>
    </row>
    <row r="95" spans="1:11" ht="12.75">
      <c r="A95" s="150">
        <v>526</v>
      </c>
      <c r="B95" s="38"/>
      <c r="C95" s="30" t="s">
        <v>256</v>
      </c>
      <c r="D95" s="122" t="s">
        <v>107</v>
      </c>
      <c r="E95" s="122" t="s">
        <v>107</v>
      </c>
      <c r="F95" s="151" t="s">
        <v>107</v>
      </c>
      <c r="G95" s="116"/>
      <c r="H95" s="122" t="s">
        <v>107</v>
      </c>
      <c r="I95" s="122" t="s">
        <v>107</v>
      </c>
      <c r="J95" s="151" t="s">
        <v>107</v>
      </c>
      <c r="K95" s="168"/>
    </row>
    <row r="96" spans="1:11" ht="12.75">
      <c r="A96" s="150">
        <v>528</v>
      </c>
      <c r="B96" s="38"/>
      <c r="C96" s="30" t="s">
        <v>911</v>
      </c>
      <c r="D96" s="120">
        <v>650352</v>
      </c>
      <c r="E96" s="120">
        <v>250783</v>
      </c>
      <c r="F96" s="151">
        <v>-37.1</v>
      </c>
      <c r="G96" s="116"/>
      <c r="H96" s="122">
        <v>3394268</v>
      </c>
      <c r="I96" s="122">
        <v>1265489</v>
      </c>
      <c r="J96" s="151">
        <v>-25.5</v>
      </c>
      <c r="K96" s="168"/>
    </row>
    <row r="97" spans="1:11" ht="12.75">
      <c r="A97" s="150">
        <v>529</v>
      </c>
      <c r="B97" s="38"/>
      <c r="C97" s="30" t="s">
        <v>258</v>
      </c>
      <c r="D97" s="122">
        <v>2071790</v>
      </c>
      <c r="E97" s="122">
        <v>489549</v>
      </c>
      <c r="F97" s="151">
        <v>54.4</v>
      </c>
      <c r="G97" s="116"/>
      <c r="H97" s="122">
        <v>7692070</v>
      </c>
      <c r="I97" s="122">
        <v>1815714</v>
      </c>
      <c r="J97" s="151">
        <v>9.7</v>
      </c>
      <c r="K97" s="168"/>
    </row>
    <row r="98" spans="1:11" ht="12.75">
      <c r="A98" s="150">
        <v>530</v>
      </c>
      <c r="B98" s="38"/>
      <c r="C98" s="30" t="s">
        <v>259</v>
      </c>
      <c r="D98" s="120">
        <v>2409143</v>
      </c>
      <c r="E98" s="120">
        <v>344427</v>
      </c>
      <c r="F98" s="151">
        <v>70.6</v>
      </c>
      <c r="G98" s="116"/>
      <c r="H98" s="122">
        <v>8184420</v>
      </c>
      <c r="I98" s="122">
        <v>1121446</v>
      </c>
      <c r="J98" s="151">
        <v>109.7</v>
      </c>
      <c r="K98" s="168"/>
    </row>
    <row r="99" spans="1:11" ht="12.75">
      <c r="A99" s="150">
        <v>532</v>
      </c>
      <c r="B99" s="38"/>
      <c r="C99" s="30" t="s">
        <v>260</v>
      </c>
      <c r="D99" s="122">
        <v>9070770</v>
      </c>
      <c r="E99" s="122">
        <v>1269171</v>
      </c>
      <c r="F99" s="151">
        <v>4.2</v>
      </c>
      <c r="G99" s="116"/>
      <c r="H99" s="122">
        <v>39204460</v>
      </c>
      <c r="I99" s="122">
        <v>5742920</v>
      </c>
      <c r="J99" s="151">
        <v>-14.5</v>
      </c>
      <c r="K99" s="168"/>
    </row>
    <row r="100" spans="1:11" ht="12.75">
      <c r="A100" s="150">
        <v>534</v>
      </c>
      <c r="B100" s="38"/>
      <c r="C100" s="30" t="s">
        <v>541</v>
      </c>
      <c r="D100" s="122">
        <v>592291</v>
      </c>
      <c r="E100" s="122">
        <v>426376</v>
      </c>
      <c r="F100" s="151">
        <v>-7.3</v>
      </c>
      <c r="G100" s="116"/>
      <c r="H100" s="122">
        <v>2203726</v>
      </c>
      <c r="I100" s="122">
        <v>1920035</v>
      </c>
      <c r="J100" s="151">
        <v>13.4</v>
      </c>
      <c r="K100" s="168"/>
    </row>
    <row r="101" spans="1:11" ht="12.75">
      <c r="A101" s="150">
        <v>537</v>
      </c>
      <c r="B101" s="38"/>
      <c r="C101" s="30" t="s">
        <v>261</v>
      </c>
      <c r="D101" s="122">
        <v>94</v>
      </c>
      <c r="E101" s="122">
        <v>132300</v>
      </c>
      <c r="F101" s="265">
        <v>-65.2</v>
      </c>
      <c r="G101" s="116"/>
      <c r="H101" s="122">
        <v>19410</v>
      </c>
      <c r="I101" s="122">
        <v>767525</v>
      </c>
      <c r="J101" s="265">
        <v>-52.6</v>
      </c>
      <c r="K101" s="168"/>
    </row>
    <row r="102" spans="1:11" ht="12.75">
      <c r="A102" s="150">
        <v>590</v>
      </c>
      <c r="B102" s="38"/>
      <c r="C102" s="30" t="s">
        <v>514</v>
      </c>
      <c r="D102" s="122">
        <v>17415772</v>
      </c>
      <c r="E102" s="122">
        <v>1677311</v>
      </c>
      <c r="F102" s="151">
        <v>32.5</v>
      </c>
      <c r="G102" s="116"/>
      <c r="H102" s="122">
        <v>80615265</v>
      </c>
      <c r="I102" s="122">
        <v>6839613</v>
      </c>
      <c r="J102" s="151">
        <v>49.8</v>
      </c>
      <c r="K102" s="168"/>
    </row>
    <row r="103" spans="1:11" s="17" customFormat="1" ht="24" customHeight="1">
      <c r="A103" s="149">
        <v>6</v>
      </c>
      <c r="B103" s="65" t="s">
        <v>202</v>
      </c>
      <c r="C103" s="49"/>
      <c r="D103" s="119">
        <v>129698335</v>
      </c>
      <c r="E103" s="119">
        <v>89071490</v>
      </c>
      <c r="F103" s="148">
        <v>-10.9</v>
      </c>
      <c r="G103" s="117"/>
      <c r="H103" s="119">
        <v>511973588</v>
      </c>
      <c r="I103" s="119">
        <v>398779973</v>
      </c>
      <c r="J103" s="148">
        <v>-14</v>
      </c>
      <c r="K103" s="167"/>
    </row>
    <row r="104" spans="1:11" ht="24" customHeight="1">
      <c r="A104" s="150">
        <v>602</v>
      </c>
      <c r="B104" s="38"/>
      <c r="C104" s="30" t="s">
        <v>513</v>
      </c>
      <c r="D104" s="122">
        <v>586565</v>
      </c>
      <c r="E104" s="122">
        <v>2219797</v>
      </c>
      <c r="F104" s="151">
        <v>2.8</v>
      </c>
      <c r="G104" s="116"/>
      <c r="H104" s="122">
        <v>2597967</v>
      </c>
      <c r="I104" s="122">
        <v>9653121</v>
      </c>
      <c r="J104" s="151">
        <v>-0.7</v>
      </c>
      <c r="K104" s="168"/>
    </row>
    <row r="105" spans="1:11" ht="12.75">
      <c r="A105" s="150">
        <v>603</v>
      </c>
      <c r="B105" s="38"/>
      <c r="C105" s="30" t="s">
        <v>262</v>
      </c>
      <c r="D105" s="122">
        <v>30511</v>
      </c>
      <c r="E105" s="122">
        <v>95242</v>
      </c>
      <c r="F105" s="151">
        <v>604.2</v>
      </c>
      <c r="G105" s="116"/>
      <c r="H105" s="122">
        <v>129271</v>
      </c>
      <c r="I105" s="122">
        <v>366761</v>
      </c>
      <c r="J105" s="151">
        <v>52.4</v>
      </c>
      <c r="K105" s="168"/>
    </row>
    <row r="106" spans="1:11" ht="12.75">
      <c r="A106" s="150">
        <v>604</v>
      </c>
      <c r="B106" s="38"/>
      <c r="C106" s="30" t="s">
        <v>921</v>
      </c>
      <c r="D106" s="122">
        <v>1</v>
      </c>
      <c r="E106" s="122">
        <v>68</v>
      </c>
      <c r="F106" s="151" t="s">
        <v>735</v>
      </c>
      <c r="G106" s="116"/>
      <c r="H106" s="122">
        <v>361</v>
      </c>
      <c r="I106" s="122">
        <v>8517</v>
      </c>
      <c r="J106" s="151">
        <v>-69.3</v>
      </c>
      <c r="K106" s="168"/>
    </row>
    <row r="107" spans="1:11" ht="12.75">
      <c r="A107" s="150">
        <v>605</v>
      </c>
      <c r="B107" s="38"/>
      <c r="C107" s="30" t="s">
        <v>263</v>
      </c>
      <c r="D107" s="122">
        <v>340006</v>
      </c>
      <c r="E107" s="122">
        <v>2250295</v>
      </c>
      <c r="F107" s="151">
        <v>23.7</v>
      </c>
      <c r="G107" s="116"/>
      <c r="H107" s="122">
        <v>1187231</v>
      </c>
      <c r="I107" s="122">
        <v>7856396</v>
      </c>
      <c r="J107" s="151">
        <v>-1.1</v>
      </c>
      <c r="K107" s="168"/>
    </row>
    <row r="108" spans="1:11" ht="12.75">
      <c r="A108" s="150">
        <v>606</v>
      </c>
      <c r="B108" s="38"/>
      <c r="C108" s="30" t="s">
        <v>264</v>
      </c>
      <c r="D108" s="122">
        <v>10876</v>
      </c>
      <c r="E108" s="122">
        <v>15667</v>
      </c>
      <c r="F108" s="151" t="s">
        <v>735</v>
      </c>
      <c r="G108" s="116"/>
      <c r="H108" s="122">
        <v>58208</v>
      </c>
      <c r="I108" s="122">
        <v>85999</v>
      </c>
      <c r="J108" s="151">
        <v>90.8</v>
      </c>
      <c r="K108" s="168"/>
    </row>
    <row r="109" spans="1:11" ht="12.75">
      <c r="A109" s="150">
        <v>607</v>
      </c>
      <c r="B109" s="38"/>
      <c r="C109" s="30" t="s">
        <v>265</v>
      </c>
      <c r="D109" s="122">
        <v>9944980</v>
      </c>
      <c r="E109" s="122">
        <v>4701751</v>
      </c>
      <c r="F109" s="151">
        <v>-41.3</v>
      </c>
      <c r="G109" s="116"/>
      <c r="H109" s="122">
        <v>50025359</v>
      </c>
      <c r="I109" s="122">
        <v>24712940</v>
      </c>
      <c r="J109" s="151">
        <v>-36.1</v>
      </c>
      <c r="K109" s="168"/>
    </row>
    <row r="110" spans="1:11" ht="12.75">
      <c r="A110" s="150">
        <v>608</v>
      </c>
      <c r="B110" s="38"/>
      <c r="C110" s="30" t="s">
        <v>267</v>
      </c>
      <c r="D110" s="122">
        <v>10155407</v>
      </c>
      <c r="E110" s="122">
        <v>5310212</v>
      </c>
      <c r="F110" s="151">
        <v>7.1</v>
      </c>
      <c r="G110" s="116"/>
      <c r="H110" s="122">
        <v>41451922</v>
      </c>
      <c r="I110" s="122">
        <v>23827824</v>
      </c>
      <c r="J110" s="151">
        <v>22.3</v>
      </c>
      <c r="K110" s="168"/>
    </row>
    <row r="111" spans="1:11" ht="12.75">
      <c r="A111" s="150">
        <v>609</v>
      </c>
      <c r="B111" s="38"/>
      <c r="C111" s="30" t="s">
        <v>268</v>
      </c>
      <c r="D111" s="122">
        <v>892896</v>
      </c>
      <c r="E111" s="122">
        <v>3182836</v>
      </c>
      <c r="F111" s="151">
        <v>-21.9</v>
      </c>
      <c r="G111" s="116"/>
      <c r="H111" s="122">
        <v>4615740</v>
      </c>
      <c r="I111" s="122">
        <v>15784006</v>
      </c>
      <c r="J111" s="151">
        <v>7</v>
      </c>
      <c r="K111" s="168"/>
    </row>
    <row r="112" spans="1:11" ht="12.75">
      <c r="A112" s="150">
        <v>611</v>
      </c>
      <c r="B112" s="38"/>
      <c r="C112" s="30" t="s">
        <v>269</v>
      </c>
      <c r="D112" s="122">
        <v>331088</v>
      </c>
      <c r="E112" s="122">
        <v>51830</v>
      </c>
      <c r="F112" s="151">
        <v>-22.5</v>
      </c>
      <c r="G112" s="116"/>
      <c r="H112" s="122">
        <v>1060705</v>
      </c>
      <c r="I112" s="122">
        <v>189365</v>
      </c>
      <c r="J112" s="151">
        <v>-1.1</v>
      </c>
      <c r="K112" s="168"/>
    </row>
    <row r="113" spans="1:11" ht="12.75">
      <c r="A113" s="150">
        <v>612</v>
      </c>
      <c r="B113" s="38"/>
      <c r="C113" s="30" t="s">
        <v>270</v>
      </c>
      <c r="D113" s="122">
        <v>10622869</v>
      </c>
      <c r="E113" s="122">
        <v>6635723</v>
      </c>
      <c r="F113" s="151">
        <v>58.4</v>
      </c>
      <c r="G113" s="116"/>
      <c r="H113" s="122">
        <v>32291793</v>
      </c>
      <c r="I113" s="122">
        <v>22641728</v>
      </c>
      <c r="J113" s="151">
        <v>-6.1</v>
      </c>
      <c r="K113" s="168"/>
    </row>
    <row r="114" spans="1:11" ht="12.75">
      <c r="A114" s="150">
        <v>641</v>
      </c>
      <c r="B114" s="38"/>
      <c r="C114" s="30" t="s">
        <v>271</v>
      </c>
      <c r="D114" s="122">
        <v>2481580</v>
      </c>
      <c r="E114" s="122">
        <v>1045555</v>
      </c>
      <c r="F114" s="151" t="s">
        <v>735</v>
      </c>
      <c r="G114" s="116"/>
      <c r="H114" s="122">
        <v>2674315</v>
      </c>
      <c r="I114" s="122">
        <v>1126075</v>
      </c>
      <c r="J114" s="151" t="s">
        <v>735</v>
      </c>
      <c r="K114" s="168"/>
    </row>
    <row r="115" spans="1:11" ht="12.75">
      <c r="A115" s="150">
        <v>642</v>
      </c>
      <c r="B115" s="38"/>
      <c r="C115" s="30" t="s">
        <v>487</v>
      </c>
      <c r="D115" s="122">
        <v>36715133</v>
      </c>
      <c r="E115" s="122">
        <v>9536200</v>
      </c>
      <c r="F115" s="151">
        <v>-24.4</v>
      </c>
      <c r="G115" s="116"/>
      <c r="H115" s="122">
        <v>130797102</v>
      </c>
      <c r="I115" s="122">
        <v>35817424</v>
      </c>
      <c r="J115" s="151">
        <v>-20.7</v>
      </c>
      <c r="K115" s="168"/>
    </row>
    <row r="116" spans="1:11" ht="12.75">
      <c r="A116" s="150">
        <v>643</v>
      </c>
      <c r="B116" s="38"/>
      <c r="C116" s="30" t="s">
        <v>272</v>
      </c>
      <c r="D116" s="122">
        <v>317731</v>
      </c>
      <c r="E116" s="122">
        <v>1347729</v>
      </c>
      <c r="F116" s="151">
        <v>-33.9</v>
      </c>
      <c r="G116" s="116"/>
      <c r="H116" s="122">
        <v>3304591</v>
      </c>
      <c r="I116" s="122">
        <v>6926209</v>
      </c>
      <c r="J116" s="151">
        <v>-23.7</v>
      </c>
      <c r="K116" s="168"/>
    </row>
    <row r="117" spans="1:11" ht="12.75">
      <c r="A117" s="150">
        <v>644</v>
      </c>
      <c r="B117" s="38"/>
      <c r="C117" s="30" t="s">
        <v>273</v>
      </c>
      <c r="D117" s="122">
        <v>398176</v>
      </c>
      <c r="E117" s="122">
        <v>525593</v>
      </c>
      <c r="F117" s="151">
        <v>43.5</v>
      </c>
      <c r="G117" s="116"/>
      <c r="H117" s="122">
        <v>1782148</v>
      </c>
      <c r="I117" s="122">
        <v>1821877</v>
      </c>
      <c r="J117" s="151">
        <v>152.4</v>
      </c>
      <c r="K117" s="168"/>
    </row>
    <row r="118" spans="1:11" ht="12.75">
      <c r="A118" s="150">
        <v>645</v>
      </c>
      <c r="B118" s="38"/>
      <c r="C118" s="30" t="s">
        <v>274</v>
      </c>
      <c r="D118" s="122">
        <v>14998574</v>
      </c>
      <c r="E118" s="122">
        <v>25526909</v>
      </c>
      <c r="F118" s="151">
        <v>8.1</v>
      </c>
      <c r="G118" s="116"/>
      <c r="H118" s="122">
        <v>68553111</v>
      </c>
      <c r="I118" s="122">
        <v>120711319</v>
      </c>
      <c r="J118" s="151">
        <v>8.9</v>
      </c>
      <c r="K118" s="168"/>
    </row>
    <row r="119" spans="1:11" ht="12.75">
      <c r="A119" s="150">
        <v>646</v>
      </c>
      <c r="B119" s="38"/>
      <c r="C119" s="30" t="s">
        <v>275</v>
      </c>
      <c r="D119" s="122">
        <v>1593388</v>
      </c>
      <c r="E119" s="122">
        <v>7487627</v>
      </c>
      <c r="F119" s="151">
        <v>-39</v>
      </c>
      <c r="G119" s="116"/>
      <c r="H119" s="122">
        <v>5485221</v>
      </c>
      <c r="I119" s="122">
        <v>26381923</v>
      </c>
      <c r="J119" s="151">
        <v>-60.7</v>
      </c>
      <c r="K119" s="168"/>
    </row>
    <row r="120" spans="1:11" ht="12.75">
      <c r="A120" s="150">
        <v>647</v>
      </c>
      <c r="B120" s="38"/>
      <c r="C120" s="30" t="s">
        <v>276</v>
      </c>
      <c r="D120" s="122">
        <v>1000</v>
      </c>
      <c r="E120" s="122">
        <v>10672</v>
      </c>
      <c r="F120" s="151">
        <v>-25.5</v>
      </c>
      <c r="G120" s="116"/>
      <c r="H120" s="122">
        <v>10729</v>
      </c>
      <c r="I120" s="122">
        <v>145870</v>
      </c>
      <c r="J120" s="151">
        <v>-51.6</v>
      </c>
      <c r="K120" s="168"/>
    </row>
    <row r="121" spans="1:11" ht="12.75">
      <c r="A121" s="150">
        <v>648</v>
      </c>
      <c r="B121" s="38"/>
      <c r="C121" s="30" t="s">
        <v>277</v>
      </c>
      <c r="D121" s="122">
        <v>317979</v>
      </c>
      <c r="E121" s="122">
        <v>525052</v>
      </c>
      <c r="F121" s="265" t="s">
        <v>735</v>
      </c>
      <c r="G121" s="116"/>
      <c r="H121" s="122">
        <v>2372676</v>
      </c>
      <c r="I121" s="122">
        <v>4077883</v>
      </c>
      <c r="J121" s="151">
        <v>264.6</v>
      </c>
      <c r="K121" s="168"/>
    </row>
    <row r="122" spans="1:11" ht="12.75">
      <c r="A122" s="150">
        <v>649</v>
      </c>
      <c r="B122" s="38"/>
      <c r="C122" s="30" t="s">
        <v>278</v>
      </c>
      <c r="D122" s="122">
        <v>3000</v>
      </c>
      <c r="E122" s="122">
        <v>51778</v>
      </c>
      <c r="F122" s="151" t="s">
        <v>735</v>
      </c>
      <c r="G122" s="116"/>
      <c r="H122" s="122">
        <v>3028</v>
      </c>
      <c r="I122" s="122">
        <v>52464</v>
      </c>
      <c r="J122" s="151">
        <v>-91.3</v>
      </c>
      <c r="K122" s="168"/>
    </row>
    <row r="123" spans="1:11" ht="12.75">
      <c r="A123" s="150">
        <v>650</v>
      </c>
      <c r="B123" s="38"/>
      <c r="C123" s="30" t="s">
        <v>279</v>
      </c>
      <c r="D123" s="122">
        <v>465592</v>
      </c>
      <c r="E123" s="122">
        <v>765083</v>
      </c>
      <c r="F123" s="151">
        <v>-1.2</v>
      </c>
      <c r="G123" s="116"/>
      <c r="H123" s="122">
        <v>1832077</v>
      </c>
      <c r="I123" s="122">
        <v>3074923</v>
      </c>
      <c r="J123" s="151">
        <v>-5.9</v>
      </c>
      <c r="K123" s="168"/>
    </row>
    <row r="124" spans="1:11" ht="12.75">
      <c r="A124" s="150">
        <v>656</v>
      </c>
      <c r="B124" s="38"/>
      <c r="C124" s="30" t="s">
        <v>280</v>
      </c>
      <c r="D124" s="122" t="s">
        <v>107</v>
      </c>
      <c r="E124" s="122">
        <v>460</v>
      </c>
      <c r="F124" s="151">
        <v>-97.3</v>
      </c>
      <c r="G124" s="116"/>
      <c r="H124" s="122" t="s">
        <v>107</v>
      </c>
      <c r="I124" s="122">
        <v>4724</v>
      </c>
      <c r="J124" s="151">
        <v>-98</v>
      </c>
      <c r="K124" s="168"/>
    </row>
    <row r="125" spans="1:11" ht="12.75">
      <c r="A125" s="150">
        <v>659</v>
      </c>
      <c r="B125" s="38"/>
      <c r="C125" s="30" t="s">
        <v>281</v>
      </c>
      <c r="D125" s="122">
        <v>42297</v>
      </c>
      <c r="E125" s="122">
        <v>3481996</v>
      </c>
      <c r="F125" s="151">
        <v>43</v>
      </c>
      <c r="G125" s="116"/>
      <c r="H125" s="122">
        <v>302958</v>
      </c>
      <c r="I125" s="122">
        <v>16891727</v>
      </c>
      <c r="J125" s="151">
        <v>6.7</v>
      </c>
      <c r="K125" s="168"/>
    </row>
    <row r="126" spans="1:11" ht="12.75">
      <c r="A126" s="150">
        <v>661</v>
      </c>
      <c r="B126" s="38"/>
      <c r="C126" s="30" t="s">
        <v>512</v>
      </c>
      <c r="D126" s="122">
        <v>471426</v>
      </c>
      <c r="E126" s="122">
        <v>474036</v>
      </c>
      <c r="F126" s="151">
        <v>-57.6</v>
      </c>
      <c r="G126" s="116"/>
      <c r="H126" s="122">
        <v>4039320</v>
      </c>
      <c r="I126" s="122">
        <v>4031217</v>
      </c>
      <c r="J126" s="151">
        <v>-20.5</v>
      </c>
      <c r="K126" s="168"/>
    </row>
    <row r="127" spans="1:11" ht="12.75">
      <c r="A127" s="150">
        <v>665</v>
      </c>
      <c r="B127" s="38"/>
      <c r="C127" s="30" t="s">
        <v>910</v>
      </c>
      <c r="D127" s="122">
        <v>12647421</v>
      </c>
      <c r="E127" s="122">
        <v>2821664</v>
      </c>
      <c r="F127" s="151">
        <v>16.4</v>
      </c>
      <c r="G127" s="116"/>
      <c r="H127" s="122">
        <v>37042034</v>
      </c>
      <c r="I127" s="122">
        <v>9798891</v>
      </c>
      <c r="J127" s="151">
        <v>-15.5</v>
      </c>
      <c r="K127" s="168"/>
    </row>
    <row r="128" spans="1:11" ht="12.75">
      <c r="A128" s="150">
        <v>667</v>
      </c>
      <c r="B128" s="38"/>
      <c r="C128" s="30" t="s">
        <v>909</v>
      </c>
      <c r="D128" s="122">
        <v>1071413</v>
      </c>
      <c r="E128" s="122">
        <v>540610</v>
      </c>
      <c r="F128" s="265">
        <v>41.8</v>
      </c>
      <c r="G128" s="116"/>
      <c r="H128" s="122">
        <v>6470373</v>
      </c>
      <c r="I128" s="122">
        <v>3099726</v>
      </c>
      <c r="J128" s="151">
        <v>88.2</v>
      </c>
      <c r="K128" s="168"/>
    </row>
    <row r="129" spans="1:11" ht="12.75">
      <c r="A129" s="150">
        <v>669</v>
      </c>
      <c r="B129" s="38"/>
      <c r="C129" s="30" t="s">
        <v>542</v>
      </c>
      <c r="D129" s="120">
        <v>1270501</v>
      </c>
      <c r="E129" s="120">
        <v>1302148</v>
      </c>
      <c r="F129" s="151">
        <v>-66</v>
      </c>
      <c r="G129" s="116"/>
      <c r="H129" s="122">
        <v>20572639</v>
      </c>
      <c r="I129" s="122">
        <v>15742102</v>
      </c>
      <c r="J129" s="151">
        <v>-4.5</v>
      </c>
      <c r="K129" s="168"/>
    </row>
    <row r="130" spans="1:11" ht="12.75">
      <c r="A130" s="150">
        <v>671</v>
      </c>
      <c r="B130" s="38"/>
      <c r="C130" s="30" t="s">
        <v>282</v>
      </c>
      <c r="D130" s="122">
        <v>100</v>
      </c>
      <c r="E130" s="122">
        <v>200</v>
      </c>
      <c r="F130" s="151" t="s">
        <v>735</v>
      </c>
      <c r="G130" s="116"/>
      <c r="H130" s="122">
        <v>152</v>
      </c>
      <c r="I130" s="122">
        <v>378</v>
      </c>
      <c r="J130" s="151">
        <v>-51.2</v>
      </c>
      <c r="K130" s="168"/>
    </row>
    <row r="131" spans="1:11" ht="12.75">
      <c r="A131" s="150">
        <v>673</v>
      </c>
      <c r="B131" s="38"/>
      <c r="C131" s="30" t="s">
        <v>511</v>
      </c>
      <c r="D131" s="122">
        <v>9893221</v>
      </c>
      <c r="E131" s="122">
        <v>2480732</v>
      </c>
      <c r="F131" s="151">
        <v>-30.8</v>
      </c>
      <c r="G131" s="116"/>
      <c r="H131" s="122">
        <v>43246980</v>
      </c>
      <c r="I131" s="122">
        <v>11448788</v>
      </c>
      <c r="J131" s="151">
        <v>-39.8</v>
      </c>
      <c r="K131" s="168"/>
    </row>
    <row r="132" spans="1:11" ht="12.75">
      <c r="A132" s="150">
        <v>679</v>
      </c>
      <c r="B132" s="38"/>
      <c r="C132" s="30" t="s">
        <v>283</v>
      </c>
      <c r="D132" s="122">
        <v>13535233</v>
      </c>
      <c r="E132" s="122">
        <v>5805455</v>
      </c>
      <c r="F132" s="151">
        <v>-27.1</v>
      </c>
      <c r="G132" s="116"/>
      <c r="H132" s="122">
        <v>46586742</v>
      </c>
      <c r="I132" s="122">
        <v>25946362</v>
      </c>
      <c r="J132" s="151">
        <v>-27.3</v>
      </c>
      <c r="K132" s="168"/>
    </row>
    <row r="133" spans="1:11" ht="12.75">
      <c r="A133" s="150">
        <v>683</v>
      </c>
      <c r="B133" s="38"/>
      <c r="C133" s="30" t="s">
        <v>510</v>
      </c>
      <c r="D133" s="122" t="s">
        <v>107</v>
      </c>
      <c r="E133" s="122" t="s">
        <v>107</v>
      </c>
      <c r="F133" s="151">
        <v>-100</v>
      </c>
      <c r="G133" s="116"/>
      <c r="H133" s="122">
        <v>1</v>
      </c>
      <c r="I133" s="122">
        <v>40800</v>
      </c>
      <c r="J133" s="151">
        <v>-25.5</v>
      </c>
      <c r="K133" s="168"/>
    </row>
    <row r="134" spans="1:11" ht="12.75">
      <c r="A134" s="150">
        <v>690</v>
      </c>
      <c r="B134" s="38"/>
      <c r="C134" s="30" t="s">
        <v>284</v>
      </c>
      <c r="D134" s="122">
        <v>559371</v>
      </c>
      <c r="E134" s="122">
        <v>878570</v>
      </c>
      <c r="F134" s="151">
        <v>-21.3</v>
      </c>
      <c r="G134" s="116"/>
      <c r="H134" s="122">
        <v>3478834</v>
      </c>
      <c r="I134" s="122">
        <v>6512634</v>
      </c>
      <c r="J134" s="151">
        <v>34.2</v>
      </c>
      <c r="K134" s="168"/>
    </row>
    <row r="135" spans="1:11" ht="12.75">
      <c r="A135" s="25"/>
      <c r="B135" s="25"/>
      <c r="C135" s="1"/>
      <c r="D135" s="122"/>
      <c r="E135" s="122"/>
      <c r="H135" s="4"/>
      <c r="I135" s="4"/>
      <c r="J135" s="27"/>
      <c r="K135" s="1"/>
    </row>
    <row r="136" spans="1:11" ht="12.75">
      <c r="A136" s="25"/>
      <c r="B136" s="25"/>
      <c r="C136" s="1"/>
      <c r="D136" s="122"/>
      <c r="E136" s="122"/>
      <c r="H136" s="4"/>
      <c r="I136" s="4"/>
      <c r="J136" s="27"/>
      <c r="K136" s="1"/>
    </row>
    <row r="137" spans="1:11" ht="16.5">
      <c r="A137" s="609" t="s">
        <v>68</v>
      </c>
      <c r="B137" s="609"/>
      <c r="C137" s="609"/>
      <c r="D137" s="609"/>
      <c r="E137" s="609"/>
      <c r="F137" s="609"/>
      <c r="G137" s="609"/>
      <c r="H137" s="609"/>
      <c r="I137" s="609"/>
      <c r="J137" s="609"/>
      <c r="K137" s="626"/>
    </row>
    <row r="138" spans="3:10" ht="12.75">
      <c r="C138" s="1"/>
      <c r="D138" s="10"/>
      <c r="E138" s="10"/>
      <c r="F138" s="118"/>
      <c r="G138" s="118"/>
      <c r="H138" s="15"/>
      <c r="I138" s="15"/>
      <c r="J138" s="15"/>
    </row>
    <row r="139" spans="1:11" ht="18" customHeight="1">
      <c r="A139" s="610" t="s">
        <v>1132</v>
      </c>
      <c r="B139" s="637" t="s">
        <v>750</v>
      </c>
      <c r="C139" s="638"/>
      <c r="D139" s="613" t="s">
        <v>1257</v>
      </c>
      <c r="E139" s="639"/>
      <c r="F139" s="639"/>
      <c r="G139" s="640"/>
      <c r="H139" s="554" t="s">
        <v>1258</v>
      </c>
      <c r="I139" s="593"/>
      <c r="J139" s="593"/>
      <c r="K139" s="641"/>
    </row>
    <row r="140" spans="1:11" ht="16.5" customHeight="1">
      <c r="A140" s="611"/>
      <c r="B140" s="627"/>
      <c r="C140" s="502"/>
      <c r="D140" s="61" t="s">
        <v>479</v>
      </c>
      <c r="E140" s="597" t="s">
        <v>480</v>
      </c>
      <c r="F140" s="598"/>
      <c r="G140" s="602"/>
      <c r="H140" s="147" t="s">
        <v>479</v>
      </c>
      <c r="I140" s="624" t="s">
        <v>480</v>
      </c>
      <c r="J140" s="625"/>
      <c r="K140" s="626"/>
    </row>
    <row r="141" spans="1:11" ht="15" customHeight="1">
      <c r="A141" s="611"/>
      <c r="B141" s="627"/>
      <c r="C141" s="502"/>
      <c r="D141" s="627" t="s">
        <v>112</v>
      </c>
      <c r="E141" s="629" t="s">
        <v>108</v>
      </c>
      <c r="F141" s="615" t="s">
        <v>1265</v>
      </c>
      <c r="G141" s="642"/>
      <c r="H141" s="599" t="s">
        <v>112</v>
      </c>
      <c r="I141" s="599" t="s">
        <v>108</v>
      </c>
      <c r="J141" s="615" t="s">
        <v>1266</v>
      </c>
      <c r="K141" s="632"/>
    </row>
    <row r="142" spans="1:11" ht="12.75">
      <c r="A142" s="611"/>
      <c r="B142" s="627"/>
      <c r="C142" s="502"/>
      <c r="D142" s="627"/>
      <c r="E142" s="630"/>
      <c r="F142" s="633"/>
      <c r="G142" s="512"/>
      <c r="H142" s="600"/>
      <c r="I142" s="600"/>
      <c r="J142" s="633"/>
      <c r="K142" s="634"/>
    </row>
    <row r="143" spans="1:11" ht="18.75" customHeight="1">
      <c r="A143" s="611"/>
      <c r="B143" s="627"/>
      <c r="C143" s="502"/>
      <c r="D143" s="627"/>
      <c r="E143" s="630"/>
      <c r="F143" s="633"/>
      <c r="G143" s="512"/>
      <c r="H143" s="600"/>
      <c r="I143" s="600"/>
      <c r="J143" s="633"/>
      <c r="K143" s="634"/>
    </row>
    <row r="144" spans="1:11" ht="27.75" customHeight="1">
      <c r="A144" s="612"/>
      <c r="B144" s="628"/>
      <c r="C144" s="503"/>
      <c r="D144" s="628"/>
      <c r="E144" s="631"/>
      <c r="F144" s="635"/>
      <c r="G144" s="513"/>
      <c r="H144" s="601"/>
      <c r="I144" s="601"/>
      <c r="J144" s="635"/>
      <c r="K144" s="636"/>
    </row>
    <row r="145" spans="1:11" ht="12.75">
      <c r="A145" s="109"/>
      <c r="B145" s="108"/>
      <c r="C145" s="29"/>
      <c r="D145" s="4"/>
      <c r="E145" s="4"/>
      <c r="H145" s="16"/>
      <c r="I145" s="16"/>
      <c r="J145" s="16"/>
      <c r="K145" s="1"/>
    </row>
    <row r="146" spans="1:11" s="17" customFormat="1" ht="12.75">
      <c r="A146" s="113" t="s">
        <v>285</v>
      </c>
      <c r="B146" s="65" t="s">
        <v>203</v>
      </c>
      <c r="C146" s="49"/>
      <c r="D146" s="119">
        <v>449179670</v>
      </c>
      <c r="E146" s="119">
        <v>1465572589</v>
      </c>
      <c r="F146" s="148">
        <v>1.4</v>
      </c>
      <c r="G146" s="117"/>
      <c r="H146" s="119">
        <v>1911098214</v>
      </c>
      <c r="I146" s="119">
        <v>6175431934</v>
      </c>
      <c r="J146" s="148">
        <v>0</v>
      </c>
      <c r="K146" s="167"/>
    </row>
    <row r="147" spans="1:14" s="17" customFormat="1" ht="24" customHeight="1">
      <c r="A147" s="149">
        <v>7</v>
      </c>
      <c r="B147" s="65" t="s">
        <v>286</v>
      </c>
      <c r="C147" s="49"/>
      <c r="D147" s="119">
        <v>230961084</v>
      </c>
      <c r="E147" s="119">
        <v>269845776</v>
      </c>
      <c r="F147" s="148">
        <v>-3.9</v>
      </c>
      <c r="G147" s="117"/>
      <c r="H147" s="119">
        <v>1002287211</v>
      </c>
      <c r="I147" s="119">
        <v>1185443736</v>
      </c>
      <c r="J147" s="148">
        <v>-6.2</v>
      </c>
      <c r="K147" s="167"/>
      <c r="M147" s="467"/>
      <c r="N147" s="467"/>
    </row>
    <row r="148" spans="1:11" ht="24" customHeight="1">
      <c r="A148" s="150">
        <v>701</v>
      </c>
      <c r="B148" s="38"/>
      <c r="C148" s="30" t="s">
        <v>885</v>
      </c>
      <c r="D148" s="122">
        <v>801897</v>
      </c>
      <c r="E148" s="122">
        <v>4033244</v>
      </c>
      <c r="F148" s="151">
        <v>89.6</v>
      </c>
      <c r="G148" s="116"/>
      <c r="H148" s="122">
        <v>2863827</v>
      </c>
      <c r="I148" s="122">
        <v>13832777</v>
      </c>
      <c r="J148" s="151">
        <v>-4.7</v>
      </c>
      <c r="K148" s="168"/>
    </row>
    <row r="149" spans="1:11" ht="12.75">
      <c r="A149" s="150">
        <v>702</v>
      </c>
      <c r="B149" s="38"/>
      <c r="C149" s="30" t="s">
        <v>886</v>
      </c>
      <c r="D149" s="122">
        <v>233380</v>
      </c>
      <c r="E149" s="122">
        <v>1223054</v>
      </c>
      <c r="F149" s="151">
        <v>-28.2</v>
      </c>
      <c r="G149" s="116"/>
      <c r="H149" s="122">
        <v>1454370</v>
      </c>
      <c r="I149" s="122">
        <v>7498659</v>
      </c>
      <c r="J149" s="151">
        <v>-0.4</v>
      </c>
      <c r="K149" s="168"/>
    </row>
    <row r="150" spans="1:11" ht="12.75">
      <c r="A150" s="150">
        <v>703</v>
      </c>
      <c r="B150" s="38"/>
      <c r="C150" s="30" t="s">
        <v>887</v>
      </c>
      <c r="D150" s="122">
        <v>334</v>
      </c>
      <c r="E150" s="122">
        <v>14462</v>
      </c>
      <c r="F150" s="151">
        <v>-65.7</v>
      </c>
      <c r="G150" s="116"/>
      <c r="H150" s="122">
        <v>3202</v>
      </c>
      <c r="I150" s="122">
        <v>133659</v>
      </c>
      <c r="J150" s="151">
        <v>-21.8</v>
      </c>
      <c r="K150" s="168"/>
    </row>
    <row r="151" spans="1:11" ht="12.75">
      <c r="A151" s="150">
        <v>704</v>
      </c>
      <c r="B151" s="38"/>
      <c r="C151" s="30" t="s">
        <v>888</v>
      </c>
      <c r="D151" s="122">
        <v>8681</v>
      </c>
      <c r="E151" s="122">
        <v>112106</v>
      </c>
      <c r="F151" s="151">
        <v>-56.9</v>
      </c>
      <c r="G151" s="116"/>
      <c r="H151" s="122">
        <v>105803</v>
      </c>
      <c r="I151" s="122">
        <v>814132</v>
      </c>
      <c r="J151" s="151">
        <v>-16.3</v>
      </c>
      <c r="K151" s="168"/>
    </row>
    <row r="152" spans="1:11" ht="12.75">
      <c r="A152" s="150">
        <v>705</v>
      </c>
      <c r="B152" s="38"/>
      <c r="C152" s="30" t="s">
        <v>922</v>
      </c>
      <c r="D152" s="122">
        <v>37338</v>
      </c>
      <c r="E152" s="122">
        <v>537127</v>
      </c>
      <c r="F152" s="151">
        <v>-6.2</v>
      </c>
      <c r="G152" s="116"/>
      <c r="H152" s="122">
        <v>110106</v>
      </c>
      <c r="I152" s="122">
        <v>1671625</v>
      </c>
      <c r="J152" s="151">
        <v>-0.8</v>
      </c>
      <c r="K152" s="168"/>
    </row>
    <row r="153" spans="1:11" ht="12.75">
      <c r="A153" s="150">
        <v>706</v>
      </c>
      <c r="B153" s="38"/>
      <c r="C153" s="30" t="s">
        <v>287</v>
      </c>
      <c r="D153" s="122">
        <v>45834</v>
      </c>
      <c r="E153" s="122">
        <v>1203115</v>
      </c>
      <c r="F153" s="151">
        <v>-41.6</v>
      </c>
      <c r="G153" s="116"/>
      <c r="H153" s="122">
        <v>237178</v>
      </c>
      <c r="I153" s="122">
        <v>6539106</v>
      </c>
      <c r="J153" s="151">
        <v>-25.5</v>
      </c>
      <c r="K153" s="168"/>
    </row>
    <row r="154" spans="1:11" ht="12.75">
      <c r="A154" s="150">
        <v>707</v>
      </c>
      <c r="B154" s="38"/>
      <c r="C154" s="30" t="s">
        <v>908</v>
      </c>
      <c r="D154" s="122">
        <v>26570</v>
      </c>
      <c r="E154" s="122">
        <v>774686</v>
      </c>
      <c r="F154" s="265">
        <v>38.1</v>
      </c>
      <c r="G154" s="116"/>
      <c r="H154" s="122">
        <v>52993</v>
      </c>
      <c r="I154" s="122">
        <v>1267645</v>
      </c>
      <c r="J154" s="151">
        <v>-69.4</v>
      </c>
      <c r="K154" s="168"/>
    </row>
    <row r="155" spans="1:11" ht="12.75">
      <c r="A155" s="150">
        <v>708</v>
      </c>
      <c r="B155" s="38"/>
      <c r="C155" s="30" t="s">
        <v>289</v>
      </c>
      <c r="D155" s="122">
        <v>58764403</v>
      </c>
      <c r="E155" s="122">
        <v>50909740</v>
      </c>
      <c r="F155" s="151">
        <v>0.8</v>
      </c>
      <c r="G155" s="116"/>
      <c r="H155" s="122">
        <v>224140732</v>
      </c>
      <c r="I155" s="122">
        <v>200780487</v>
      </c>
      <c r="J155" s="151">
        <v>3.9</v>
      </c>
      <c r="K155" s="168"/>
    </row>
    <row r="156" spans="1:11" ht="12.75">
      <c r="A156" s="150">
        <v>709</v>
      </c>
      <c r="B156" s="38"/>
      <c r="C156" s="30" t="s">
        <v>290</v>
      </c>
      <c r="D156" s="120">
        <v>11993269</v>
      </c>
      <c r="E156" s="120">
        <v>4801805</v>
      </c>
      <c r="F156" s="151">
        <v>-10.5</v>
      </c>
      <c r="G156" s="116"/>
      <c r="H156" s="122">
        <v>53946501</v>
      </c>
      <c r="I156" s="122">
        <v>21006454</v>
      </c>
      <c r="J156" s="151">
        <v>-5.6</v>
      </c>
      <c r="K156" s="168"/>
    </row>
    <row r="157" spans="1:11" ht="12.75">
      <c r="A157" s="150">
        <v>711</v>
      </c>
      <c r="B157" s="38"/>
      <c r="C157" s="30" t="s">
        <v>291</v>
      </c>
      <c r="D157" s="122">
        <v>9489106</v>
      </c>
      <c r="E157" s="122">
        <v>7248810</v>
      </c>
      <c r="F157" s="151">
        <v>-12.4</v>
      </c>
      <c r="G157" s="116"/>
      <c r="H157" s="122">
        <v>46617344</v>
      </c>
      <c r="I157" s="122">
        <v>33722489</v>
      </c>
      <c r="J157" s="151">
        <v>2.4</v>
      </c>
      <c r="K157" s="168"/>
    </row>
    <row r="158" spans="1:11" ht="12.75">
      <c r="A158" s="150">
        <v>732</v>
      </c>
      <c r="B158" s="38"/>
      <c r="C158" s="30" t="s">
        <v>293</v>
      </c>
      <c r="D158" s="122">
        <v>39756310</v>
      </c>
      <c r="E158" s="122">
        <v>60115642</v>
      </c>
      <c r="F158" s="151">
        <v>-20.9</v>
      </c>
      <c r="G158" s="116"/>
      <c r="H158" s="122">
        <v>212739115</v>
      </c>
      <c r="I158" s="122">
        <v>306199432</v>
      </c>
      <c r="J158" s="151">
        <v>-5.3</v>
      </c>
      <c r="K158" s="168"/>
    </row>
    <row r="159" spans="1:11" ht="12.75">
      <c r="A159" s="150">
        <v>734</v>
      </c>
      <c r="B159" s="38"/>
      <c r="C159" s="30" t="s">
        <v>296</v>
      </c>
      <c r="D159" s="122">
        <v>1049803</v>
      </c>
      <c r="E159" s="122">
        <v>4297842</v>
      </c>
      <c r="F159" s="151">
        <v>-16.3</v>
      </c>
      <c r="G159" s="116"/>
      <c r="H159" s="122">
        <v>6147342</v>
      </c>
      <c r="I159" s="122">
        <v>25665883</v>
      </c>
      <c r="J159" s="151">
        <v>-14.4</v>
      </c>
      <c r="K159" s="168"/>
    </row>
    <row r="160" spans="1:11" ht="12.75">
      <c r="A160" s="150">
        <v>736</v>
      </c>
      <c r="B160" s="38"/>
      <c r="C160" s="30" t="s">
        <v>297</v>
      </c>
      <c r="D160" s="122">
        <v>3012552</v>
      </c>
      <c r="E160" s="122">
        <v>4965814</v>
      </c>
      <c r="F160" s="151">
        <v>27.9</v>
      </c>
      <c r="G160" s="116"/>
      <c r="H160" s="122">
        <v>12644648</v>
      </c>
      <c r="I160" s="122">
        <v>22057157</v>
      </c>
      <c r="J160" s="151">
        <v>31.6</v>
      </c>
      <c r="K160" s="168"/>
    </row>
    <row r="161" spans="1:11" ht="12.75">
      <c r="A161" s="150">
        <v>738</v>
      </c>
      <c r="B161" s="38"/>
      <c r="C161" s="30" t="s">
        <v>509</v>
      </c>
      <c r="D161" s="122">
        <v>2049052</v>
      </c>
      <c r="E161" s="122">
        <v>3660477</v>
      </c>
      <c r="F161" s="151">
        <v>427.4</v>
      </c>
      <c r="G161" s="116"/>
      <c r="H161" s="122">
        <v>8124982</v>
      </c>
      <c r="I161" s="122">
        <v>13233198</v>
      </c>
      <c r="J161" s="151">
        <v>503.8</v>
      </c>
      <c r="K161" s="168"/>
    </row>
    <row r="162" spans="1:11" ht="12.75">
      <c r="A162" s="150">
        <v>740</v>
      </c>
      <c r="B162" s="38"/>
      <c r="C162" s="30" t="s">
        <v>298</v>
      </c>
      <c r="D162" s="122">
        <v>256078</v>
      </c>
      <c r="E162" s="122">
        <v>3114714</v>
      </c>
      <c r="F162" s="151">
        <v>-4.7</v>
      </c>
      <c r="G162" s="116"/>
      <c r="H162" s="122">
        <v>1220109</v>
      </c>
      <c r="I162" s="122">
        <v>13549624</v>
      </c>
      <c r="J162" s="151">
        <v>26</v>
      </c>
      <c r="K162" s="168"/>
    </row>
    <row r="163" spans="1:11" ht="12.75">
      <c r="A163" s="150">
        <v>749</v>
      </c>
      <c r="B163" s="38"/>
      <c r="C163" s="30" t="s">
        <v>299</v>
      </c>
      <c r="D163" s="122">
        <v>11362727</v>
      </c>
      <c r="E163" s="122">
        <v>27307359</v>
      </c>
      <c r="F163" s="151">
        <v>-25.8</v>
      </c>
      <c r="G163" s="116"/>
      <c r="H163" s="122">
        <v>52982960</v>
      </c>
      <c r="I163" s="122">
        <v>116193496</v>
      </c>
      <c r="J163" s="151">
        <v>-41.8</v>
      </c>
      <c r="K163" s="168"/>
    </row>
    <row r="164" spans="1:11" ht="12.75">
      <c r="A164" s="150">
        <v>751</v>
      </c>
      <c r="B164" s="38"/>
      <c r="C164" s="30" t="s">
        <v>300</v>
      </c>
      <c r="D164" s="122">
        <v>10531862</v>
      </c>
      <c r="E164" s="122">
        <v>14296765</v>
      </c>
      <c r="F164" s="151">
        <v>2.7</v>
      </c>
      <c r="G164" s="116"/>
      <c r="H164" s="122">
        <v>37240067</v>
      </c>
      <c r="I164" s="122">
        <v>55531574</v>
      </c>
      <c r="J164" s="151">
        <v>-4.6</v>
      </c>
      <c r="K164" s="168"/>
    </row>
    <row r="165" spans="1:11" ht="12.75">
      <c r="A165" s="150">
        <v>753</v>
      </c>
      <c r="B165" s="38"/>
      <c r="C165" s="30" t="s">
        <v>508</v>
      </c>
      <c r="D165" s="122">
        <v>7945538</v>
      </c>
      <c r="E165" s="122">
        <v>6422879</v>
      </c>
      <c r="F165" s="151">
        <v>-9.6</v>
      </c>
      <c r="G165" s="116"/>
      <c r="H165" s="122">
        <v>32972724</v>
      </c>
      <c r="I165" s="122">
        <v>26942581</v>
      </c>
      <c r="J165" s="151">
        <v>-18.4</v>
      </c>
      <c r="K165" s="168"/>
    </row>
    <row r="166" spans="1:11" ht="12.75">
      <c r="A166" s="150">
        <v>755</v>
      </c>
      <c r="B166" s="38"/>
      <c r="C166" s="30" t="s">
        <v>301</v>
      </c>
      <c r="D166" s="120">
        <v>61017931</v>
      </c>
      <c r="E166" s="120">
        <v>42514713</v>
      </c>
      <c r="F166" s="151">
        <v>23.3</v>
      </c>
      <c r="G166" s="116"/>
      <c r="H166" s="122">
        <v>249243351</v>
      </c>
      <c r="I166" s="122">
        <v>179929890</v>
      </c>
      <c r="J166" s="151">
        <v>2.2</v>
      </c>
      <c r="K166" s="168"/>
    </row>
    <row r="167" spans="1:11" ht="12.75">
      <c r="A167" s="150">
        <v>757</v>
      </c>
      <c r="B167" s="38"/>
      <c r="C167" s="30" t="s">
        <v>302</v>
      </c>
      <c r="D167" s="122">
        <v>5703030</v>
      </c>
      <c r="E167" s="122">
        <v>5577356</v>
      </c>
      <c r="F167" s="151">
        <v>-13.4</v>
      </c>
      <c r="G167" s="116"/>
      <c r="H167" s="122">
        <v>30256645</v>
      </c>
      <c r="I167" s="122">
        <v>29123963</v>
      </c>
      <c r="J167" s="151">
        <v>-3.8</v>
      </c>
      <c r="K167" s="168"/>
    </row>
    <row r="168" spans="1:11" ht="12.75">
      <c r="A168" s="150">
        <v>759</v>
      </c>
      <c r="B168" s="38"/>
      <c r="C168" s="30" t="s">
        <v>303</v>
      </c>
      <c r="D168" s="120">
        <v>21988</v>
      </c>
      <c r="E168" s="120">
        <v>35105</v>
      </c>
      <c r="F168" s="151">
        <v>-93.6</v>
      </c>
      <c r="G168" s="116"/>
      <c r="H168" s="122">
        <v>507208</v>
      </c>
      <c r="I168" s="122">
        <v>1059360</v>
      </c>
      <c r="J168" s="151">
        <v>-46</v>
      </c>
      <c r="K168" s="168"/>
    </row>
    <row r="169" spans="1:11" ht="12.75">
      <c r="A169" s="150">
        <v>771</v>
      </c>
      <c r="B169" s="38"/>
      <c r="C169" s="30" t="s">
        <v>304</v>
      </c>
      <c r="D169" s="122">
        <v>558304</v>
      </c>
      <c r="E169" s="122">
        <v>4025908</v>
      </c>
      <c r="F169" s="151">
        <v>103.8</v>
      </c>
      <c r="G169" s="116"/>
      <c r="H169" s="122">
        <v>1952953</v>
      </c>
      <c r="I169" s="122">
        <v>13773467</v>
      </c>
      <c r="J169" s="151">
        <v>35.1</v>
      </c>
      <c r="K169" s="168"/>
    </row>
    <row r="170" spans="1:11" ht="12.75">
      <c r="A170" s="150">
        <v>772</v>
      </c>
      <c r="B170" s="38"/>
      <c r="C170" s="30" t="s">
        <v>305</v>
      </c>
      <c r="D170" s="122">
        <v>6002991</v>
      </c>
      <c r="E170" s="122">
        <v>18333578</v>
      </c>
      <c r="F170" s="151">
        <v>14.3</v>
      </c>
      <c r="G170" s="116"/>
      <c r="H170" s="122">
        <v>25798037</v>
      </c>
      <c r="I170" s="122">
        <v>79918128</v>
      </c>
      <c r="J170" s="151">
        <v>10.7</v>
      </c>
      <c r="K170" s="168"/>
    </row>
    <row r="171" spans="1:11" ht="12.75">
      <c r="A171" s="150">
        <v>779</v>
      </c>
      <c r="B171" s="38"/>
      <c r="C171" s="30" t="s">
        <v>307</v>
      </c>
      <c r="D171" s="122">
        <v>76805</v>
      </c>
      <c r="E171" s="122">
        <v>2386772</v>
      </c>
      <c r="F171" s="151">
        <v>9.5</v>
      </c>
      <c r="G171" s="116"/>
      <c r="H171" s="122">
        <v>407885</v>
      </c>
      <c r="I171" s="122">
        <v>10263259</v>
      </c>
      <c r="J171" s="151">
        <v>11.9</v>
      </c>
      <c r="K171" s="168"/>
    </row>
    <row r="172" spans="1:11" ht="12.75">
      <c r="A172" s="150">
        <v>781</v>
      </c>
      <c r="B172" s="38"/>
      <c r="C172" s="30" t="s">
        <v>308</v>
      </c>
      <c r="D172" s="122">
        <v>306</v>
      </c>
      <c r="E172" s="122">
        <v>233673</v>
      </c>
      <c r="F172" s="151">
        <v>-38.2</v>
      </c>
      <c r="G172" s="116"/>
      <c r="H172" s="122">
        <v>1400</v>
      </c>
      <c r="I172" s="122">
        <v>956107</v>
      </c>
      <c r="J172" s="151">
        <v>-49.3</v>
      </c>
      <c r="K172" s="168"/>
    </row>
    <row r="173" spans="1:11" ht="12.75">
      <c r="A173" s="150">
        <v>790</v>
      </c>
      <c r="B173" s="38"/>
      <c r="C173" s="30" t="s">
        <v>309</v>
      </c>
      <c r="D173" s="122">
        <v>214995</v>
      </c>
      <c r="E173" s="122">
        <v>1699030</v>
      </c>
      <c r="F173" s="151">
        <v>269.3</v>
      </c>
      <c r="G173" s="116"/>
      <c r="H173" s="122">
        <v>515729</v>
      </c>
      <c r="I173" s="122">
        <v>3779584</v>
      </c>
      <c r="J173" s="151">
        <v>137.1</v>
      </c>
      <c r="K173" s="168"/>
    </row>
    <row r="174" spans="1:14" s="17" customFormat="1" ht="24" customHeight="1">
      <c r="A174" s="149">
        <v>8</v>
      </c>
      <c r="B174" s="65" t="s">
        <v>310</v>
      </c>
      <c r="C174" s="49"/>
      <c r="D174" s="119">
        <v>218218586</v>
      </c>
      <c r="E174" s="119">
        <v>1195726813</v>
      </c>
      <c r="F174" s="148">
        <v>2.6</v>
      </c>
      <c r="G174" s="117"/>
      <c r="H174" s="119">
        <v>908811003</v>
      </c>
      <c r="I174" s="119">
        <v>4989988198</v>
      </c>
      <c r="J174" s="148">
        <v>1.6</v>
      </c>
      <c r="K174" s="167"/>
      <c r="M174" s="467"/>
      <c r="N174" s="467"/>
    </row>
    <row r="175" spans="1:11" ht="24" customHeight="1">
      <c r="A175" s="150">
        <v>801</v>
      </c>
      <c r="B175" s="38"/>
      <c r="C175" s="30" t="s">
        <v>923</v>
      </c>
      <c r="D175" s="122">
        <v>258760</v>
      </c>
      <c r="E175" s="122">
        <v>4744554</v>
      </c>
      <c r="F175" s="151">
        <v>23.2</v>
      </c>
      <c r="G175" s="116"/>
      <c r="H175" s="122">
        <v>788733</v>
      </c>
      <c r="I175" s="122">
        <v>15075478</v>
      </c>
      <c r="J175" s="151">
        <v>14.3</v>
      </c>
      <c r="K175" s="168"/>
    </row>
    <row r="176" spans="1:11" ht="12.75">
      <c r="A176" s="150">
        <v>802</v>
      </c>
      <c r="B176" s="38"/>
      <c r="C176" s="30" t="s">
        <v>889</v>
      </c>
      <c r="D176" s="122">
        <v>16983</v>
      </c>
      <c r="E176" s="122">
        <v>348241</v>
      </c>
      <c r="F176" s="151">
        <v>48.1</v>
      </c>
      <c r="G176" s="116"/>
      <c r="H176" s="122">
        <v>41557</v>
      </c>
      <c r="I176" s="122">
        <v>1319347</v>
      </c>
      <c r="J176" s="151">
        <v>13.5</v>
      </c>
      <c r="K176" s="168"/>
    </row>
    <row r="177" spans="1:11" ht="12.75">
      <c r="A177" s="150">
        <v>803</v>
      </c>
      <c r="B177" s="38"/>
      <c r="C177" s="30" t="s">
        <v>890</v>
      </c>
      <c r="D177" s="122">
        <v>202317</v>
      </c>
      <c r="E177" s="122">
        <v>2829912</v>
      </c>
      <c r="F177" s="151">
        <v>-12.1</v>
      </c>
      <c r="G177" s="116"/>
      <c r="H177" s="122">
        <v>1089410</v>
      </c>
      <c r="I177" s="122">
        <v>15645610</v>
      </c>
      <c r="J177" s="151">
        <v>9.9</v>
      </c>
      <c r="K177" s="168"/>
    </row>
    <row r="178" spans="1:11" ht="12.75">
      <c r="A178" s="150">
        <v>804</v>
      </c>
      <c r="B178" s="38"/>
      <c r="C178" s="30" t="s">
        <v>891</v>
      </c>
      <c r="D178" s="122">
        <v>169792</v>
      </c>
      <c r="E178" s="122">
        <v>4067949</v>
      </c>
      <c r="F178" s="151">
        <v>52.3</v>
      </c>
      <c r="G178" s="116"/>
      <c r="H178" s="122">
        <v>667974</v>
      </c>
      <c r="I178" s="122">
        <v>16879316</v>
      </c>
      <c r="J178" s="151">
        <v>1.3</v>
      </c>
      <c r="K178" s="168"/>
    </row>
    <row r="179" spans="1:11" ht="12.75">
      <c r="A179" s="150">
        <v>805</v>
      </c>
      <c r="B179" s="38"/>
      <c r="C179" s="30" t="s">
        <v>892</v>
      </c>
      <c r="D179" s="122">
        <v>4384</v>
      </c>
      <c r="E179" s="122">
        <v>106284</v>
      </c>
      <c r="F179" s="265">
        <v>-79.6</v>
      </c>
      <c r="G179" s="116"/>
      <c r="H179" s="122">
        <v>130542</v>
      </c>
      <c r="I179" s="122">
        <v>3323509</v>
      </c>
      <c r="J179" s="151">
        <v>-33.3</v>
      </c>
      <c r="K179" s="168"/>
    </row>
    <row r="180" spans="1:11" ht="12.75">
      <c r="A180" s="150">
        <v>806</v>
      </c>
      <c r="B180" s="38"/>
      <c r="C180" s="30" t="s">
        <v>893</v>
      </c>
      <c r="D180" s="122">
        <v>123960</v>
      </c>
      <c r="E180" s="122">
        <v>2416596</v>
      </c>
      <c r="F180" s="151">
        <v>1.8</v>
      </c>
      <c r="G180" s="116"/>
      <c r="H180" s="122">
        <v>663106</v>
      </c>
      <c r="I180" s="122">
        <v>14002208</v>
      </c>
      <c r="J180" s="151">
        <v>-8.1</v>
      </c>
      <c r="K180" s="168"/>
    </row>
    <row r="181" spans="1:11" ht="12.75">
      <c r="A181" s="150">
        <v>807</v>
      </c>
      <c r="B181" s="38"/>
      <c r="C181" s="30" t="s">
        <v>311</v>
      </c>
      <c r="D181" s="122">
        <v>17454</v>
      </c>
      <c r="E181" s="122">
        <v>617148</v>
      </c>
      <c r="F181" s="151">
        <v>81.6</v>
      </c>
      <c r="G181" s="116"/>
      <c r="H181" s="122">
        <v>85857</v>
      </c>
      <c r="I181" s="122">
        <v>2415100</v>
      </c>
      <c r="J181" s="151">
        <v>-37.1</v>
      </c>
      <c r="K181" s="168"/>
    </row>
    <row r="182" spans="1:11" ht="12.75">
      <c r="A182" s="150">
        <v>808</v>
      </c>
      <c r="B182" s="38"/>
      <c r="C182" s="30" t="s">
        <v>312</v>
      </c>
      <c r="D182" s="122">
        <v>19439</v>
      </c>
      <c r="E182" s="122">
        <v>392940</v>
      </c>
      <c r="F182" s="151">
        <v>113.9</v>
      </c>
      <c r="G182" s="116"/>
      <c r="H182" s="122">
        <v>51559</v>
      </c>
      <c r="I182" s="122">
        <v>917448</v>
      </c>
      <c r="J182" s="151">
        <v>12.7</v>
      </c>
      <c r="K182" s="168"/>
    </row>
    <row r="183" spans="1:11" ht="12.75">
      <c r="A183" s="150">
        <v>809</v>
      </c>
      <c r="B183" s="38"/>
      <c r="C183" s="30" t="s">
        <v>313</v>
      </c>
      <c r="D183" s="122">
        <v>6232307</v>
      </c>
      <c r="E183" s="122">
        <v>30032717</v>
      </c>
      <c r="F183" s="151">
        <v>-1.6</v>
      </c>
      <c r="G183" s="116"/>
      <c r="H183" s="122">
        <v>26702646</v>
      </c>
      <c r="I183" s="122">
        <v>117689823</v>
      </c>
      <c r="J183" s="151">
        <v>-0.3</v>
      </c>
      <c r="K183" s="168"/>
    </row>
    <row r="184" spans="1:11" ht="12.75">
      <c r="A184" s="150">
        <v>810</v>
      </c>
      <c r="B184" s="38"/>
      <c r="C184" s="30" t="s">
        <v>314</v>
      </c>
      <c r="D184" s="122">
        <v>1160</v>
      </c>
      <c r="E184" s="122">
        <v>127090</v>
      </c>
      <c r="F184" s="265">
        <v>64.7</v>
      </c>
      <c r="G184" s="116"/>
      <c r="H184" s="122">
        <v>6100</v>
      </c>
      <c r="I184" s="122">
        <v>476103</v>
      </c>
      <c r="J184" s="151">
        <v>140.2</v>
      </c>
      <c r="K184" s="168"/>
    </row>
    <row r="185" spans="1:11" ht="12.75">
      <c r="A185" s="150">
        <v>811</v>
      </c>
      <c r="B185" s="38"/>
      <c r="C185" s="30" t="s">
        <v>315</v>
      </c>
      <c r="D185" s="122">
        <v>257203</v>
      </c>
      <c r="E185" s="122">
        <v>3952640</v>
      </c>
      <c r="F185" s="151">
        <v>11</v>
      </c>
      <c r="G185" s="116"/>
      <c r="H185" s="122">
        <v>992298</v>
      </c>
      <c r="I185" s="122">
        <v>16608314</v>
      </c>
      <c r="J185" s="151">
        <v>17.5</v>
      </c>
      <c r="K185" s="168"/>
    </row>
    <row r="186" spans="1:11" ht="12.75">
      <c r="A186" s="150">
        <v>812</v>
      </c>
      <c r="B186" s="38"/>
      <c r="C186" s="30" t="s">
        <v>924</v>
      </c>
      <c r="D186" s="122">
        <v>91812</v>
      </c>
      <c r="E186" s="122">
        <v>1518087</v>
      </c>
      <c r="F186" s="151">
        <v>92.9</v>
      </c>
      <c r="G186" s="116"/>
      <c r="H186" s="122">
        <v>405984</v>
      </c>
      <c r="I186" s="122">
        <v>5105122</v>
      </c>
      <c r="J186" s="151">
        <v>64</v>
      </c>
      <c r="K186" s="168"/>
    </row>
    <row r="187" spans="1:11" ht="12.75">
      <c r="A187" s="150">
        <v>813</v>
      </c>
      <c r="B187" s="38"/>
      <c r="C187" s="30" t="s">
        <v>316</v>
      </c>
      <c r="D187" s="122">
        <v>9408600</v>
      </c>
      <c r="E187" s="122">
        <v>13354664</v>
      </c>
      <c r="F187" s="151">
        <v>-26.4</v>
      </c>
      <c r="G187" s="116"/>
      <c r="H187" s="122">
        <v>40070467</v>
      </c>
      <c r="I187" s="122">
        <v>58396301</v>
      </c>
      <c r="J187" s="151">
        <v>-17.3</v>
      </c>
      <c r="K187" s="168"/>
    </row>
    <row r="188" spans="1:11" ht="12.75">
      <c r="A188" s="150">
        <v>814</v>
      </c>
      <c r="B188" s="38"/>
      <c r="C188" s="30" t="s">
        <v>317</v>
      </c>
      <c r="D188" s="122">
        <v>1577134</v>
      </c>
      <c r="E188" s="122">
        <v>5100960</v>
      </c>
      <c r="F188" s="151">
        <v>270.5</v>
      </c>
      <c r="G188" s="116"/>
      <c r="H188" s="122">
        <v>3652353</v>
      </c>
      <c r="I188" s="122">
        <v>10103262</v>
      </c>
      <c r="J188" s="151">
        <v>54.1</v>
      </c>
      <c r="K188" s="168"/>
    </row>
    <row r="189" spans="1:11" ht="12.75">
      <c r="A189" s="150">
        <v>815</v>
      </c>
      <c r="B189" s="38"/>
      <c r="C189" s="30" t="s">
        <v>507</v>
      </c>
      <c r="D189" s="122">
        <v>10897839</v>
      </c>
      <c r="E189" s="122">
        <v>11182269</v>
      </c>
      <c r="F189" s="151">
        <v>-7.3</v>
      </c>
      <c r="G189" s="116"/>
      <c r="H189" s="122">
        <v>47443067</v>
      </c>
      <c r="I189" s="122">
        <v>43902835</v>
      </c>
      <c r="J189" s="151">
        <v>1.8</v>
      </c>
      <c r="K189" s="168"/>
    </row>
    <row r="190" spans="1:11" ht="12.75">
      <c r="A190" s="150">
        <v>816</v>
      </c>
      <c r="B190" s="38"/>
      <c r="C190" s="30" t="s">
        <v>318</v>
      </c>
      <c r="D190" s="122">
        <v>5814669</v>
      </c>
      <c r="E190" s="122">
        <v>28770737</v>
      </c>
      <c r="F190" s="151">
        <v>2.5</v>
      </c>
      <c r="G190" s="116"/>
      <c r="H190" s="122">
        <v>20601591</v>
      </c>
      <c r="I190" s="122">
        <v>107872568</v>
      </c>
      <c r="J190" s="151">
        <v>-10.6</v>
      </c>
      <c r="K190" s="168"/>
    </row>
    <row r="191" spans="1:11" ht="12.75">
      <c r="A191" s="150">
        <v>817</v>
      </c>
      <c r="B191" s="38"/>
      <c r="C191" s="30" t="s">
        <v>319</v>
      </c>
      <c r="D191" s="122">
        <v>859823</v>
      </c>
      <c r="E191" s="122">
        <v>1104619</v>
      </c>
      <c r="F191" s="151">
        <v>24.9</v>
      </c>
      <c r="G191" s="116"/>
      <c r="H191" s="122">
        <v>3569048</v>
      </c>
      <c r="I191" s="122">
        <v>4506464</v>
      </c>
      <c r="J191" s="151">
        <v>11.9</v>
      </c>
      <c r="K191" s="168"/>
    </row>
    <row r="192" spans="1:11" ht="12.75">
      <c r="A192" s="150">
        <v>818</v>
      </c>
      <c r="B192" s="38"/>
      <c r="C192" s="30" t="s">
        <v>320</v>
      </c>
      <c r="D192" s="122">
        <v>2399742</v>
      </c>
      <c r="E192" s="122">
        <v>3191540</v>
      </c>
      <c r="F192" s="151">
        <v>-20.3</v>
      </c>
      <c r="G192" s="116"/>
      <c r="H192" s="122">
        <v>11723661</v>
      </c>
      <c r="I192" s="122">
        <v>15163500</v>
      </c>
      <c r="J192" s="151">
        <v>-19</v>
      </c>
      <c r="K192" s="168"/>
    </row>
    <row r="193" spans="1:11" ht="12.75">
      <c r="A193" s="150">
        <v>819</v>
      </c>
      <c r="B193" s="38"/>
      <c r="C193" s="30" t="s">
        <v>321</v>
      </c>
      <c r="D193" s="122">
        <v>22201923</v>
      </c>
      <c r="E193" s="122">
        <v>29833948</v>
      </c>
      <c r="F193" s="151">
        <v>12.7</v>
      </c>
      <c r="G193" s="116"/>
      <c r="H193" s="122">
        <v>100140498</v>
      </c>
      <c r="I193" s="122">
        <v>119607510</v>
      </c>
      <c r="J193" s="151">
        <v>2.9</v>
      </c>
      <c r="K193" s="168"/>
    </row>
    <row r="194" spans="1:11" ht="12.75">
      <c r="A194" s="150">
        <v>820</v>
      </c>
      <c r="B194" s="38"/>
      <c r="C194" s="30" t="s">
        <v>894</v>
      </c>
      <c r="D194" s="122">
        <v>586965</v>
      </c>
      <c r="E194" s="122">
        <v>8341188</v>
      </c>
      <c r="F194" s="151">
        <v>-28.1</v>
      </c>
      <c r="G194" s="116"/>
      <c r="H194" s="122">
        <v>2793350</v>
      </c>
      <c r="I194" s="122">
        <v>35660261</v>
      </c>
      <c r="J194" s="151">
        <v>-22.6</v>
      </c>
      <c r="K194" s="168"/>
    </row>
    <row r="195" spans="1:11" ht="12.75">
      <c r="A195" s="150">
        <v>823</v>
      </c>
      <c r="B195" s="38"/>
      <c r="C195" s="30" t="s">
        <v>322</v>
      </c>
      <c r="D195" s="122">
        <v>59982</v>
      </c>
      <c r="E195" s="122">
        <v>832371</v>
      </c>
      <c r="F195" s="151">
        <v>-15.5</v>
      </c>
      <c r="G195" s="116"/>
      <c r="H195" s="122">
        <v>275504</v>
      </c>
      <c r="I195" s="122">
        <v>3948848</v>
      </c>
      <c r="J195" s="151">
        <v>-6.2</v>
      </c>
      <c r="K195" s="168"/>
    </row>
    <row r="196" spans="1:11" ht="12.75">
      <c r="A196" s="150">
        <v>829</v>
      </c>
      <c r="B196" s="38"/>
      <c r="C196" s="30" t="s">
        <v>323</v>
      </c>
      <c r="D196" s="122">
        <v>16863102</v>
      </c>
      <c r="E196" s="122">
        <v>58620846</v>
      </c>
      <c r="F196" s="151">
        <v>1.8</v>
      </c>
      <c r="G196" s="116"/>
      <c r="H196" s="122">
        <v>67273422</v>
      </c>
      <c r="I196" s="122">
        <v>253073962</v>
      </c>
      <c r="J196" s="151">
        <v>2.6</v>
      </c>
      <c r="K196" s="168"/>
    </row>
    <row r="197" spans="1:11" ht="12.75">
      <c r="A197" s="150">
        <v>831</v>
      </c>
      <c r="B197" s="38"/>
      <c r="C197" s="30" t="s">
        <v>324</v>
      </c>
      <c r="D197" s="120">
        <v>2084353</v>
      </c>
      <c r="E197" s="120">
        <v>3715116</v>
      </c>
      <c r="F197" s="151">
        <v>17.4</v>
      </c>
      <c r="G197" s="116"/>
      <c r="H197" s="122">
        <v>4590326</v>
      </c>
      <c r="I197" s="122">
        <v>8453695</v>
      </c>
      <c r="J197" s="151">
        <v>11.7</v>
      </c>
      <c r="K197" s="168"/>
    </row>
    <row r="198" spans="1:11" ht="12.75">
      <c r="A198" s="150">
        <v>832</v>
      </c>
      <c r="B198" s="38"/>
      <c r="C198" s="30" t="s">
        <v>325</v>
      </c>
      <c r="D198" s="122">
        <v>24784176</v>
      </c>
      <c r="E198" s="122">
        <v>78376343</v>
      </c>
      <c r="F198" s="151">
        <v>5.5</v>
      </c>
      <c r="G198" s="116"/>
      <c r="H198" s="122">
        <v>103589668</v>
      </c>
      <c r="I198" s="122">
        <v>324646987</v>
      </c>
      <c r="J198" s="151">
        <v>9.9</v>
      </c>
      <c r="K198" s="168"/>
    </row>
    <row r="199" spans="1:11" ht="12.75">
      <c r="A199" s="150">
        <v>833</v>
      </c>
      <c r="B199" s="38"/>
      <c r="C199" s="30" t="s">
        <v>326</v>
      </c>
      <c r="D199" s="120">
        <v>244636</v>
      </c>
      <c r="E199" s="120">
        <v>1999819</v>
      </c>
      <c r="F199" s="151">
        <v>-14.9</v>
      </c>
      <c r="G199" s="116"/>
      <c r="H199" s="122">
        <v>926248</v>
      </c>
      <c r="I199" s="122">
        <v>7586490</v>
      </c>
      <c r="J199" s="151">
        <v>1.3</v>
      </c>
      <c r="K199" s="168"/>
    </row>
    <row r="200" spans="1:11" ht="12.75">
      <c r="A200" s="150">
        <v>834</v>
      </c>
      <c r="B200" s="38"/>
      <c r="C200" s="30" t="s">
        <v>327</v>
      </c>
      <c r="D200" s="122">
        <v>52525</v>
      </c>
      <c r="E200" s="122">
        <v>4559376</v>
      </c>
      <c r="F200" s="151">
        <v>-14.4</v>
      </c>
      <c r="G200" s="116"/>
      <c r="H200" s="122">
        <v>242421</v>
      </c>
      <c r="I200" s="122">
        <v>24132414</v>
      </c>
      <c r="J200" s="151">
        <v>6.2</v>
      </c>
      <c r="K200" s="168"/>
    </row>
    <row r="201" spans="1:11" ht="12.75">
      <c r="A201" s="150">
        <v>835</v>
      </c>
      <c r="B201" s="38"/>
      <c r="C201" s="30" t="s">
        <v>506</v>
      </c>
      <c r="D201" s="122">
        <v>329693</v>
      </c>
      <c r="E201" s="122">
        <v>1619254</v>
      </c>
      <c r="F201" s="151">
        <v>37.6</v>
      </c>
      <c r="G201" s="116"/>
      <c r="H201" s="122">
        <v>1015169</v>
      </c>
      <c r="I201" s="122">
        <v>4424514</v>
      </c>
      <c r="J201" s="151">
        <v>-2.1</v>
      </c>
      <c r="K201" s="168"/>
    </row>
    <row r="202" spans="1:11" ht="12.75">
      <c r="A202" s="150">
        <v>839</v>
      </c>
      <c r="B202" s="38"/>
      <c r="C202" s="30" t="s">
        <v>328</v>
      </c>
      <c r="D202" s="122">
        <v>4991768</v>
      </c>
      <c r="E202" s="122">
        <v>12244047</v>
      </c>
      <c r="F202" s="151">
        <v>-2.2</v>
      </c>
      <c r="G202" s="116"/>
      <c r="H202" s="122">
        <v>21949326</v>
      </c>
      <c r="I202" s="122">
        <v>59936705</v>
      </c>
      <c r="J202" s="151">
        <v>-19.9</v>
      </c>
      <c r="K202" s="168"/>
    </row>
    <row r="203" spans="1:11" ht="12.75">
      <c r="A203" s="150">
        <v>841</v>
      </c>
      <c r="B203" s="38"/>
      <c r="C203" s="30" t="s">
        <v>895</v>
      </c>
      <c r="D203" s="122">
        <v>140501</v>
      </c>
      <c r="E203" s="122">
        <v>1780964</v>
      </c>
      <c r="F203" s="151">
        <v>-28.6</v>
      </c>
      <c r="G203" s="116"/>
      <c r="H203" s="122">
        <v>652659</v>
      </c>
      <c r="I203" s="122">
        <v>6749033</v>
      </c>
      <c r="J203" s="151">
        <v>-46.2</v>
      </c>
      <c r="K203" s="168"/>
    </row>
    <row r="204" spans="1:11" ht="12.75">
      <c r="A204" s="150">
        <v>842</v>
      </c>
      <c r="B204" s="38"/>
      <c r="C204" s="30" t="s">
        <v>329</v>
      </c>
      <c r="D204" s="122">
        <v>956815</v>
      </c>
      <c r="E204" s="122">
        <v>23272524</v>
      </c>
      <c r="F204" s="151">
        <v>-5.4</v>
      </c>
      <c r="G204" s="116"/>
      <c r="H204" s="122">
        <v>4609000</v>
      </c>
      <c r="I204" s="122">
        <v>90365575</v>
      </c>
      <c r="J204" s="151">
        <v>-3</v>
      </c>
      <c r="K204" s="168"/>
    </row>
    <row r="205" spans="1:11" ht="12.75">
      <c r="A205" s="150">
        <v>843</v>
      </c>
      <c r="B205" s="38"/>
      <c r="C205" s="30" t="s">
        <v>330</v>
      </c>
      <c r="D205" s="122">
        <v>312633</v>
      </c>
      <c r="E205" s="122">
        <v>3091566</v>
      </c>
      <c r="F205" s="151">
        <v>-33.2</v>
      </c>
      <c r="G205" s="116"/>
      <c r="H205" s="122">
        <v>2372672</v>
      </c>
      <c r="I205" s="122">
        <v>19203065</v>
      </c>
      <c r="J205" s="151">
        <v>-0.6</v>
      </c>
      <c r="K205" s="168"/>
    </row>
    <row r="207" spans="1:11" ht="16.5">
      <c r="A207" s="609" t="s">
        <v>68</v>
      </c>
      <c r="B207" s="609"/>
      <c r="C207" s="609"/>
      <c r="D207" s="609"/>
      <c r="E207" s="609"/>
      <c r="F207" s="609"/>
      <c r="G207" s="609"/>
      <c r="H207" s="609"/>
      <c r="I207" s="609"/>
      <c r="J207" s="609"/>
      <c r="K207" s="626"/>
    </row>
    <row r="208" spans="3:11" ht="12.75">
      <c r="C208" s="1"/>
      <c r="D208" s="10"/>
      <c r="E208" s="10"/>
      <c r="F208" s="118"/>
      <c r="G208" s="118"/>
      <c r="H208" s="15"/>
      <c r="I208" s="15"/>
      <c r="J208" s="174"/>
      <c r="K208" s="168"/>
    </row>
    <row r="209" spans="1:11" ht="18" customHeight="1">
      <c r="A209" s="610" t="s">
        <v>1132</v>
      </c>
      <c r="B209" s="637" t="s">
        <v>750</v>
      </c>
      <c r="C209" s="638"/>
      <c r="D209" s="613" t="s">
        <v>1257</v>
      </c>
      <c r="E209" s="639"/>
      <c r="F209" s="639"/>
      <c r="G209" s="640"/>
      <c r="H209" s="554" t="s">
        <v>1258</v>
      </c>
      <c r="I209" s="593"/>
      <c r="J209" s="593"/>
      <c r="K209" s="641"/>
    </row>
    <row r="210" spans="1:11" ht="16.5" customHeight="1">
      <c r="A210" s="611"/>
      <c r="B210" s="627"/>
      <c r="C210" s="502"/>
      <c r="D210" s="61" t="s">
        <v>479</v>
      </c>
      <c r="E210" s="597" t="s">
        <v>480</v>
      </c>
      <c r="F210" s="598"/>
      <c r="G210" s="602"/>
      <c r="H210" s="147" t="s">
        <v>479</v>
      </c>
      <c r="I210" s="624" t="s">
        <v>480</v>
      </c>
      <c r="J210" s="625"/>
      <c r="K210" s="626"/>
    </row>
    <row r="211" spans="1:11" ht="15" customHeight="1">
      <c r="A211" s="611"/>
      <c r="B211" s="627"/>
      <c r="C211" s="502"/>
      <c r="D211" s="627" t="s">
        <v>112</v>
      </c>
      <c r="E211" s="629" t="s">
        <v>108</v>
      </c>
      <c r="F211" s="615" t="s">
        <v>1265</v>
      </c>
      <c r="G211" s="642"/>
      <c r="H211" s="599" t="s">
        <v>112</v>
      </c>
      <c r="I211" s="599" t="s">
        <v>108</v>
      </c>
      <c r="J211" s="615" t="s">
        <v>1266</v>
      </c>
      <c r="K211" s="632"/>
    </row>
    <row r="212" spans="1:11" ht="12.75">
      <c r="A212" s="611"/>
      <c r="B212" s="627"/>
      <c r="C212" s="502"/>
      <c r="D212" s="627"/>
      <c r="E212" s="630"/>
      <c r="F212" s="633"/>
      <c r="G212" s="512"/>
      <c r="H212" s="600"/>
      <c r="I212" s="600"/>
      <c r="J212" s="633"/>
      <c r="K212" s="634"/>
    </row>
    <row r="213" spans="1:11" ht="18.75" customHeight="1">
      <c r="A213" s="611"/>
      <c r="B213" s="627"/>
      <c r="C213" s="502"/>
      <c r="D213" s="627"/>
      <c r="E213" s="630"/>
      <c r="F213" s="633"/>
      <c r="G213" s="512"/>
      <c r="H213" s="600"/>
      <c r="I213" s="600"/>
      <c r="J213" s="633"/>
      <c r="K213" s="634"/>
    </row>
    <row r="214" spans="1:11" ht="27.75" customHeight="1">
      <c r="A214" s="612"/>
      <c r="B214" s="628"/>
      <c r="C214" s="503"/>
      <c r="D214" s="628"/>
      <c r="E214" s="631"/>
      <c r="F214" s="635"/>
      <c r="G214" s="513"/>
      <c r="H214" s="601"/>
      <c r="I214" s="601"/>
      <c r="J214" s="635"/>
      <c r="K214" s="636"/>
    </row>
    <row r="215" spans="1:11" ht="12.75">
      <c r="A215" s="175"/>
      <c r="B215" s="176"/>
      <c r="C215" s="29"/>
      <c r="D215" s="4"/>
      <c r="E215" s="4"/>
      <c r="H215" s="4"/>
      <c r="I215" s="4"/>
      <c r="J215" s="27"/>
      <c r="K215" s="1"/>
    </row>
    <row r="216" spans="1:11" ht="12.75">
      <c r="A216" s="150"/>
      <c r="B216" s="32" t="s">
        <v>295</v>
      </c>
      <c r="C216" s="42"/>
      <c r="D216" s="4"/>
      <c r="E216" s="4"/>
      <c r="H216" s="4"/>
      <c r="I216" s="4"/>
      <c r="J216" s="27"/>
      <c r="K216" s="1"/>
    </row>
    <row r="217" spans="1:11" ht="12.75">
      <c r="A217" s="150"/>
      <c r="B217" s="152"/>
      <c r="C217" s="30"/>
      <c r="D217" s="4"/>
      <c r="E217" s="4"/>
      <c r="H217" s="4"/>
      <c r="I217" s="4"/>
      <c r="J217" s="27"/>
      <c r="K217" s="1"/>
    </row>
    <row r="218" spans="1:11" ht="12.75">
      <c r="A218" s="150">
        <v>844</v>
      </c>
      <c r="B218" s="38"/>
      <c r="C218" s="30" t="s">
        <v>896</v>
      </c>
      <c r="D218" s="122">
        <v>1947730</v>
      </c>
      <c r="E218" s="122">
        <v>12265148</v>
      </c>
      <c r="F218" s="151">
        <v>-13.3</v>
      </c>
      <c r="G218" s="116"/>
      <c r="H218" s="122">
        <v>13397363</v>
      </c>
      <c r="I218" s="122">
        <v>58402526</v>
      </c>
      <c r="J218" s="151">
        <v>0.2</v>
      </c>
      <c r="K218" s="168"/>
    </row>
    <row r="219" spans="1:11" ht="12.75">
      <c r="A219" s="150">
        <v>845</v>
      </c>
      <c r="B219" s="152"/>
      <c r="C219" s="30" t="s">
        <v>866</v>
      </c>
      <c r="D219" s="122">
        <v>1511417</v>
      </c>
      <c r="E219" s="122">
        <v>6180871</v>
      </c>
      <c r="F219" s="151">
        <v>-25.1</v>
      </c>
      <c r="G219" s="116"/>
      <c r="H219" s="122">
        <v>4709550</v>
      </c>
      <c r="I219" s="122">
        <v>29894765</v>
      </c>
      <c r="J219" s="151">
        <v>8.2</v>
      </c>
      <c r="K219" s="168"/>
    </row>
    <row r="220" spans="1:11" ht="12.75">
      <c r="A220" s="150">
        <v>846</v>
      </c>
      <c r="B220" s="152"/>
      <c r="C220" s="30" t="s">
        <v>331</v>
      </c>
      <c r="D220" s="120">
        <v>609462</v>
      </c>
      <c r="E220" s="120">
        <v>4188353</v>
      </c>
      <c r="F220" s="151">
        <v>36.7</v>
      </c>
      <c r="G220" s="116"/>
      <c r="H220" s="122">
        <v>3749554</v>
      </c>
      <c r="I220" s="122">
        <v>23864779</v>
      </c>
      <c r="J220" s="151">
        <v>14.9</v>
      </c>
      <c r="K220" s="168"/>
    </row>
    <row r="221" spans="1:11" ht="12.75">
      <c r="A221" s="150">
        <v>847</v>
      </c>
      <c r="B221" s="152"/>
      <c r="C221" s="30" t="s">
        <v>897</v>
      </c>
      <c r="D221" s="122">
        <v>17745</v>
      </c>
      <c r="E221" s="122">
        <v>593933</v>
      </c>
      <c r="F221" s="151">
        <v>-51.7</v>
      </c>
      <c r="G221" s="116"/>
      <c r="H221" s="122">
        <v>192551</v>
      </c>
      <c r="I221" s="122">
        <v>3333110</v>
      </c>
      <c r="J221" s="151">
        <v>-27.3</v>
      </c>
      <c r="K221" s="168"/>
    </row>
    <row r="222" spans="1:11" ht="12.75">
      <c r="A222" s="150">
        <v>848</v>
      </c>
      <c r="B222" s="152"/>
      <c r="C222" s="30" t="s">
        <v>898</v>
      </c>
      <c r="D222" s="120">
        <v>388732</v>
      </c>
      <c r="E222" s="120">
        <v>7563080</v>
      </c>
      <c r="F222" s="151">
        <v>317.8</v>
      </c>
      <c r="G222" s="116"/>
      <c r="H222" s="122">
        <v>875586</v>
      </c>
      <c r="I222" s="122">
        <v>16364492</v>
      </c>
      <c r="J222" s="151">
        <v>112.3</v>
      </c>
      <c r="K222" s="168"/>
    </row>
    <row r="223" spans="1:11" ht="12.75">
      <c r="A223" s="150">
        <v>849</v>
      </c>
      <c r="B223" s="152"/>
      <c r="C223" s="30" t="s">
        <v>332</v>
      </c>
      <c r="D223" s="122">
        <v>1053150</v>
      </c>
      <c r="E223" s="122">
        <v>6845003</v>
      </c>
      <c r="F223" s="151">
        <v>-13.1</v>
      </c>
      <c r="G223" s="116"/>
      <c r="H223" s="122">
        <v>4192477</v>
      </c>
      <c r="I223" s="122">
        <v>28164693</v>
      </c>
      <c r="J223" s="151">
        <v>-10.8</v>
      </c>
      <c r="K223" s="168"/>
    </row>
    <row r="224" spans="1:11" ht="12.75">
      <c r="A224" s="150">
        <v>850</v>
      </c>
      <c r="B224" s="152"/>
      <c r="C224" s="30" t="s">
        <v>333</v>
      </c>
      <c r="D224" s="122">
        <v>3043</v>
      </c>
      <c r="E224" s="122">
        <v>241681</v>
      </c>
      <c r="F224" s="151">
        <v>-60.8</v>
      </c>
      <c r="G224" s="116"/>
      <c r="H224" s="122">
        <v>201327</v>
      </c>
      <c r="I224" s="122">
        <v>1332334</v>
      </c>
      <c r="J224" s="151">
        <v>-29.2</v>
      </c>
      <c r="K224" s="168"/>
    </row>
    <row r="225" spans="1:11" ht="12.75">
      <c r="A225" s="150">
        <v>851</v>
      </c>
      <c r="B225" s="152"/>
      <c r="C225" s="30" t="s">
        <v>913</v>
      </c>
      <c r="D225" s="122">
        <v>232607</v>
      </c>
      <c r="E225" s="122">
        <v>3035490</v>
      </c>
      <c r="F225" s="151">
        <v>6.7</v>
      </c>
      <c r="G225" s="116"/>
      <c r="H225" s="122">
        <v>799571</v>
      </c>
      <c r="I225" s="122">
        <v>11947456</v>
      </c>
      <c r="J225" s="151">
        <v>-16</v>
      </c>
      <c r="K225" s="168"/>
    </row>
    <row r="226" spans="1:11" ht="12.75">
      <c r="A226" s="150">
        <v>852</v>
      </c>
      <c r="B226" s="152"/>
      <c r="C226" s="30" t="s">
        <v>334</v>
      </c>
      <c r="D226" s="122">
        <v>1458643</v>
      </c>
      <c r="E226" s="122">
        <v>17709666</v>
      </c>
      <c r="F226" s="151">
        <v>-14.5</v>
      </c>
      <c r="G226" s="116"/>
      <c r="H226" s="122">
        <v>6686551</v>
      </c>
      <c r="I226" s="122">
        <v>64591088</v>
      </c>
      <c r="J226" s="151">
        <v>-2</v>
      </c>
      <c r="K226" s="168"/>
    </row>
    <row r="227" spans="1:11" ht="12.75">
      <c r="A227" s="150">
        <v>853</v>
      </c>
      <c r="B227" s="152"/>
      <c r="C227" s="30" t="s">
        <v>736</v>
      </c>
      <c r="D227" s="122">
        <v>475834</v>
      </c>
      <c r="E227" s="122">
        <v>31347534</v>
      </c>
      <c r="F227" s="151">
        <v>-6.8</v>
      </c>
      <c r="G227" s="116"/>
      <c r="H227" s="122">
        <v>1724486</v>
      </c>
      <c r="I227" s="122">
        <v>109649386</v>
      </c>
      <c r="J227" s="151">
        <v>-5.9</v>
      </c>
      <c r="K227" s="168"/>
    </row>
    <row r="228" spans="1:11" ht="12.75">
      <c r="A228" s="150">
        <v>854</v>
      </c>
      <c r="B228" s="152"/>
      <c r="C228" s="30" t="s">
        <v>543</v>
      </c>
      <c r="D228" s="122">
        <v>30546</v>
      </c>
      <c r="E228" s="122">
        <v>1244870</v>
      </c>
      <c r="F228" s="151">
        <v>-86.6</v>
      </c>
      <c r="G228" s="116"/>
      <c r="H228" s="122">
        <v>148652</v>
      </c>
      <c r="I228" s="122">
        <v>7004492</v>
      </c>
      <c r="J228" s="151">
        <v>-72.7</v>
      </c>
      <c r="K228" s="168"/>
    </row>
    <row r="229" spans="1:11" ht="12.75">
      <c r="A229" s="150">
        <v>859</v>
      </c>
      <c r="B229" s="152"/>
      <c r="C229" s="30" t="s">
        <v>335</v>
      </c>
      <c r="D229" s="120">
        <v>2097567</v>
      </c>
      <c r="E229" s="120">
        <v>25843139</v>
      </c>
      <c r="F229" s="151">
        <v>-11.1</v>
      </c>
      <c r="G229" s="116"/>
      <c r="H229" s="122">
        <v>8394439</v>
      </c>
      <c r="I229" s="122">
        <v>103846424</v>
      </c>
      <c r="J229" s="151">
        <v>-32.5</v>
      </c>
      <c r="K229" s="168"/>
    </row>
    <row r="230" spans="1:11" ht="12.75">
      <c r="A230" s="150">
        <v>860</v>
      </c>
      <c r="B230" s="152"/>
      <c r="C230" s="30" t="s">
        <v>879</v>
      </c>
      <c r="D230" s="122">
        <v>119694</v>
      </c>
      <c r="E230" s="122">
        <v>1807113</v>
      </c>
      <c r="F230" s="151">
        <v>6.5</v>
      </c>
      <c r="G230" s="116"/>
      <c r="H230" s="122">
        <v>693687</v>
      </c>
      <c r="I230" s="122">
        <v>8761036</v>
      </c>
      <c r="J230" s="151">
        <v>12.1</v>
      </c>
      <c r="K230" s="168"/>
    </row>
    <row r="231" spans="1:11" ht="12.75">
      <c r="A231" s="150">
        <v>861</v>
      </c>
      <c r="B231" s="152"/>
      <c r="C231" s="30" t="s">
        <v>906</v>
      </c>
      <c r="D231" s="120">
        <v>4550611</v>
      </c>
      <c r="E231" s="120">
        <v>59539011</v>
      </c>
      <c r="F231" s="151">
        <v>3.5</v>
      </c>
      <c r="G231" s="116"/>
      <c r="H231" s="122">
        <v>18514484</v>
      </c>
      <c r="I231" s="122">
        <v>257301212</v>
      </c>
      <c r="J231" s="151">
        <v>-2</v>
      </c>
      <c r="K231" s="168"/>
    </row>
    <row r="232" spans="1:11" ht="12.75">
      <c r="A232" s="150">
        <v>862</v>
      </c>
      <c r="B232" s="152"/>
      <c r="C232" s="30" t="s">
        <v>336</v>
      </c>
      <c r="D232" s="122">
        <v>2518478</v>
      </c>
      <c r="E232" s="122">
        <v>12786010</v>
      </c>
      <c r="F232" s="151">
        <v>-25.9</v>
      </c>
      <c r="G232" s="116"/>
      <c r="H232" s="122">
        <v>9455827</v>
      </c>
      <c r="I232" s="122">
        <v>53489396</v>
      </c>
      <c r="J232" s="151">
        <v>-16.4</v>
      </c>
      <c r="K232" s="168"/>
    </row>
    <row r="233" spans="1:11" ht="12.75">
      <c r="A233" s="150">
        <v>863</v>
      </c>
      <c r="B233" s="152"/>
      <c r="C233" s="30" t="s">
        <v>505</v>
      </c>
      <c r="D233" s="122">
        <v>411064</v>
      </c>
      <c r="E233" s="122">
        <v>54367262</v>
      </c>
      <c r="F233" s="151">
        <v>26.7</v>
      </c>
      <c r="G233" s="116"/>
      <c r="H233" s="122">
        <v>1330046</v>
      </c>
      <c r="I233" s="122">
        <v>202136138</v>
      </c>
      <c r="J233" s="151">
        <v>10.4</v>
      </c>
      <c r="K233" s="168"/>
    </row>
    <row r="234" spans="1:11" ht="12.75">
      <c r="A234" s="150">
        <v>864</v>
      </c>
      <c r="B234" s="152"/>
      <c r="C234" s="30" t="s">
        <v>907</v>
      </c>
      <c r="D234" s="122">
        <v>1382126</v>
      </c>
      <c r="E234" s="122">
        <v>39100239</v>
      </c>
      <c r="F234" s="151">
        <v>35.5</v>
      </c>
      <c r="G234" s="116"/>
      <c r="H234" s="122">
        <v>4054640</v>
      </c>
      <c r="I234" s="122">
        <v>131428749</v>
      </c>
      <c r="J234" s="151">
        <v>17</v>
      </c>
      <c r="K234" s="168"/>
    </row>
    <row r="235" spans="1:11" ht="12.75">
      <c r="A235" s="150">
        <v>865</v>
      </c>
      <c r="B235" s="152"/>
      <c r="C235" s="30" t="s">
        <v>337</v>
      </c>
      <c r="D235" s="122">
        <v>722639</v>
      </c>
      <c r="E235" s="122">
        <v>37332385</v>
      </c>
      <c r="F235" s="151">
        <v>15.3</v>
      </c>
      <c r="G235" s="116"/>
      <c r="H235" s="122">
        <v>4094102</v>
      </c>
      <c r="I235" s="122">
        <v>163188125</v>
      </c>
      <c r="J235" s="151">
        <v>-15.1</v>
      </c>
      <c r="K235" s="168"/>
    </row>
    <row r="236" spans="1:11" ht="12.75">
      <c r="A236" s="150">
        <v>869</v>
      </c>
      <c r="B236" s="152"/>
      <c r="C236" s="30" t="s">
        <v>338</v>
      </c>
      <c r="D236" s="122">
        <v>4424046</v>
      </c>
      <c r="E236" s="122">
        <v>59063093</v>
      </c>
      <c r="F236" s="151">
        <v>79</v>
      </c>
      <c r="G236" s="116"/>
      <c r="H236" s="122">
        <v>14384229</v>
      </c>
      <c r="I236" s="122">
        <v>198385968</v>
      </c>
      <c r="J236" s="151">
        <v>22</v>
      </c>
      <c r="K236" s="168"/>
    </row>
    <row r="237" spans="1:11" ht="12.75">
      <c r="A237" s="150">
        <v>871</v>
      </c>
      <c r="B237" s="152"/>
      <c r="C237" s="30" t="s">
        <v>504</v>
      </c>
      <c r="D237" s="122">
        <v>586154</v>
      </c>
      <c r="E237" s="122">
        <v>25940020</v>
      </c>
      <c r="F237" s="151">
        <v>-19.5</v>
      </c>
      <c r="G237" s="116"/>
      <c r="H237" s="122">
        <v>2567664</v>
      </c>
      <c r="I237" s="122">
        <v>122736573</v>
      </c>
      <c r="J237" s="151">
        <v>-3.1</v>
      </c>
      <c r="K237" s="168"/>
    </row>
    <row r="238" spans="1:11" ht="12.75">
      <c r="A238" s="150">
        <v>872</v>
      </c>
      <c r="B238" s="152"/>
      <c r="C238" s="30" t="s">
        <v>868</v>
      </c>
      <c r="D238" s="122">
        <v>420492</v>
      </c>
      <c r="E238" s="122">
        <v>20230485</v>
      </c>
      <c r="F238" s="151">
        <v>3</v>
      </c>
      <c r="G238" s="116"/>
      <c r="H238" s="122">
        <v>2079909</v>
      </c>
      <c r="I238" s="122">
        <v>90180377</v>
      </c>
      <c r="J238" s="151">
        <v>9.2</v>
      </c>
      <c r="K238" s="168"/>
    </row>
    <row r="239" spans="1:11" ht="12.75">
      <c r="A239" s="150">
        <v>873</v>
      </c>
      <c r="B239" s="152"/>
      <c r="C239" s="30" t="s">
        <v>503</v>
      </c>
      <c r="D239" s="122">
        <v>513831</v>
      </c>
      <c r="E239" s="122">
        <v>22064275</v>
      </c>
      <c r="F239" s="151">
        <v>6.6</v>
      </c>
      <c r="G239" s="116"/>
      <c r="H239" s="122">
        <v>1318425</v>
      </c>
      <c r="I239" s="122">
        <v>87831022</v>
      </c>
      <c r="J239" s="151">
        <v>5</v>
      </c>
      <c r="K239" s="168"/>
    </row>
    <row r="240" spans="1:11" ht="12.75">
      <c r="A240" s="150">
        <v>874</v>
      </c>
      <c r="B240" s="152"/>
      <c r="C240" s="30" t="s">
        <v>339</v>
      </c>
      <c r="D240" s="122">
        <v>72194</v>
      </c>
      <c r="E240" s="122">
        <v>1828762</v>
      </c>
      <c r="F240" s="151">
        <v>8.6</v>
      </c>
      <c r="G240" s="116"/>
      <c r="H240" s="122">
        <v>248664</v>
      </c>
      <c r="I240" s="122">
        <v>5807355</v>
      </c>
      <c r="J240" s="151">
        <v>18.7</v>
      </c>
      <c r="K240" s="168"/>
    </row>
    <row r="241" spans="1:11" ht="12.75">
      <c r="A241" s="150">
        <v>875</v>
      </c>
      <c r="B241" s="152"/>
      <c r="C241" s="30" t="s">
        <v>870</v>
      </c>
      <c r="D241" s="120">
        <v>50800731</v>
      </c>
      <c r="E241" s="120">
        <v>92719847</v>
      </c>
      <c r="F241" s="151">
        <v>11.9</v>
      </c>
      <c r="G241" s="116"/>
      <c r="H241" s="122">
        <v>179719240</v>
      </c>
      <c r="I241" s="122">
        <v>335120951</v>
      </c>
      <c r="J241" s="151">
        <v>8.3</v>
      </c>
      <c r="K241" s="168"/>
    </row>
    <row r="242" spans="1:11" ht="12.75">
      <c r="A242" s="150">
        <v>876</v>
      </c>
      <c r="B242" s="152"/>
      <c r="C242" s="30" t="s">
        <v>340</v>
      </c>
      <c r="D242" s="122">
        <v>17801</v>
      </c>
      <c r="E242" s="122">
        <v>196623</v>
      </c>
      <c r="F242" s="151">
        <v>-6.2</v>
      </c>
      <c r="G242" s="116"/>
      <c r="H242" s="122">
        <v>163467</v>
      </c>
      <c r="I242" s="122">
        <v>1147514</v>
      </c>
      <c r="J242" s="151">
        <v>-5.5</v>
      </c>
      <c r="K242" s="168"/>
    </row>
    <row r="243" spans="1:11" ht="12.75">
      <c r="A243" s="150">
        <v>877</v>
      </c>
      <c r="B243" s="152"/>
      <c r="C243" s="30" t="s">
        <v>341</v>
      </c>
      <c r="D243" s="120">
        <v>2029385</v>
      </c>
      <c r="E243" s="120">
        <v>19110270</v>
      </c>
      <c r="F243" s="151">
        <v>26.3</v>
      </c>
      <c r="G243" s="116"/>
      <c r="H243" s="122">
        <v>6249109</v>
      </c>
      <c r="I243" s="122">
        <v>66342078</v>
      </c>
      <c r="J243" s="151">
        <v>34.6</v>
      </c>
      <c r="K243" s="168"/>
    </row>
    <row r="244" spans="1:11" ht="12.75">
      <c r="A244" s="150">
        <v>878</v>
      </c>
      <c r="B244" s="152"/>
      <c r="C244" s="30" t="s">
        <v>342</v>
      </c>
      <c r="D244" s="122">
        <v>2920</v>
      </c>
      <c r="E244" s="122">
        <v>149598</v>
      </c>
      <c r="F244" s="151">
        <v>-66.5</v>
      </c>
      <c r="G244" s="116"/>
      <c r="H244" s="122">
        <v>18522</v>
      </c>
      <c r="I244" s="122">
        <v>768470</v>
      </c>
      <c r="J244" s="151">
        <v>-57.5</v>
      </c>
      <c r="K244" s="168"/>
    </row>
    <row r="245" spans="1:11" ht="12.75">
      <c r="A245" s="150">
        <v>881</v>
      </c>
      <c r="B245" s="152"/>
      <c r="C245" s="30" t="s">
        <v>343</v>
      </c>
      <c r="D245" s="122">
        <v>217969</v>
      </c>
      <c r="E245" s="122">
        <v>512458</v>
      </c>
      <c r="F245" s="151">
        <v>-66</v>
      </c>
      <c r="G245" s="116"/>
      <c r="H245" s="122">
        <v>1864712</v>
      </c>
      <c r="I245" s="122">
        <v>3653372</v>
      </c>
      <c r="J245" s="151">
        <v>-28.4</v>
      </c>
      <c r="K245" s="168"/>
    </row>
    <row r="246" spans="1:11" ht="12.75">
      <c r="A246" s="150">
        <v>882</v>
      </c>
      <c r="B246" s="152"/>
      <c r="C246" s="30" t="s">
        <v>344</v>
      </c>
      <c r="D246" s="122">
        <v>31</v>
      </c>
      <c r="E246" s="122">
        <v>123</v>
      </c>
      <c r="F246" s="151" t="s">
        <v>735</v>
      </c>
      <c r="G246" s="116"/>
      <c r="H246" s="122">
        <v>8530</v>
      </c>
      <c r="I246" s="122">
        <v>84159</v>
      </c>
      <c r="J246" s="151">
        <v>-34.9</v>
      </c>
      <c r="K246" s="168"/>
    </row>
    <row r="247" spans="1:11" ht="12.75">
      <c r="A247" s="150">
        <v>883</v>
      </c>
      <c r="B247" s="152"/>
      <c r="C247" s="30" t="s">
        <v>345</v>
      </c>
      <c r="D247" s="122">
        <v>16027</v>
      </c>
      <c r="E247" s="122">
        <v>128615400</v>
      </c>
      <c r="F247" s="151">
        <v>35.3</v>
      </c>
      <c r="G247" s="116"/>
      <c r="H247" s="122">
        <v>65121</v>
      </c>
      <c r="I247" s="122">
        <v>536978421</v>
      </c>
      <c r="J247" s="151">
        <v>42</v>
      </c>
      <c r="K247" s="168"/>
    </row>
    <row r="248" spans="1:11" ht="12.75">
      <c r="A248" s="150">
        <v>884</v>
      </c>
      <c r="B248" s="152"/>
      <c r="C248" s="30" t="s">
        <v>346</v>
      </c>
      <c r="D248" s="122">
        <v>20432136</v>
      </c>
      <c r="E248" s="122">
        <v>115393029</v>
      </c>
      <c r="F248" s="151">
        <v>-27.7</v>
      </c>
      <c r="G248" s="116"/>
      <c r="H248" s="122">
        <v>116253704</v>
      </c>
      <c r="I248" s="122">
        <v>639584148</v>
      </c>
      <c r="J248" s="151">
        <v>-15</v>
      </c>
      <c r="K248" s="168"/>
    </row>
    <row r="249" spans="1:11" ht="12.75">
      <c r="A249" s="150">
        <v>885</v>
      </c>
      <c r="B249" s="152"/>
      <c r="C249" s="30" t="s">
        <v>347</v>
      </c>
      <c r="D249" s="122">
        <v>1354236</v>
      </c>
      <c r="E249" s="122">
        <v>12157788</v>
      </c>
      <c r="F249" s="151">
        <v>-50.8</v>
      </c>
      <c r="G249" s="116"/>
      <c r="H249" s="122">
        <v>8057507</v>
      </c>
      <c r="I249" s="122">
        <v>71400927</v>
      </c>
      <c r="J249" s="151">
        <v>1.4</v>
      </c>
      <c r="K249" s="168"/>
    </row>
    <row r="250" spans="1:11" ht="12.75">
      <c r="A250" s="150">
        <v>886</v>
      </c>
      <c r="B250" s="152"/>
      <c r="C250" s="30" t="s">
        <v>348</v>
      </c>
      <c r="D250" s="122">
        <v>19400</v>
      </c>
      <c r="E250" s="122">
        <v>382747</v>
      </c>
      <c r="F250" s="151">
        <v>17.3</v>
      </c>
      <c r="G250" s="116"/>
      <c r="H250" s="122">
        <v>53386</v>
      </c>
      <c r="I250" s="122">
        <v>758396</v>
      </c>
      <c r="J250" s="151">
        <v>5.9</v>
      </c>
      <c r="K250" s="168"/>
    </row>
    <row r="251" spans="1:11" ht="12.75">
      <c r="A251" s="150">
        <v>887</v>
      </c>
      <c r="B251" s="152"/>
      <c r="C251" s="30" t="s">
        <v>349</v>
      </c>
      <c r="D251" s="122">
        <v>1670523</v>
      </c>
      <c r="E251" s="122">
        <v>10365556</v>
      </c>
      <c r="F251" s="151">
        <v>274.6</v>
      </c>
      <c r="G251" s="116"/>
      <c r="H251" s="122">
        <v>6522875</v>
      </c>
      <c r="I251" s="122">
        <v>47122584</v>
      </c>
      <c r="J251" s="151">
        <v>318.4</v>
      </c>
      <c r="K251" s="168"/>
    </row>
    <row r="252" spans="1:11" ht="12.75">
      <c r="A252" s="150">
        <v>888</v>
      </c>
      <c r="B252" s="152"/>
      <c r="C252" s="30" t="s">
        <v>502</v>
      </c>
      <c r="D252" s="122">
        <v>46573</v>
      </c>
      <c r="E252" s="122">
        <v>936238</v>
      </c>
      <c r="F252" s="151">
        <v>-63.4</v>
      </c>
      <c r="G252" s="116"/>
      <c r="H252" s="122">
        <v>951700</v>
      </c>
      <c r="I252" s="122">
        <v>11645811</v>
      </c>
      <c r="J252" s="151">
        <v>-4.4</v>
      </c>
      <c r="K252" s="168"/>
    </row>
    <row r="253" spans="1:11" ht="12.75">
      <c r="A253" s="150">
        <v>889</v>
      </c>
      <c r="B253" s="152"/>
      <c r="C253" s="30" t="s">
        <v>350</v>
      </c>
      <c r="D253" s="122">
        <v>2838894</v>
      </c>
      <c r="E253" s="122">
        <v>10371662</v>
      </c>
      <c r="F253" s="151">
        <v>18</v>
      </c>
      <c r="G253" s="116"/>
      <c r="H253" s="122">
        <v>10526404</v>
      </c>
      <c r="I253" s="122">
        <v>42602540</v>
      </c>
      <c r="J253" s="151">
        <v>-8.5</v>
      </c>
      <c r="K253" s="168"/>
    </row>
    <row r="254" spans="1:11" ht="12.75">
      <c r="A254" s="150">
        <v>891</v>
      </c>
      <c r="B254" s="152"/>
      <c r="C254" s="30" t="s">
        <v>486</v>
      </c>
      <c r="D254" s="122">
        <v>37000</v>
      </c>
      <c r="E254" s="122">
        <v>551992</v>
      </c>
      <c r="F254" s="151" t="s">
        <v>735</v>
      </c>
      <c r="G254" s="116"/>
      <c r="H254" s="122">
        <v>37000</v>
      </c>
      <c r="I254" s="122">
        <v>551992</v>
      </c>
      <c r="J254" s="151" t="s">
        <v>735</v>
      </c>
      <c r="K254" s="168"/>
    </row>
    <row r="255" spans="1:11" ht="12.75">
      <c r="A255" s="150">
        <v>896</v>
      </c>
      <c r="B255" s="152"/>
      <c r="C255" s="30" t="s">
        <v>351</v>
      </c>
      <c r="D255" s="122">
        <v>1224705</v>
      </c>
      <c r="E255" s="122">
        <v>10999750</v>
      </c>
      <c r="F255" s="151">
        <v>1.5</v>
      </c>
      <c r="G255" s="116"/>
      <c r="H255" s="122">
        <v>5389726</v>
      </c>
      <c r="I255" s="122">
        <v>45393972</v>
      </c>
      <c r="J255" s="151">
        <v>6.9</v>
      </c>
      <c r="K255" s="168"/>
    </row>
    <row r="256" spans="1:11" s="17" customFormat="1" ht="24" customHeight="1">
      <c r="A256" s="69"/>
      <c r="B256" s="65" t="s">
        <v>204</v>
      </c>
      <c r="C256" s="49"/>
      <c r="D256" s="119">
        <v>979666959</v>
      </c>
      <c r="E256" s="119">
        <v>2027384796</v>
      </c>
      <c r="F256" s="148">
        <v>7.4</v>
      </c>
      <c r="G256" s="117"/>
      <c r="H256" s="119">
        <v>3786736652</v>
      </c>
      <c r="I256" s="119">
        <v>8186271333</v>
      </c>
      <c r="J256" s="148">
        <v>1.7</v>
      </c>
      <c r="K256" s="167"/>
    </row>
    <row r="257" spans="1:10" ht="12.75">
      <c r="A257" s="35"/>
      <c r="D257" s="122"/>
      <c r="E257" s="122"/>
      <c r="H257" s="4"/>
      <c r="I257" s="4"/>
      <c r="J257" s="27"/>
    </row>
    <row r="258" spans="1:10" ht="12.75">
      <c r="A258" s="38"/>
      <c r="D258" s="122"/>
      <c r="E258" s="122"/>
      <c r="F258" s="116"/>
      <c r="G258" s="116"/>
      <c r="H258" s="4"/>
      <c r="I258" s="4"/>
      <c r="J258" s="116"/>
    </row>
    <row r="259" spans="1:10" ht="12.75">
      <c r="A259" s="50"/>
      <c r="D259" s="122"/>
      <c r="E259" s="122"/>
      <c r="F259" s="116"/>
      <c r="G259" s="116"/>
      <c r="H259" s="5"/>
      <c r="I259" s="4"/>
      <c r="J259" s="116"/>
    </row>
    <row r="260" spans="4:10" ht="12.75">
      <c r="D260" s="122"/>
      <c r="E260" s="122"/>
      <c r="H260" s="4"/>
      <c r="I260" s="4"/>
      <c r="J260" s="27"/>
    </row>
    <row r="261" spans="4:10" ht="12.75">
      <c r="D261" s="122"/>
      <c r="E261" s="122"/>
      <c r="H261" s="4"/>
      <c r="I261" s="4"/>
      <c r="J261" s="27"/>
    </row>
    <row r="262" spans="4:10" ht="12.75">
      <c r="D262" s="122"/>
      <c r="E262" s="122"/>
      <c r="H262" s="4"/>
      <c r="I262" s="4"/>
      <c r="J262" s="27"/>
    </row>
    <row r="263" spans="4:10" ht="12.75">
      <c r="D263" s="122"/>
      <c r="E263" s="122"/>
      <c r="H263" s="4"/>
      <c r="I263" s="4"/>
      <c r="J263" s="27"/>
    </row>
    <row r="264" spans="4:10" ht="12.75">
      <c r="D264" s="122"/>
      <c r="E264" s="122"/>
      <c r="H264" s="4"/>
      <c r="I264" s="4"/>
      <c r="J264" s="27"/>
    </row>
    <row r="265" spans="4:10" ht="12.75">
      <c r="D265" s="122"/>
      <c r="E265" s="122"/>
      <c r="H265" s="4"/>
      <c r="I265" s="4"/>
      <c r="J265" s="27"/>
    </row>
    <row r="266" spans="4:10" ht="12.75">
      <c r="D266" s="122"/>
      <c r="E266" s="122"/>
      <c r="H266" s="4"/>
      <c r="I266" s="4"/>
      <c r="J266" s="27"/>
    </row>
    <row r="267" spans="4:10" ht="12.75">
      <c r="D267" s="122"/>
      <c r="E267" s="122"/>
      <c r="H267" s="4"/>
      <c r="I267" s="4"/>
      <c r="J267" s="27"/>
    </row>
    <row r="268" spans="4:10" ht="12.75">
      <c r="D268" s="122"/>
      <c r="E268" s="122"/>
      <c r="H268" s="4"/>
      <c r="I268" s="4"/>
      <c r="J268" s="27"/>
    </row>
    <row r="269" spans="4:10" ht="12.75">
      <c r="D269" s="122"/>
      <c r="E269" s="122"/>
      <c r="H269" s="4"/>
      <c r="I269" s="4"/>
      <c r="J269" s="27"/>
    </row>
    <row r="270" spans="4:10" ht="12.75">
      <c r="D270" s="122"/>
      <c r="E270" s="122"/>
      <c r="H270" s="4"/>
      <c r="I270" s="4"/>
      <c r="J270" s="27"/>
    </row>
    <row r="271" spans="4:10" ht="12.75">
      <c r="D271" s="122"/>
      <c r="E271" s="122"/>
      <c r="H271" s="4"/>
      <c r="I271" s="2"/>
      <c r="J271" s="27"/>
    </row>
    <row r="272" spans="4:10" ht="12.75">
      <c r="D272" s="122"/>
      <c r="E272" s="122"/>
      <c r="H272" s="18"/>
      <c r="I272" s="18"/>
      <c r="J272" s="19"/>
    </row>
    <row r="273" spans="4:5" ht="12.75">
      <c r="D273" s="120"/>
      <c r="E273" s="120"/>
    </row>
    <row r="274" spans="4:5" ht="12.75">
      <c r="D274" s="122"/>
      <c r="E274" s="122"/>
    </row>
    <row r="275" spans="4:5" ht="12.75">
      <c r="D275" s="120"/>
      <c r="E275" s="120"/>
    </row>
    <row r="276" spans="4:5" ht="12.75">
      <c r="D276" s="122"/>
      <c r="E276" s="122"/>
    </row>
    <row r="277" spans="4:5" ht="12.75">
      <c r="D277" s="122"/>
      <c r="E277" s="122"/>
    </row>
    <row r="278" spans="4:5" ht="12.75">
      <c r="D278" s="122"/>
      <c r="E278" s="122"/>
    </row>
    <row r="279" spans="4:5" ht="12.75">
      <c r="D279" s="122"/>
      <c r="E279" s="122"/>
    </row>
    <row r="280" spans="4:5" ht="12.75">
      <c r="D280" s="122"/>
      <c r="E280" s="122"/>
    </row>
    <row r="281" spans="4:5" ht="12.75">
      <c r="D281" s="122"/>
      <c r="E281" s="122"/>
    </row>
    <row r="282" spans="4:5" ht="12.75">
      <c r="D282" s="122"/>
      <c r="E282" s="122"/>
    </row>
  </sheetData>
  <sheetProtection/>
  <mergeCells count="52">
    <mergeCell ref="F141:G144"/>
    <mergeCell ref="A137:K137"/>
    <mergeCell ref="A139:A144"/>
    <mergeCell ref="B139:C144"/>
    <mergeCell ref="D139:G139"/>
    <mergeCell ref="H139:K139"/>
    <mergeCell ref="E140:G140"/>
    <mergeCell ref="I140:K140"/>
    <mergeCell ref="B69:C74"/>
    <mergeCell ref="D69:G69"/>
    <mergeCell ref="H69:K69"/>
    <mergeCell ref="E70:G70"/>
    <mergeCell ref="H71:H74"/>
    <mergeCell ref="I71:I74"/>
    <mergeCell ref="A1:K1"/>
    <mergeCell ref="D3:G3"/>
    <mergeCell ref="H3:K3"/>
    <mergeCell ref="E4:G4"/>
    <mergeCell ref="I4:K4"/>
    <mergeCell ref="I5:I8"/>
    <mergeCell ref="A3:A8"/>
    <mergeCell ref="J5:K8"/>
    <mergeCell ref="D211:D214"/>
    <mergeCell ref="E211:E214"/>
    <mergeCell ref="F211:G214"/>
    <mergeCell ref="E71:E74"/>
    <mergeCell ref="F71:G74"/>
    <mergeCell ref="I70:K70"/>
    <mergeCell ref="D71:D74"/>
    <mergeCell ref="J71:K74"/>
    <mergeCell ref="H141:H144"/>
    <mergeCell ref="I141:I144"/>
    <mergeCell ref="D209:G209"/>
    <mergeCell ref="H209:K209"/>
    <mergeCell ref="B3:C8"/>
    <mergeCell ref="H5:H8"/>
    <mergeCell ref="E5:E8"/>
    <mergeCell ref="F5:G8"/>
    <mergeCell ref="D5:D8"/>
    <mergeCell ref="J141:K144"/>
    <mergeCell ref="A67:K67"/>
    <mergeCell ref="A69:A74"/>
    <mergeCell ref="E210:G210"/>
    <mergeCell ref="I210:K210"/>
    <mergeCell ref="D141:D144"/>
    <mergeCell ref="E141:E144"/>
    <mergeCell ref="H211:H214"/>
    <mergeCell ref="I211:I214"/>
    <mergeCell ref="J211:K214"/>
    <mergeCell ref="A207:K207"/>
    <mergeCell ref="A209:A214"/>
    <mergeCell ref="B209:C214"/>
  </mergeCells>
  <printOptions horizontalCentered="1"/>
  <pageMargins left="0.5905511811023623" right="0.5905511811023623" top="0.984251968503937" bottom="0.4724409448818898" header="0.5118110236220472" footer="0.15748031496062992"/>
  <pageSetup firstPageNumber="26" useFirstPageNumber="1" horizontalDpi="600" verticalDpi="600" orientation="portrait" paperSize="9" scale="75" r:id="rId1"/>
  <headerFooter>
    <oddHeader>&amp;C&amp;12-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O351"/>
  <sheetViews>
    <sheetView zoomScaleSheetLayoutView="75" zoomScalePageLayoutView="0" workbookViewId="0" topLeftCell="A1">
      <selection activeCell="A1" sqref="A1:K1"/>
    </sheetView>
  </sheetViews>
  <sheetFormatPr defaultColWidth="11.421875" defaultRowHeight="12.75"/>
  <cols>
    <col min="1" max="1" width="4.00390625" style="253" customWidth="1"/>
    <col min="2" max="2" width="3.8515625" style="270" customWidth="1"/>
    <col min="3" max="3" width="1.28515625" style="253" customWidth="1"/>
    <col min="4" max="4" width="35.28125" style="253" customWidth="1"/>
    <col min="5" max="5" width="13.28125" style="253" customWidth="1"/>
    <col min="6" max="6" width="13.8515625" style="253" customWidth="1"/>
    <col min="7" max="7" width="10.7109375" style="273" customWidth="1"/>
    <col min="8" max="8" width="0.71875" style="273" customWidth="1"/>
    <col min="9" max="9" width="13.28125" style="253" customWidth="1"/>
    <col min="10" max="10" width="13.421875" style="253" customWidth="1"/>
    <col min="11" max="11" width="10.421875" style="273" customWidth="1"/>
    <col min="12" max="12" width="0.85546875" style="253" customWidth="1"/>
  </cols>
  <sheetData>
    <row r="1" spans="1:15" ht="15">
      <c r="A1" s="658" t="s">
        <v>919</v>
      </c>
      <c r="B1" s="658"/>
      <c r="C1" s="658"/>
      <c r="D1" s="658"/>
      <c r="E1" s="658"/>
      <c r="F1" s="658"/>
      <c r="G1" s="658"/>
      <c r="H1" s="658"/>
      <c r="I1" s="658"/>
      <c r="J1" s="658"/>
      <c r="K1" s="659"/>
      <c r="L1" s="269"/>
      <c r="M1" s="59"/>
      <c r="N1" s="59"/>
      <c r="O1" s="59"/>
    </row>
    <row r="2" spans="4:11" ht="12.75">
      <c r="D2" s="267"/>
      <c r="E2" s="271"/>
      <c r="F2" s="272"/>
      <c r="I2" s="274"/>
      <c r="J2" s="275"/>
      <c r="K2" s="276"/>
    </row>
    <row r="3" spans="1:12" ht="17.25" customHeight="1">
      <c r="A3" s="648" t="s">
        <v>1158</v>
      </c>
      <c r="B3" s="649"/>
      <c r="C3" s="653" t="s">
        <v>1159</v>
      </c>
      <c r="D3" s="545"/>
      <c r="E3" s="613" t="s">
        <v>1257</v>
      </c>
      <c r="F3" s="593"/>
      <c r="G3" s="593"/>
      <c r="H3" s="640"/>
      <c r="I3" s="554" t="s">
        <v>1258</v>
      </c>
      <c r="J3" s="593"/>
      <c r="K3" s="593"/>
      <c r="L3" s="641"/>
    </row>
    <row r="4" spans="1:12" ht="16.5" customHeight="1">
      <c r="A4" s="530"/>
      <c r="B4" s="650"/>
      <c r="C4" s="654"/>
      <c r="D4" s="655"/>
      <c r="E4" s="83" t="s">
        <v>479</v>
      </c>
      <c r="F4" s="597" t="s">
        <v>480</v>
      </c>
      <c r="G4" s="598"/>
      <c r="H4" s="602"/>
      <c r="I4" s="147" t="s">
        <v>479</v>
      </c>
      <c r="J4" s="624" t="s">
        <v>480</v>
      </c>
      <c r="K4" s="625"/>
      <c r="L4" s="626"/>
    </row>
    <row r="5" spans="1:12" ht="12.75" customHeight="1">
      <c r="A5" s="530"/>
      <c r="B5" s="650"/>
      <c r="C5" s="654"/>
      <c r="D5" s="655"/>
      <c r="E5" s="594" t="s">
        <v>112</v>
      </c>
      <c r="F5" s="599" t="s">
        <v>108</v>
      </c>
      <c r="G5" s="629" t="s">
        <v>1259</v>
      </c>
      <c r="H5" s="642"/>
      <c r="I5" s="599" t="s">
        <v>112</v>
      </c>
      <c r="J5" s="599" t="s">
        <v>108</v>
      </c>
      <c r="K5" s="615" t="s">
        <v>1266</v>
      </c>
      <c r="L5" s="632"/>
    </row>
    <row r="6" spans="1:12" ht="12.75" customHeight="1">
      <c r="A6" s="530"/>
      <c r="B6" s="650"/>
      <c r="C6" s="654"/>
      <c r="D6" s="655"/>
      <c r="E6" s="595"/>
      <c r="F6" s="600"/>
      <c r="G6" s="630"/>
      <c r="H6" s="512"/>
      <c r="I6" s="600"/>
      <c r="J6" s="600"/>
      <c r="K6" s="633"/>
      <c r="L6" s="634"/>
    </row>
    <row r="7" spans="1:12" ht="12.75" customHeight="1">
      <c r="A7" s="530"/>
      <c r="B7" s="650"/>
      <c r="C7" s="654"/>
      <c r="D7" s="655"/>
      <c r="E7" s="595"/>
      <c r="F7" s="600"/>
      <c r="G7" s="630"/>
      <c r="H7" s="512"/>
      <c r="I7" s="600"/>
      <c r="J7" s="600"/>
      <c r="K7" s="633"/>
      <c r="L7" s="634"/>
    </row>
    <row r="8" spans="1:12" ht="28.5" customHeight="1">
      <c r="A8" s="651"/>
      <c r="B8" s="652"/>
      <c r="C8" s="656"/>
      <c r="D8" s="657"/>
      <c r="E8" s="596"/>
      <c r="F8" s="601"/>
      <c r="G8" s="631"/>
      <c r="H8" s="513"/>
      <c r="I8" s="601"/>
      <c r="J8" s="601"/>
      <c r="K8" s="635"/>
      <c r="L8" s="636"/>
    </row>
    <row r="9" spans="1:10" ht="9" customHeight="1">
      <c r="A9" s="267"/>
      <c r="B9" s="278"/>
      <c r="C9" s="259"/>
      <c r="D9" s="179"/>
      <c r="E9" s="271"/>
      <c r="F9" s="272"/>
      <c r="I9" s="271"/>
      <c r="J9" s="271"/>
    </row>
    <row r="10" spans="2:11" s="17" customFormat="1" ht="12.75">
      <c r="B10" s="149"/>
      <c r="C10" s="65" t="s">
        <v>1160</v>
      </c>
      <c r="D10" s="49"/>
      <c r="E10" s="119">
        <v>918952450</v>
      </c>
      <c r="F10" s="119">
        <v>2167890211</v>
      </c>
      <c r="G10" s="148">
        <v>-2</v>
      </c>
      <c r="H10" s="148"/>
      <c r="I10" s="119">
        <v>3757989996</v>
      </c>
      <c r="J10" s="119">
        <v>8750971218</v>
      </c>
      <c r="K10" s="148">
        <v>-4</v>
      </c>
    </row>
    <row r="11" spans="1:11" ht="24" customHeight="1">
      <c r="A11" s="267" t="s">
        <v>548</v>
      </c>
      <c r="B11" s="279">
        <v>1</v>
      </c>
      <c r="C11" s="259"/>
      <c r="D11" s="179" t="s">
        <v>352</v>
      </c>
      <c r="E11" s="280">
        <v>98264392</v>
      </c>
      <c r="F11" s="280">
        <v>200181115</v>
      </c>
      <c r="G11" s="265">
        <v>-12.2</v>
      </c>
      <c r="H11" s="265"/>
      <c r="I11" s="280">
        <v>448557644</v>
      </c>
      <c r="J11" s="280">
        <v>874806259</v>
      </c>
      <c r="K11" s="265">
        <v>-11.5</v>
      </c>
    </row>
    <row r="12" spans="1:11" ht="12.75">
      <c r="A12" s="267" t="s">
        <v>549</v>
      </c>
      <c r="B12" s="279">
        <v>3</v>
      </c>
      <c r="C12" s="259"/>
      <c r="D12" s="179" t="s">
        <v>353</v>
      </c>
      <c r="E12" s="280">
        <v>86585158</v>
      </c>
      <c r="F12" s="280">
        <v>131563796</v>
      </c>
      <c r="G12" s="265">
        <v>0.5</v>
      </c>
      <c r="H12" s="265"/>
      <c r="I12" s="280">
        <v>340126911</v>
      </c>
      <c r="J12" s="280">
        <v>529887380</v>
      </c>
      <c r="K12" s="265">
        <v>-5.8</v>
      </c>
    </row>
    <row r="13" spans="1:11" ht="12.75">
      <c r="A13" s="267" t="s">
        <v>550</v>
      </c>
      <c r="B13" s="279">
        <v>5</v>
      </c>
      <c r="C13" s="259"/>
      <c r="D13" s="179" t="s">
        <v>354</v>
      </c>
      <c r="E13" s="280">
        <v>117337966</v>
      </c>
      <c r="F13" s="280">
        <v>146745238</v>
      </c>
      <c r="G13" s="265">
        <v>-9.6</v>
      </c>
      <c r="H13" s="265"/>
      <c r="I13" s="280">
        <v>488096963</v>
      </c>
      <c r="J13" s="280">
        <v>619407071</v>
      </c>
      <c r="K13" s="265">
        <v>-11.5</v>
      </c>
    </row>
    <row r="14" spans="1:11" ht="12.75">
      <c r="A14" s="267" t="s">
        <v>551</v>
      </c>
      <c r="B14" s="279">
        <v>6</v>
      </c>
      <c r="C14" s="259"/>
      <c r="D14" s="179" t="s">
        <v>501</v>
      </c>
      <c r="E14" s="280">
        <v>56401945</v>
      </c>
      <c r="F14" s="280">
        <v>212547018</v>
      </c>
      <c r="G14" s="265">
        <v>-0.1</v>
      </c>
      <c r="H14" s="265"/>
      <c r="I14" s="280">
        <v>222181520</v>
      </c>
      <c r="J14" s="280">
        <v>746100565</v>
      </c>
      <c r="K14" s="265">
        <v>-23</v>
      </c>
    </row>
    <row r="15" spans="1:11" ht="12.75">
      <c r="A15" s="267" t="s">
        <v>552</v>
      </c>
      <c r="B15" s="279">
        <v>7</v>
      </c>
      <c r="C15" s="259"/>
      <c r="D15" s="179" t="s">
        <v>355</v>
      </c>
      <c r="E15" s="280">
        <v>1950001</v>
      </c>
      <c r="F15" s="280">
        <v>7909012</v>
      </c>
      <c r="G15" s="265">
        <v>18.4</v>
      </c>
      <c r="H15" s="265"/>
      <c r="I15" s="280">
        <v>17611569</v>
      </c>
      <c r="J15" s="280">
        <v>40263335</v>
      </c>
      <c r="K15" s="265">
        <v>1.4</v>
      </c>
    </row>
    <row r="16" spans="1:11" ht="12.75">
      <c r="A16" s="267" t="s">
        <v>553</v>
      </c>
      <c r="B16" s="279">
        <v>8</v>
      </c>
      <c r="C16" s="259"/>
      <c r="D16" s="179" t="s">
        <v>500</v>
      </c>
      <c r="E16" s="280">
        <v>51225676</v>
      </c>
      <c r="F16" s="280">
        <v>36885601</v>
      </c>
      <c r="G16" s="265">
        <v>3.2</v>
      </c>
      <c r="H16" s="265"/>
      <c r="I16" s="280">
        <v>179595319</v>
      </c>
      <c r="J16" s="280">
        <v>140828042</v>
      </c>
      <c r="K16" s="265">
        <v>3.5</v>
      </c>
    </row>
    <row r="17" spans="1:11" ht="12.75">
      <c r="A17" s="267" t="s">
        <v>554</v>
      </c>
      <c r="B17" s="279">
        <v>9</v>
      </c>
      <c r="C17" s="259"/>
      <c r="D17" s="179" t="s">
        <v>356</v>
      </c>
      <c r="E17" s="280">
        <v>2422175</v>
      </c>
      <c r="F17" s="280">
        <v>8273268</v>
      </c>
      <c r="G17" s="265">
        <v>-13.3</v>
      </c>
      <c r="H17" s="265"/>
      <c r="I17" s="280">
        <v>11631956</v>
      </c>
      <c r="J17" s="280">
        <v>32235854</v>
      </c>
      <c r="K17" s="265">
        <v>-7.5</v>
      </c>
    </row>
    <row r="18" spans="1:11" ht="12.75">
      <c r="A18" s="267" t="s">
        <v>555</v>
      </c>
      <c r="B18" s="279">
        <v>10</v>
      </c>
      <c r="C18" s="259"/>
      <c r="D18" s="179" t="s">
        <v>357</v>
      </c>
      <c r="E18" s="280">
        <v>4114383</v>
      </c>
      <c r="F18" s="280">
        <v>21585780</v>
      </c>
      <c r="G18" s="265">
        <v>-23.4</v>
      </c>
      <c r="H18" s="265"/>
      <c r="I18" s="280">
        <v>15570766</v>
      </c>
      <c r="J18" s="280">
        <v>85511400</v>
      </c>
      <c r="K18" s="265">
        <v>-21.9</v>
      </c>
    </row>
    <row r="19" spans="1:11" ht="12.75">
      <c r="A19" s="267" t="s">
        <v>556</v>
      </c>
      <c r="B19" s="279">
        <v>11</v>
      </c>
      <c r="C19" s="259"/>
      <c r="D19" s="179" t="s">
        <v>358</v>
      </c>
      <c r="E19" s="280">
        <v>19143523</v>
      </c>
      <c r="F19" s="280">
        <v>125352466</v>
      </c>
      <c r="G19" s="265">
        <v>2.7</v>
      </c>
      <c r="H19" s="265"/>
      <c r="I19" s="280">
        <v>81749190</v>
      </c>
      <c r="J19" s="280">
        <v>504045243</v>
      </c>
      <c r="K19" s="265">
        <v>-2.7</v>
      </c>
    </row>
    <row r="20" spans="1:11" ht="12.75">
      <c r="A20" s="267" t="s">
        <v>557</v>
      </c>
      <c r="B20" s="279">
        <v>13</v>
      </c>
      <c r="C20" s="259"/>
      <c r="D20" s="179" t="s">
        <v>359</v>
      </c>
      <c r="E20" s="280">
        <v>18618936</v>
      </c>
      <c r="F20" s="280">
        <v>45180251</v>
      </c>
      <c r="G20" s="265">
        <v>-2.5</v>
      </c>
      <c r="H20" s="265"/>
      <c r="I20" s="280">
        <v>86462550</v>
      </c>
      <c r="J20" s="280">
        <v>178168268</v>
      </c>
      <c r="K20" s="265">
        <v>-7.8</v>
      </c>
    </row>
    <row r="21" spans="1:11" ht="12.75">
      <c r="A21" s="267" t="s">
        <v>558</v>
      </c>
      <c r="B21" s="279">
        <v>14</v>
      </c>
      <c r="C21" s="259"/>
      <c r="D21" s="179" t="s">
        <v>360</v>
      </c>
      <c r="E21" s="280">
        <v>7399488</v>
      </c>
      <c r="F21" s="280">
        <v>35494019</v>
      </c>
      <c r="G21" s="265">
        <v>111.6</v>
      </c>
      <c r="H21" s="265"/>
      <c r="I21" s="280">
        <v>29029873</v>
      </c>
      <c r="J21" s="280">
        <v>93796157</v>
      </c>
      <c r="K21" s="265">
        <v>22.5</v>
      </c>
    </row>
    <row r="22" spans="1:11" ht="12.75">
      <c r="A22" s="267" t="s">
        <v>559</v>
      </c>
      <c r="B22" s="279">
        <v>15</v>
      </c>
      <c r="C22" s="259"/>
      <c r="D22" s="179" t="s">
        <v>485</v>
      </c>
      <c r="E22" s="280">
        <v>80690674</v>
      </c>
      <c r="F22" s="280">
        <v>166272595</v>
      </c>
      <c r="G22" s="265">
        <v>-2.1</v>
      </c>
      <c r="H22" s="265"/>
      <c r="I22" s="280">
        <v>325772809</v>
      </c>
      <c r="J22" s="280">
        <v>701554826</v>
      </c>
      <c r="K22" s="265">
        <v>1.6</v>
      </c>
    </row>
    <row r="23" spans="1:11" ht="12.75">
      <c r="A23" s="267" t="s">
        <v>560</v>
      </c>
      <c r="B23" s="279">
        <v>17</v>
      </c>
      <c r="C23" s="259"/>
      <c r="D23" s="179" t="s">
        <v>363</v>
      </c>
      <c r="E23" s="280">
        <v>53507000</v>
      </c>
      <c r="F23" s="280">
        <v>88268070</v>
      </c>
      <c r="G23" s="265">
        <v>-11.2</v>
      </c>
      <c r="H23" s="265"/>
      <c r="I23" s="280">
        <v>228325729</v>
      </c>
      <c r="J23" s="280">
        <v>368827237</v>
      </c>
      <c r="K23" s="265">
        <v>-8.8</v>
      </c>
    </row>
    <row r="24" spans="1:11" ht="12.75">
      <c r="A24" s="267" t="s">
        <v>561</v>
      </c>
      <c r="B24" s="279">
        <v>18</v>
      </c>
      <c r="C24" s="259"/>
      <c r="D24" s="30" t="s">
        <v>364</v>
      </c>
      <c r="E24" s="280">
        <v>10398563</v>
      </c>
      <c r="F24" s="280">
        <v>16911922</v>
      </c>
      <c r="G24" s="265">
        <v>22.7</v>
      </c>
      <c r="H24" s="265"/>
      <c r="I24" s="280">
        <v>31387077</v>
      </c>
      <c r="J24" s="280">
        <v>63195743</v>
      </c>
      <c r="K24" s="265">
        <v>15.9</v>
      </c>
    </row>
    <row r="25" spans="1:11" ht="12.75">
      <c r="A25" s="267" t="s">
        <v>564</v>
      </c>
      <c r="B25" s="279">
        <v>24</v>
      </c>
      <c r="C25" s="259"/>
      <c r="D25" s="179" t="s">
        <v>367</v>
      </c>
      <c r="E25" s="280">
        <v>67752</v>
      </c>
      <c r="F25" s="280">
        <v>339375</v>
      </c>
      <c r="G25" s="265">
        <v>-3.4</v>
      </c>
      <c r="H25" s="265"/>
      <c r="I25" s="280">
        <v>526666</v>
      </c>
      <c r="J25" s="280">
        <v>1892387</v>
      </c>
      <c r="K25" s="265">
        <v>4.9</v>
      </c>
    </row>
    <row r="26" spans="1:11" ht="12.75">
      <c r="A26" s="267" t="s">
        <v>565</v>
      </c>
      <c r="B26" s="279">
        <v>28</v>
      </c>
      <c r="C26" s="259"/>
      <c r="D26" s="179" t="s">
        <v>368</v>
      </c>
      <c r="E26" s="280">
        <v>8736936</v>
      </c>
      <c r="F26" s="280">
        <v>19907865</v>
      </c>
      <c r="G26" s="265">
        <v>12.6</v>
      </c>
      <c r="H26" s="265"/>
      <c r="I26" s="280">
        <v>34542350</v>
      </c>
      <c r="J26" s="280">
        <v>73242493</v>
      </c>
      <c r="K26" s="265">
        <v>3.6</v>
      </c>
    </row>
    <row r="27" spans="1:11" ht="12.75">
      <c r="A27" s="267" t="s">
        <v>566</v>
      </c>
      <c r="B27" s="279">
        <v>37</v>
      </c>
      <c r="C27" s="259"/>
      <c r="D27" s="179" t="s">
        <v>369</v>
      </c>
      <c r="E27" s="280">
        <v>99484</v>
      </c>
      <c r="F27" s="280">
        <v>3828006</v>
      </c>
      <c r="G27" s="265">
        <v>12.2</v>
      </c>
      <c r="H27" s="265"/>
      <c r="I27" s="280">
        <v>671142</v>
      </c>
      <c r="J27" s="280">
        <v>15173234</v>
      </c>
      <c r="K27" s="265">
        <v>-7.1</v>
      </c>
    </row>
    <row r="28" spans="1:11" ht="12.75">
      <c r="A28" s="267" t="s">
        <v>567</v>
      </c>
      <c r="B28" s="279">
        <v>39</v>
      </c>
      <c r="C28" s="259"/>
      <c r="D28" s="179" t="s">
        <v>370</v>
      </c>
      <c r="E28" s="280">
        <v>37232672</v>
      </c>
      <c r="F28" s="280">
        <v>107080963</v>
      </c>
      <c r="G28" s="265">
        <v>3.5</v>
      </c>
      <c r="H28" s="265"/>
      <c r="I28" s="280">
        <v>150515342</v>
      </c>
      <c r="J28" s="280">
        <v>444011375</v>
      </c>
      <c r="K28" s="265">
        <v>6.9</v>
      </c>
    </row>
    <row r="29" spans="1:11" ht="12.75">
      <c r="A29" s="267" t="s">
        <v>568</v>
      </c>
      <c r="B29" s="279">
        <v>41</v>
      </c>
      <c r="C29" s="259"/>
      <c r="D29" s="179" t="s">
        <v>499</v>
      </c>
      <c r="E29" s="280">
        <v>186176</v>
      </c>
      <c r="F29" s="280">
        <v>199103</v>
      </c>
      <c r="G29" s="265">
        <v>136.8</v>
      </c>
      <c r="H29" s="265"/>
      <c r="I29" s="280">
        <v>217653</v>
      </c>
      <c r="J29" s="280">
        <v>308970</v>
      </c>
      <c r="K29" s="265">
        <v>60.1</v>
      </c>
    </row>
    <row r="30" spans="1:11" ht="12.75">
      <c r="A30" s="267" t="s">
        <v>569</v>
      </c>
      <c r="B30" s="279">
        <v>43</v>
      </c>
      <c r="C30" s="259"/>
      <c r="D30" s="179" t="s">
        <v>371</v>
      </c>
      <c r="E30" s="280">
        <v>11</v>
      </c>
      <c r="F30" s="280">
        <v>2193</v>
      </c>
      <c r="G30" s="265">
        <v>-75.7</v>
      </c>
      <c r="H30" s="265"/>
      <c r="I30" s="280">
        <v>5347</v>
      </c>
      <c r="J30" s="280">
        <v>103447</v>
      </c>
      <c r="K30" s="265">
        <v>34.7</v>
      </c>
    </row>
    <row r="31" spans="1:11" ht="12.75">
      <c r="A31" s="267" t="s">
        <v>570</v>
      </c>
      <c r="B31" s="279">
        <v>44</v>
      </c>
      <c r="C31" s="259"/>
      <c r="D31" s="179" t="s">
        <v>372</v>
      </c>
      <c r="E31" s="280">
        <v>840</v>
      </c>
      <c r="F31" s="280">
        <v>9603</v>
      </c>
      <c r="G31" s="265">
        <v>17.1</v>
      </c>
      <c r="H31" s="265"/>
      <c r="I31" s="280">
        <v>1530</v>
      </c>
      <c r="J31" s="280">
        <v>20603</v>
      </c>
      <c r="K31" s="265">
        <v>-36</v>
      </c>
    </row>
    <row r="32" spans="1:11" ht="12.75">
      <c r="A32" s="267" t="s">
        <v>571</v>
      </c>
      <c r="B32" s="279">
        <v>45</v>
      </c>
      <c r="C32" s="259"/>
      <c r="D32" s="179" t="s">
        <v>916</v>
      </c>
      <c r="E32" s="280" t="s">
        <v>107</v>
      </c>
      <c r="F32" s="280" t="s">
        <v>107</v>
      </c>
      <c r="G32" s="265" t="s">
        <v>107</v>
      </c>
      <c r="H32" s="265"/>
      <c r="I32" s="280">
        <v>3</v>
      </c>
      <c r="J32" s="280">
        <v>3540</v>
      </c>
      <c r="K32" s="265" t="s">
        <v>735</v>
      </c>
    </row>
    <row r="33" spans="1:11" ht="12.75">
      <c r="A33" s="267" t="s">
        <v>572</v>
      </c>
      <c r="B33" s="279">
        <v>46</v>
      </c>
      <c r="C33" s="259"/>
      <c r="D33" s="179" t="s">
        <v>373</v>
      </c>
      <c r="E33" s="280">
        <v>174555</v>
      </c>
      <c r="F33" s="280">
        <v>814169</v>
      </c>
      <c r="G33" s="265">
        <v>73</v>
      </c>
      <c r="H33" s="265"/>
      <c r="I33" s="280">
        <v>836770</v>
      </c>
      <c r="J33" s="280">
        <v>5063632</v>
      </c>
      <c r="K33" s="265">
        <v>71.1</v>
      </c>
    </row>
    <row r="34" spans="1:11" ht="12.75">
      <c r="A34" s="267" t="s">
        <v>573</v>
      </c>
      <c r="B34" s="279">
        <v>47</v>
      </c>
      <c r="C34" s="259"/>
      <c r="D34" s="179" t="s">
        <v>374</v>
      </c>
      <c r="E34" s="280">
        <v>1525</v>
      </c>
      <c r="F34" s="280">
        <v>6861</v>
      </c>
      <c r="G34" s="265">
        <v>-86.2</v>
      </c>
      <c r="H34" s="265"/>
      <c r="I34" s="280">
        <v>9960</v>
      </c>
      <c r="J34" s="280">
        <v>34761</v>
      </c>
      <c r="K34" s="265">
        <v>-81</v>
      </c>
    </row>
    <row r="35" spans="1:11" ht="12.75">
      <c r="A35" s="267" t="s">
        <v>574</v>
      </c>
      <c r="B35" s="279">
        <v>52</v>
      </c>
      <c r="C35" s="259"/>
      <c r="D35" s="179" t="s">
        <v>544</v>
      </c>
      <c r="E35" s="280">
        <v>6158624</v>
      </c>
      <c r="F35" s="280">
        <v>29958937</v>
      </c>
      <c r="G35" s="265">
        <v>1.4</v>
      </c>
      <c r="H35" s="265"/>
      <c r="I35" s="280">
        <v>27639960</v>
      </c>
      <c r="J35" s="280">
        <v>115641337</v>
      </c>
      <c r="K35" s="265">
        <v>13.3</v>
      </c>
    </row>
    <row r="36" spans="1:11" ht="12.75">
      <c r="A36" s="267" t="s">
        <v>575</v>
      </c>
      <c r="B36" s="279">
        <v>53</v>
      </c>
      <c r="C36" s="259"/>
      <c r="D36" s="179" t="s">
        <v>375</v>
      </c>
      <c r="E36" s="280">
        <v>3357645</v>
      </c>
      <c r="F36" s="280">
        <v>4246383</v>
      </c>
      <c r="G36" s="265">
        <v>-18.3</v>
      </c>
      <c r="H36" s="265"/>
      <c r="I36" s="280">
        <v>9620610</v>
      </c>
      <c r="J36" s="280">
        <v>16442992</v>
      </c>
      <c r="K36" s="265">
        <v>-6.8</v>
      </c>
    </row>
    <row r="37" spans="1:11" ht="12.75">
      <c r="A37" s="267" t="s">
        <v>576</v>
      </c>
      <c r="B37" s="279">
        <v>54</v>
      </c>
      <c r="C37" s="259"/>
      <c r="D37" s="179" t="s">
        <v>376</v>
      </c>
      <c r="E37" s="280">
        <v>1414433</v>
      </c>
      <c r="F37" s="280">
        <v>3794361</v>
      </c>
      <c r="G37" s="265">
        <v>6.3</v>
      </c>
      <c r="H37" s="265"/>
      <c r="I37" s="280">
        <v>8491289</v>
      </c>
      <c r="J37" s="280">
        <v>16521037</v>
      </c>
      <c r="K37" s="265">
        <v>11.6</v>
      </c>
    </row>
    <row r="38" spans="1:11" ht="12.75">
      <c r="A38" s="267" t="s">
        <v>577</v>
      </c>
      <c r="B38" s="279">
        <v>55</v>
      </c>
      <c r="C38" s="259"/>
      <c r="D38" s="179" t="s">
        <v>377</v>
      </c>
      <c r="E38" s="280">
        <v>5448882</v>
      </c>
      <c r="F38" s="280">
        <v>11259540</v>
      </c>
      <c r="G38" s="265">
        <v>-16.9</v>
      </c>
      <c r="H38" s="265"/>
      <c r="I38" s="280">
        <v>20069055</v>
      </c>
      <c r="J38" s="280">
        <v>44530309</v>
      </c>
      <c r="K38" s="265">
        <v>3</v>
      </c>
    </row>
    <row r="39" spans="1:11" ht="12.75">
      <c r="A39" s="267" t="s">
        <v>578</v>
      </c>
      <c r="B39" s="279">
        <v>60</v>
      </c>
      <c r="C39" s="259"/>
      <c r="D39" s="179" t="s">
        <v>378</v>
      </c>
      <c r="E39" s="280">
        <v>89687856</v>
      </c>
      <c r="F39" s="280">
        <v>150154379</v>
      </c>
      <c r="G39" s="265">
        <v>4.1</v>
      </c>
      <c r="H39" s="265"/>
      <c r="I39" s="280">
        <v>369705048</v>
      </c>
      <c r="J39" s="280">
        <v>598382638</v>
      </c>
      <c r="K39" s="265">
        <v>0.9</v>
      </c>
    </row>
    <row r="40" spans="1:11" ht="12.75">
      <c r="A40" s="267" t="s">
        <v>579</v>
      </c>
      <c r="B40" s="279">
        <v>61</v>
      </c>
      <c r="C40" s="259"/>
      <c r="D40" s="179" t="s">
        <v>379</v>
      </c>
      <c r="E40" s="280">
        <v>68984859</v>
      </c>
      <c r="F40" s="280">
        <v>154617488</v>
      </c>
      <c r="G40" s="265">
        <v>-6.7</v>
      </c>
      <c r="H40" s="265"/>
      <c r="I40" s="280">
        <v>268672083</v>
      </c>
      <c r="J40" s="280">
        <v>638893802</v>
      </c>
      <c r="K40" s="265">
        <v>-10.1</v>
      </c>
    </row>
    <row r="41" spans="1:11" ht="12.75">
      <c r="A41" s="267" t="s">
        <v>580</v>
      </c>
      <c r="B41" s="279">
        <v>63</v>
      </c>
      <c r="C41" s="259"/>
      <c r="D41" s="179" t="s">
        <v>380</v>
      </c>
      <c r="E41" s="280">
        <v>17348786</v>
      </c>
      <c r="F41" s="280">
        <v>57774393</v>
      </c>
      <c r="G41" s="265">
        <v>6.1</v>
      </c>
      <c r="H41" s="265"/>
      <c r="I41" s="280">
        <v>73149377</v>
      </c>
      <c r="J41" s="280">
        <v>275459402</v>
      </c>
      <c r="K41" s="265">
        <v>12.6</v>
      </c>
    </row>
    <row r="42" spans="1:11" ht="12.75">
      <c r="A42" s="267" t="s">
        <v>581</v>
      </c>
      <c r="B42" s="279">
        <v>64</v>
      </c>
      <c r="C42" s="259"/>
      <c r="D42" s="179" t="s">
        <v>381</v>
      </c>
      <c r="E42" s="280">
        <v>26190126</v>
      </c>
      <c r="F42" s="280">
        <v>176010577</v>
      </c>
      <c r="G42" s="265">
        <v>-5.1</v>
      </c>
      <c r="H42" s="265"/>
      <c r="I42" s="280">
        <v>103215697</v>
      </c>
      <c r="J42" s="280">
        <v>741570463</v>
      </c>
      <c r="K42" s="265">
        <v>31.4</v>
      </c>
    </row>
    <row r="43" spans="1:11" ht="12.75">
      <c r="A43" s="267" t="s">
        <v>582</v>
      </c>
      <c r="B43" s="279">
        <v>66</v>
      </c>
      <c r="C43" s="259"/>
      <c r="D43" s="179" t="s">
        <v>498</v>
      </c>
      <c r="E43" s="280">
        <v>7308801</v>
      </c>
      <c r="F43" s="280">
        <v>33500975</v>
      </c>
      <c r="G43" s="265">
        <v>3.1</v>
      </c>
      <c r="H43" s="265"/>
      <c r="I43" s="280">
        <v>29200743</v>
      </c>
      <c r="J43" s="280">
        <v>128625190</v>
      </c>
      <c r="K43" s="265">
        <v>2.5</v>
      </c>
    </row>
    <row r="44" spans="1:11" ht="12.75">
      <c r="A44" s="267" t="s">
        <v>583</v>
      </c>
      <c r="B44" s="279">
        <v>68</v>
      </c>
      <c r="C44" s="259"/>
      <c r="D44" s="179" t="s">
        <v>382</v>
      </c>
      <c r="E44" s="280">
        <v>2347987</v>
      </c>
      <c r="F44" s="280">
        <v>11352580</v>
      </c>
      <c r="G44" s="265">
        <v>51.7</v>
      </c>
      <c r="H44" s="265"/>
      <c r="I44" s="280">
        <v>10058667</v>
      </c>
      <c r="J44" s="280">
        <v>43206585</v>
      </c>
      <c r="K44" s="265">
        <v>19.9</v>
      </c>
    </row>
    <row r="45" spans="1:11" ht="12.75">
      <c r="A45" s="267" t="s">
        <v>584</v>
      </c>
      <c r="B45" s="279">
        <v>70</v>
      </c>
      <c r="C45" s="259"/>
      <c r="D45" s="179" t="s">
        <v>383</v>
      </c>
      <c r="E45" s="280">
        <v>71394</v>
      </c>
      <c r="F45" s="280">
        <v>570403</v>
      </c>
      <c r="G45" s="265">
        <v>90.3</v>
      </c>
      <c r="H45" s="265"/>
      <c r="I45" s="280">
        <v>158822</v>
      </c>
      <c r="J45" s="280">
        <v>830346</v>
      </c>
      <c r="K45" s="265">
        <v>11.5</v>
      </c>
    </row>
    <row r="46" spans="1:11" ht="12.75">
      <c r="A46" s="267" t="s">
        <v>585</v>
      </c>
      <c r="B46" s="279">
        <v>72</v>
      </c>
      <c r="C46" s="259"/>
      <c r="D46" s="179" t="s">
        <v>384</v>
      </c>
      <c r="E46" s="280">
        <v>5123970</v>
      </c>
      <c r="F46" s="280">
        <v>26935657</v>
      </c>
      <c r="G46" s="265">
        <v>53.7</v>
      </c>
      <c r="H46" s="265"/>
      <c r="I46" s="280">
        <v>16251043</v>
      </c>
      <c r="J46" s="280">
        <v>77367110</v>
      </c>
      <c r="K46" s="265">
        <v>1.7</v>
      </c>
    </row>
    <row r="47" spans="1:11" ht="12.75">
      <c r="A47" s="267" t="s">
        <v>586</v>
      </c>
      <c r="B47" s="279">
        <v>73</v>
      </c>
      <c r="C47" s="259"/>
      <c r="D47" s="179" t="s">
        <v>385</v>
      </c>
      <c r="E47" s="280">
        <v>544756</v>
      </c>
      <c r="F47" s="280">
        <v>4319984</v>
      </c>
      <c r="G47" s="265">
        <v>-45</v>
      </c>
      <c r="H47" s="265"/>
      <c r="I47" s="280">
        <v>2463705</v>
      </c>
      <c r="J47" s="280">
        <v>19273792</v>
      </c>
      <c r="K47" s="265">
        <v>-64.7</v>
      </c>
    </row>
    <row r="48" spans="1:11" ht="12.75">
      <c r="A48" s="267" t="s">
        <v>587</v>
      </c>
      <c r="B48" s="279">
        <v>74</v>
      </c>
      <c r="C48" s="259"/>
      <c r="D48" s="179" t="s">
        <v>386</v>
      </c>
      <c r="E48" s="280">
        <v>818560</v>
      </c>
      <c r="F48" s="280">
        <v>1139730</v>
      </c>
      <c r="G48" s="265">
        <v>-1.9</v>
      </c>
      <c r="H48" s="265"/>
      <c r="I48" s="280">
        <v>3654255</v>
      </c>
      <c r="J48" s="280">
        <v>5126099</v>
      </c>
      <c r="K48" s="265">
        <v>-18.2</v>
      </c>
    </row>
    <row r="49" spans="1:11" ht="12.75">
      <c r="A49" s="267" t="s">
        <v>588</v>
      </c>
      <c r="B49" s="279">
        <v>75</v>
      </c>
      <c r="C49" s="259"/>
      <c r="D49" s="179" t="s">
        <v>484</v>
      </c>
      <c r="E49" s="280">
        <v>15524671</v>
      </c>
      <c r="F49" s="280">
        <v>96703607</v>
      </c>
      <c r="G49" s="265">
        <v>-6.6</v>
      </c>
      <c r="H49" s="265"/>
      <c r="I49" s="280">
        <v>68304715</v>
      </c>
      <c r="J49" s="280">
        <v>396007046</v>
      </c>
      <c r="K49" s="265">
        <v>-5.9</v>
      </c>
    </row>
    <row r="50" spans="1:11" ht="12.75">
      <c r="A50" s="267" t="s">
        <v>597</v>
      </c>
      <c r="B50" s="279">
        <v>91</v>
      </c>
      <c r="C50" s="259"/>
      <c r="D50" s="179" t="s">
        <v>394</v>
      </c>
      <c r="E50" s="280">
        <v>9696509</v>
      </c>
      <c r="F50" s="280">
        <v>14969554</v>
      </c>
      <c r="G50" s="265">
        <v>-17.8</v>
      </c>
      <c r="H50" s="265"/>
      <c r="I50" s="280">
        <v>34864474</v>
      </c>
      <c r="J50" s="280">
        <v>59186033</v>
      </c>
      <c r="K50" s="265">
        <v>-1.1</v>
      </c>
    </row>
    <row r="51" spans="1:11" ht="12.75">
      <c r="A51" s="267" t="s">
        <v>598</v>
      </c>
      <c r="B51" s="279">
        <v>92</v>
      </c>
      <c r="C51" s="259"/>
      <c r="D51" s="179" t="s">
        <v>395</v>
      </c>
      <c r="E51" s="280">
        <v>2014753</v>
      </c>
      <c r="F51" s="280">
        <v>6138556</v>
      </c>
      <c r="G51" s="265">
        <v>-7.5</v>
      </c>
      <c r="H51" s="265"/>
      <c r="I51" s="280">
        <v>9627736</v>
      </c>
      <c r="J51" s="280">
        <v>19836541</v>
      </c>
      <c r="K51" s="265">
        <v>1.1</v>
      </c>
    </row>
    <row r="52" spans="1:11" ht="12.75">
      <c r="A52" s="267" t="s">
        <v>599</v>
      </c>
      <c r="B52" s="279">
        <v>93</v>
      </c>
      <c r="C52" s="259"/>
      <c r="D52" s="179" t="s">
        <v>396</v>
      </c>
      <c r="E52" s="280">
        <v>817090</v>
      </c>
      <c r="F52" s="280">
        <v>1216965</v>
      </c>
      <c r="G52" s="265">
        <v>-4.6</v>
      </c>
      <c r="H52" s="265"/>
      <c r="I52" s="280">
        <v>2584063</v>
      </c>
      <c r="J52" s="280">
        <v>4833434</v>
      </c>
      <c r="K52" s="265">
        <v>-13.6</v>
      </c>
    </row>
    <row r="53" spans="1:11" ht="12.75">
      <c r="A53" s="267" t="s">
        <v>979</v>
      </c>
      <c r="B53" s="279">
        <v>95</v>
      </c>
      <c r="C53" s="259"/>
      <c r="D53" s="179" t="s">
        <v>874</v>
      </c>
      <c r="E53" s="280">
        <v>94353</v>
      </c>
      <c r="F53" s="280">
        <v>495415</v>
      </c>
      <c r="G53" s="265">
        <v>142.8</v>
      </c>
      <c r="H53" s="265"/>
      <c r="I53" s="280">
        <v>343995</v>
      </c>
      <c r="J53" s="280">
        <v>945004</v>
      </c>
      <c r="K53" s="265">
        <v>25.8</v>
      </c>
    </row>
    <row r="54" spans="1:11" ht="12.75">
      <c r="A54" s="267" t="s">
        <v>600</v>
      </c>
      <c r="B54" s="279">
        <v>96</v>
      </c>
      <c r="C54" s="259"/>
      <c r="D54" s="179" t="s">
        <v>863</v>
      </c>
      <c r="E54" s="280">
        <v>257071</v>
      </c>
      <c r="F54" s="280">
        <v>3374662</v>
      </c>
      <c r="G54" s="265">
        <v>36.1</v>
      </c>
      <c r="H54" s="265"/>
      <c r="I54" s="280">
        <v>1136477</v>
      </c>
      <c r="J54" s="280">
        <v>12704492</v>
      </c>
      <c r="K54" s="265">
        <v>4.8</v>
      </c>
    </row>
    <row r="55" spans="1:11" s="253" customFormat="1" ht="12.75">
      <c r="A55" s="267" t="s">
        <v>903</v>
      </c>
      <c r="B55" s="279">
        <v>97</v>
      </c>
      <c r="C55" s="259"/>
      <c r="D55" s="179" t="s">
        <v>875</v>
      </c>
      <c r="E55" s="280">
        <v>52368</v>
      </c>
      <c r="F55" s="280">
        <v>64631</v>
      </c>
      <c r="G55" s="265">
        <v>-20.2</v>
      </c>
      <c r="H55" s="265"/>
      <c r="I55" s="280">
        <v>127211</v>
      </c>
      <c r="J55" s="280">
        <v>237441</v>
      </c>
      <c r="K55" s="265">
        <v>-61.4</v>
      </c>
    </row>
    <row r="56" spans="1:11" s="253" customFormat="1" ht="12.75">
      <c r="A56" s="267" t="s">
        <v>980</v>
      </c>
      <c r="B56" s="279">
        <v>98</v>
      </c>
      <c r="C56" s="259"/>
      <c r="D56" s="179" t="s">
        <v>876</v>
      </c>
      <c r="E56" s="280">
        <v>839700</v>
      </c>
      <c r="F56" s="280">
        <v>3059187</v>
      </c>
      <c r="G56" s="265">
        <v>70.4</v>
      </c>
      <c r="H56" s="265"/>
      <c r="I56" s="280">
        <v>3687360</v>
      </c>
      <c r="J56" s="280">
        <v>12522200</v>
      </c>
      <c r="K56" s="265">
        <v>8.1</v>
      </c>
    </row>
    <row r="57" spans="1:11" s="253" customFormat="1" ht="12.75">
      <c r="A57" s="267" t="s">
        <v>777</v>
      </c>
      <c r="B57" s="279">
        <v>600</v>
      </c>
      <c r="C57" s="259"/>
      <c r="D57" s="179" t="s">
        <v>131</v>
      </c>
      <c r="E57" s="280">
        <v>289425</v>
      </c>
      <c r="F57" s="280">
        <v>873958</v>
      </c>
      <c r="G57" s="265">
        <v>-22.6</v>
      </c>
      <c r="H57" s="265"/>
      <c r="I57" s="280">
        <v>1536972</v>
      </c>
      <c r="J57" s="280">
        <v>4346103</v>
      </c>
      <c r="K57" s="265">
        <v>-24.3</v>
      </c>
    </row>
    <row r="58" spans="1:11" s="17" customFormat="1" ht="21" customHeight="1">
      <c r="A58" s="114" t="s">
        <v>691</v>
      </c>
      <c r="B58" s="281" t="s">
        <v>691</v>
      </c>
      <c r="C58" s="65" t="s">
        <v>1161</v>
      </c>
      <c r="D58" s="49"/>
      <c r="E58" s="119">
        <v>26710803</v>
      </c>
      <c r="F58" s="119">
        <v>70387588</v>
      </c>
      <c r="G58" s="148">
        <v>-24.2</v>
      </c>
      <c r="H58" s="148"/>
      <c r="I58" s="119">
        <v>104144113</v>
      </c>
      <c r="J58" s="119">
        <v>252459871</v>
      </c>
      <c r="K58" s="148">
        <v>-4.1</v>
      </c>
    </row>
    <row r="59" spans="1:11" s="253" customFormat="1" ht="21" customHeight="1">
      <c r="A59" s="267" t="s">
        <v>562</v>
      </c>
      <c r="B59" s="279">
        <v>20</v>
      </c>
      <c r="C59" s="259"/>
      <c r="D59" s="179" t="s">
        <v>365</v>
      </c>
      <c r="E59" s="280">
        <v>20000</v>
      </c>
      <c r="F59" s="280">
        <v>6000</v>
      </c>
      <c r="G59" s="265">
        <v>-64.7</v>
      </c>
      <c r="H59" s="265"/>
      <c r="I59" s="280">
        <v>78123</v>
      </c>
      <c r="J59" s="280">
        <v>36850</v>
      </c>
      <c r="K59" s="265">
        <v>50.4</v>
      </c>
    </row>
    <row r="60" spans="1:11" s="253" customFormat="1" ht="12.75">
      <c r="A60" s="267" t="s">
        <v>563</v>
      </c>
      <c r="B60" s="279">
        <v>23</v>
      </c>
      <c r="C60" s="259"/>
      <c r="D60" s="179" t="s">
        <v>366</v>
      </c>
      <c r="E60" s="280">
        <v>68537</v>
      </c>
      <c r="F60" s="280">
        <v>105766</v>
      </c>
      <c r="G60" s="265">
        <v>66.9</v>
      </c>
      <c r="H60" s="265"/>
      <c r="I60" s="280">
        <v>249694</v>
      </c>
      <c r="J60" s="280">
        <v>380373</v>
      </c>
      <c r="K60" s="265">
        <v>18</v>
      </c>
    </row>
    <row r="61" spans="1:11" s="253" customFormat="1" ht="12.75">
      <c r="A61" s="267" t="s">
        <v>601</v>
      </c>
      <c r="B61" s="279">
        <v>204</v>
      </c>
      <c r="C61" s="259"/>
      <c r="D61" s="179" t="s">
        <v>397</v>
      </c>
      <c r="E61" s="280">
        <v>3210138</v>
      </c>
      <c r="F61" s="280">
        <v>4014999</v>
      </c>
      <c r="G61" s="265">
        <v>29.1</v>
      </c>
      <c r="H61" s="265"/>
      <c r="I61" s="280">
        <v>13471441</v>
      </c>
      <c r="J61" s="280">
        <v>19900980</v>
      </c>
      <c r="K61" s="265">
        <v>25.9</v>
      </c>
    </row>
    <row r="62" spans="1:11" ht="12.75">
      <c r="A62" s="267" t="s">
        <v>1162</v>
      </c>
      <c r="B62" s="279">
        <v>206</v>
      </c>
      <c r="C62" s="17"/>
      <c r="D62" s="179" t="s">
        <v>1163</v>
      </c>
      <c r="E62" s="280" t="s">
        <v>107</v>
      </c>
      <c r="F62" s="280" t="s">
        <v>107</v>
      </c>
      <c r="G62" s="265" t="s">
        <v>107</v>
      </c>
      <c r="H62" s="265"/>
      <c r="I62" s="280" t="s">
        <v>107</v>
      </c>
      <c r="J62" s="280" t="s">
        <v>107</v>
      </c>
      <c r="K62" s="265" t="s">
        <v>107</v>
      </c>
    </row>
    <row r="63" spans="1:11" ht="12.75">
      <c r="A63" s="267" t="s">
        <v>602</v>
      </c>
      <c r="B63" s="279">
        <v>208</v>
      </c>
      <c r="C63" s="259"/>
      <c r="D63" s="179" t="s">
        <v>398</v>
      </c>
      <c r="E63" s="280">
        <v>7213463</v>
      </c>
      <c r="F63" s="280">
        <v>19102672</v>
      </c>
      <c r="G63" s="265">
        <v>-51.8</v>
      </c>
      <c r="H63" s="265"/>
      <c r="I63" s="280">
        <v>21541525</v>
      </c>
      <c r="J63" s="280">
        <v>50832893</v>
      </c>
      <c r="K63" s="265">
        <v>-3.5</v>
      </c>
    </row>
    <row r="64" spans="1:11" ht="12.75">
      <c r="A64" s="267" t="s">
        <v>603</v>
      </c>
      <c r="B64" s="279">
        <v>212</v>
      </c>
      <c r="C64" s="259"/>
      <c r="D64" s="179" t="s">
        <v>399</v>
      </c>
      <c r="E64" s="280">
        <v>1141673</v>
      </c>
      <c r="F64" s="280">
        <v>3530327</v>
      </c>
      <c r="G64" s="265">
        <v>11.2</v>
      </c>
      <c r="H64" s="265"/>
      <c r="I64" s="280">
        <v>4474599</v>
      </c>
      <c r="J64" s="280">
        <v>13839074</v>
      </c>
      <c r="K64" s="265">
        <v>0.9</v>
      </c>
    </row>
    <row r="65" spans="1:11" ht="12.75">
      <c r="A65" s="267" t="s">
        <v>604</v>
      </c>
      <c r="B65" s="279">
        <v>216</v>
      </c>
      <c r="C65" s="259"/>
      <c r="D65" s="179" t="s">
        <v>1164</v>
      </c>
      <c r="E65" s="280">
        <v>117075</v>
      </c>
      <c r="F65" s="280">
        <v>771332</v>
      </c>
      <c r="G65" s="265">
        <v>37.2</v>
      </c>
      <c r="H65" s="265"/>
      <c r="I65" s="280">
        <v>2009545</v>
      </c>
      <c r="J65" s="280">
        <v>3414150</v>
      </c>
      <c r="K65" s="265">
        <v>-60.1</v>
      </c>
    </row>
    <row r="66" spans="1:12" s="17" customFormat="1" ht="12.75">
      <c r="A66" s="267" t="s">
        <v>605</v>
      </c>
      <c r="B66" s="279">
        <v>220</v>
      </c>
      <c r="C66" s="259"/>
      <c r="D66" s="179" t="s">
        <v>497</v>
      </c>
      <c r="E66" s="280">
        <v>1623013</v>
      </c>
      <c r="F66" s="280">
        <v>6476288</v>
      </c>
      <c r="G66" s="265">
        <v>-26.1</v>
      </c>
      <c r="H66" s="265"/>
      <c r="I66" s="280">
        <v>8704987</v>
      </c>
      <c r="J66" s="280">
        <v>28853379</v>
      </c>
      <c r="K66" s="265">
        <v>-15.6</v>
      </c>
      <c r="L66" s="253"/>
    </row>
    <row r="67" spans="1:12" ht="12.75">
      <c r="A67" s="267" t="s">
        <v>606</v>
      </c>
      <c r="B67" s="279">
        <v>224</v>
      </c>
      <c r="C67" s="259"/>
      <c r="D67" s="179" t="s">
        <v>400</v>
      </c>
      <c r="E67" s="280">
        <v>2192</v>
      </c>
      <c r="F67" s="280">
        <v>295398</v>
      </c>
      <c r="G67" s="265">
        <v>48.3</v>
      </c>
      <c r="H67" s="265"/>
      <c r="I67" s="280">
        <v>13885</v>
      </c>
      <c r="J67" s="280">
        <v>870233</v>
      </c>
      <c r="K67" s="265">
        <v>44.8</v>
      </c>
      <c r="L67" s="17"/>
    </row>
    <row r="68" spans="1:12" ht="12.75">
      <c r="A68" s="267" t="s">
        <v>1165</v>
      </c>
      <c r="B68" s="279">
        <v>225</v>
      </c>
      <c r="C68" s="17"/>
      <c r="D68" s="179" t="s">
        <v>1166</v>
      </c>
      <c r="E68" s="280" t="s">
        <v>107</v>
      </c>
      <c r="F68" s="280" t="s">
        <v>107</v>
      </c>
      <c r="G68" s="265" t="s">
        <v>107</v>
      </c>
      <c r="H68" s="265"/>
      <c r="I68" s="280">
        <v>4377</v>
      </c>
      <c r="J68" s="280">
        <v>191273</v>
      </c>
      <c r="K68" s="265" t="s">
        <v>735</v>
      </c>
      <c r="L68" s="17"/>
    </row>
    <row r="69" spans="1:11" ht="12.75">
      <c r="A69" s="267" t="s">
        <v>607</v>
      </c>
      <c r="B69" s="279">
        <v>228</v>
      </c>
      <c r="C69" s="259"/>
      <c r="D69" s="179" t="s">
        <v>401</v>
      </c>
      <c r="E69" s="280">
        <v>178368</v>
      </c>
      <c r="F69" s="280">
        <v>223519</v>
      </c>
      <c r="G69" s="265">
        <v>-97.8</v>
      </c>
      <c r="H69" s="265"/>
      <c r="I69" s="280">
        <v>527391</v>
      </c>
      <c r="J69" s="280">
        <v>3083226</v>
      </c>
      <c r="K69" s="265">
        <v>-70.9</v>
      </c>
    </row>
    <row r="70" spans="1:11" ht="12.75">
      <c r="A70" s="267" t="s">
        <v>608</v>
      </c>
      <c r="B70" s="279">
        <v>232</v>
      </c>
      <c r="C70" s="259"/>
      <c r="D70" s="179" t="s">
        <v>402</v>
      </c>
      <c r="E70" s="280">
        <v>265</v>
      </c>
      <c r="F70" s="280">
        <v>31186</v>
      </c>
      <c r="G70" s="265">
        <v>-76</v>
      </c>
      <c r="H70" s="265"/>
      <c r="I70" s="280">
        <v>26087</v>
      </c>
      <c r="J70" s="280">
        <v>77498</v>
      </c>
      <c r="K70" s="265">
        <v>-74.6</v>
      </c>
    </row>
    <row r="71" spans="1:11" ht="12.75">
      <c r="A71" s="267" t="s">
        <v>609</v>
      </c>
      <c r="B71" s="279">
        <v>236</v>
      </c>
      <c r="C71" s="259"/>
      <c r="D71" s="179" t="s">
        <v>403</v>
      </c>
      <c r="E71" s="280">
        <v>965291</v>
      </c>
      <c r="F71" s="280">
        <v>546152</v>
      </c>
      <c r="G71" s="265">
        <v>-22.5</v>
      </c>
      <c r="H71" s="265"/>
      <c r="I71" s="280">
        <v>3793105</v>
      </c>
      <c r="J71" s="280">
        <v>2265090</v>
      </c>
      <c r="K71" s="265">
        <v>4.5</v>
      </c>
    </row>
    <row r="72" spans="1:11" ht="12.75">
      <c r="A72" s="267" t="s">
        <v>610</v>
      </c>
      <c r="B72" s="279">
        <v>240</v>
      </c>
      <c r="C72" s="259"/>
      <c r="D72" s="179" t="s">
        <v>404</v>
      </c>
      <c r="E72" s="280">
        <v>46</v>
      </c>
      <c r="F72" s="280">
        <v>7000</v>
      </c>
      <c r="G72" s="265" t="s">
        <v>735</v>
      </c>
      <c r="H72" s="265"/>
      <c r="I72" s="280">
        <v>6607</v>
      </c>
      <c r="J72" s="280">
        <v>247388</v>
      </c>
      <c r="K72" s="265" t="s">
        <v>735</v>
      </c>
    </row>
    <row r="73" spans="1:11" ht="12.75">
      <c r="A73" s="267" t="s">
        <v>611</v>
      </c>
      <c r="B73" s="279">
        <v>244</v>
      </c>
      <c r="C73" s="259"/>
      <c r="D73" s="179" t="s">
        <v>405</v>
      </c>
      <c r="E73" s="280">
        <v>55354</v>
      </c>
      <c r="F73" s="280">
        <v>465783</v>
      </c>
      <c r="G73" s="265">
        <v>610.8</v>
      </c>
      <c r="H73" s="265"/>
      <c r="I73" s="280">
        <v>306296</v>
      </c>
      <c r="J73" s="280">
        <v>770657</v>
      </c>
      <c r="K73" s="265">
        <v>170.2</v>
      </c>
    </row>
    <row r="74" spans="1:11" ht="12.75">
      <c r="A74" s="267" t="s">
        <v>612</v>
      </c>
      <c r="B74" s="279">
        <v>247</v>
      </c>
      <c r="C74" s="259"/>
      <c r="D74" s="179" t="s">
        <v>406</v>
      </c>
      <c r="E74" s="280" t="s">
        <v>107</v>
      </c>
      <c r="F74" s="280" t="s">
        <v>107</v>
      </c>
      <c r="G74" s="265">
        <v>-100</v>
      </c>
      <c r="H74" s="265"/>
      <c r="I74" s="280">
        <v>15524</v>
      </c>
      <c r="J74" s="280">
        <v>15131</v>
      </c>
      <c r="K74" s="265">
        <v>-20.3</v>
      </c>
    </row>
    <row r="75" spans="1:12" ht="16.5" customHeight="1">
      <c r="A75" s="646" t="s">
        <v>1186</v>
      </c>
      <c r="B75" s="646"/>
      <c r="C75" s="646"/>
      <c r="D75" s="646"/>
      <c r="E75" s="646"/>
      <c r="F75" s="646"/>
      <c r="G75" s="646"/>
      <c r="H75" s="646"/>
      <c r="I75" s="646"/>
      <c r="J75" s="646"/>
      <c r="K75" s="646"/>
      <c r="L75" s="647"/>
    </row>
    <row r="76" spans="4:11" ht="12.75" customHeight="1">
      <c r="D76" s="267"/>
      <c r="E76" s="271"/>
      <c r="F76" s="272"/>
      <c r="I76" s="282"/>
      <c r="J76" s="283"/>
      <c r="K76" s="284"/>
    </row>
    <row r="77" spans="1:12" ht="17.25" customHeight="1">
      <c r="A77" s="648" t="s">
        <v>1158</v>
      </c>
      <c r="B77" s="649"/>
      <c r="C77" s="653" t="s">
        <v>1159</v>
      </c>
      <c r="D77" s="545"/>
      <c r="E77" s="613" t="s">
        <v>1257</v>
      </c>
      <c r="F77" s="593"/>
      <c r="G77" s="593"/>
      <c r="H77" s="640"/>
      <c r="I77" s="554" t="s">
        <v>1258</v>
      </c>
      <c r="J77" s="593"/>
      <c r="K77" s="593"/>
      <c r="L77" s="641"/>
    </row>
    <row r="78" spans="1:12" ht="16.5" customHeight="1">
      <c r="A78" s="530"/>
      <c r="B78" s="650"/>
      <c r="C78" s="654"/>
      <c r="D78" s="655"/>
      <c r="E78" s="83" t="s">
        <v>479</v>
      </c>
      <c r="F78" s="597" t="s">
        <v>480</v>
      </c>
      <c r="G78" s="598"/>
      <c r="H78" s="602"/>
      <c r="I78" s="147" t="s">
        <v>479</v>
      </c>
      <c r="J78" s="624" t="s">
        <v>480</v>
      </c>
      <c r="K78" s="625"/>
      <c r="L78" s="626"/>
    </row>
    <row r="79" spans="1:12" ht="12.75" customHeight="1">
      <c r="A79" s="530"/>
      <c r="B79" s="650"/>
      <c r="C79" s="654"/>
      <c r="D79" s="655"/>
      <c r="E79" s="594" t="s">
        <v>112</v>
      </c>
      <c r="F79" s="599" t="s">
        <v>108</v>
      </c>
      <c r="G79" s="629" t="s">
        <v>1259</v>
      </c>
      <c r="H79" s="642"/>
      <c r="I79" s="599" t="s">
        <v>112</v>
      </c>
      <c r="J79" s="599" t="s">
        <v>108</v>
      </c>
      <c r="K79" s="615" t="s">
        <v>1266</v>
      </c>
      <c r="L79" s="632"/>
    </row>
    <row r="80" spans="1:12" ht="12.75" customHeight="1">
      <c r="A80" s="530"/>
      <c r="B80" s="650"/>
      <c r="C80" s="654"/>
      <c r="D80" s="655"/>
      <c r="E80" s="595"/>
      <c r="F80" s="600"/>
      <c r="G80" s="630"/>
      <c r="H80" s="512"/>
      <c r="I80" s="600"/>
      <c r="J80" s="600"/>
      <c r="K80" s="633"/>
      <c r="L80" s="634"/>
    </row>
    <row r="81" spans="1:12" ht="12.75" customHeight="1">
      <c r="A81" s="530"/>
      <c r="B81" s="650"/>
      <c r="C81" s="654"/>
      <c r="D81" s="655"/>
      <c r="E81" s="595"/>
      <c r="F81" s="600"/>
      <c r="G81" s="630"/>
      <c r="H81" s="512"/>
      <c r="I81" s="600"/>
      <c r="J81" s="600"/>
      <c r="K81" s="633"/>
      <c r="L81" s="634"/>
    </row>
    <row r="82" spans="1:12" ht="28.5" customHeight="1">
      <c r="A82" s="651"/>
      <c r="B82" s="652"/>
      <c r="C82" s="656"/>
      <c r="D82" s="657"/>
      <c r="E82" s="596"/>
      <c r="F82" s="601"/>
      <c r="G82" s="631"/>
      <c r="H82" s="513"/>
      <c r="I82" s="601"/>
      <c r="J82" s="601"/>
      <c r="K82" s="635"/>
      <c r="L82" s="636"/>
    </row>
    <row r="83" spans="1:11" ht="11.25" customHeight="1">
      <c r="A83" s="267"/>
      <c r="B83" s="285"/>
      <c r="C83" s="259"/>
      <c r="D83" s="179"/>
      <c r="E83" s="280"/>
      <c r="F83" s="280"/>
      <c r="G83" s="268"/>
      <c r="H83" s="268"/>
      <c r="I83" s="280"/>
      <c r="J83" s="280"/>
      <c r="K83" s="268"/>
    </row>
    <row r="84" spans="2:4" ht="12.75">
      <c r="B84" s="286"/>
      <c r="C84" s="287" t="s">
        <v>860</v>
      </c>
      <c r="D84" s="288"/>
    </row>
    <row r="85" spans="1:11" ht="12.75">
      <c r="A85" s="267"/>
      <c r="B85" s="285"/>
      <c r="C85" s="259"/>
      <c r="D85" s="179"/>
      <c r="E85" s="280"/>
      <c r="F85" s="280"/>
      <c r="G85" s="268"/>
      <c r="H85" s="268"/>
      <c r="I85" s="280"/>
      <c r="J85" s="280"/>
      <c r="K85" s="268"/>
    </row>
    <row r="86" spans="1:11" ht="12.75">
      <c r="A86" s="267" t="s">
        <v>613</v>
      </c>
      <c r="B86" s="279">
        <v>248</v>
      </c>
      <c r="C86" s="259"/>
      <c r="D86" s="179" t="s">
        <v>407</v>
      </c>
      <c r="E86" s="280">
        <v>119302</v>
      </c>
      <c r="F86" s="280">
        <v>116659</v>
      </c>
      <c r="G86" s="265">
        <v>-9.6</v>
      </c>
      <c r="H86" s="265"/>
      <c r="I86" s="280">
        <v>529353</v>
      </c>
      <c r="J86" s="280">
        <v>398388</v>
      </c>
      <c r="K86" s="265">
        <v>-28.8</v>
      </c>
    </row>
    <row r="87" spans="1:11" ht="12.75">
      <c r="A87" s="267" t="s">
        <v>614</v>
      </c>
      <c r="B87" s="279">
        <v>252</v>
      </c>
      <c r="C87" s="259"/>
      <c r="D87" s="179" t="s">
        <v>408</v>
      </c>
      <c r="E87" s="280">
        <v>76909</v>
      </c>
      <c r="F87" s="280">
        <v>108063</v>
      </c>
      <c r="G87" s="265">
        <v>53.3</v>
      </c>
      <c r="H87" s="265"/>
      <c r="I87" s="280">
        <v>338483</v>
      </c>
      <c r="J87" s="280">
        <v>707081</v>
      </c>
      <c r="K87" s="265">
        <v>70.5</v>
      </c>
    </row>
    <row r="88" spans="1:11" ht="12.75">
      <c r="A88" s="267" t="s">
        <v>615</v>
      </c>
      <c r="B88" s="279">
        <v>257</v>
      </c>
      <c r="C88" s="259"/>
      <c r="D88" s="179" t="s">
        <v>409</v>
      </c>
      <c r="E88" s="280">
        <v>63</v>
      </c>
      <c r="F88" s="280">
        <v>6885</v>
      </c>
      <c r="G88" s="265">
        <v>97.3</v>
      </c>
      <c r="H88" s="265"/>
      <c r="I88" s="280">
        <v>3019</v>
      </c>
      <c r="J88" s="280">
        <v>40416</v>
      </c>
      <c r="K88" s="265">
        <v>109.5</v>
      </c>
    </row>
    <row r="89" spans="1:11" ht="12.75">
      <c r="A89" s="267" t="s">
        <v>616</v>
      </c>
      <c r="B89" s="279">
        <v>260</v>
      </c>
      <c r="C89" s="259"/>
      <c r="D89" s="179" t="s">
        <v>410</v>
      </c>
      <c r="E89" s="280">
        <v>201659</v>
      </c>
      <c r="F89" s="280">
        <v>509560</v>
      </c>
      <c r="G89" s="265">
        <v>36.7</v>
      </c>
      <c r="H89" s="265"/>
      <c r="I89" s="280">
        <v>694243</v>
      </c>
      <c r="J89" s="280">
        <v>938320</v>
      </c>
      <c r="K89" s="265">
        <v>-37.4</v>
      </c>
    </row>
    <row r="90" spans="1:11" ht="12.75">
      <c r="A90" s="267" t="s">
        <v>617</v>
      </c>
      <c r="B90" s="279">
        <v>264</v>
      </c>
      <c r="C90" s="259"/>
      <c r="D90" s="179" t="s">
        <v>411</v>
      </c>
      <c r="E90" s="280">
        <v>1104563</v>
      </c>
      <c r="F90" s="280">
        <v>736851</v>
      </c>
      <c r="G90" s="265">
        <v>37.9</v>
      </c>
      <c r="H90" s="265"/>
      <c r="I90" s="280">
        <v>3329914</v>
      </c>
      <c r="J90" s="280">
        <v>2413449</v>
      </c>
      <c r="K90" s="265">
        <v>60.8</v>
      </c>
    </row>
    <row r="91" spans="1:11" ht="12.75">
      <c r="A91" s="267" t="s">
        <v>618</v>
      </c>
      <c r="B91" s="279">
        <v>268</v>
      </c>
      <c r="C91" s="259"/>
      <c r="D91" s="179" t="s">
        <v>412</v>
      </c>
      <c r="E91" s="280">
        <v>71455</v>
      </c>
      <c r="F91" s="280">
        <v>335872</v>
      </c>
      <c r="G91" s="265">
        <v>83.6</v>
      </c>
      <c r="H91" s="265"/>
      <c r="I91" s="280">
        <v>296044</v>
      </c>
      <c r="J91" s="280">
        <v>680601</v>
      </c>
      <c r="K91" s="265">
        <v>37.2</v>
      </c>
    </row>
    <row r="92" spans="1:11" ht="12.75">
      <c r="A92" s="267" t="s">
        <v>619</v>
      </c>
      <c r="B92" s="279">
        <v>272</v>
      </c>
      <c r="C92" s="259"/>
      <c r="D92" s="179" t="s">
        <v>914</v>
      </c>
      <c r="E92" s="280">
        <v>799720</v>
      </c>
      <c r="F92" s="280">
        <v>517398</v>
      </c>
      <c r="G92" s="265">
        <v>-36.4</v>
      </c>
      <c r="H92" s="265"/>
      <c r="I92" s="280">
        <v>4544645</v>
      </c>
      <c r="J92" s="280">
        <v>3443451</v>
      </c>
      <c r="K92" s="265">
        <v>-0.5</v>
      </c>
    </row>
    <row r="93" spans="1:11" ht="12.75">
      <c r="A93" s="267" t="s">
        <v>620</v>
      </c>
      <c r="B93" s="279">
        <v>276</v>
      </c>
      <c r="C93" s="259"/>
      <c r="D93" s="179" t="s">
        <v>413</v>
      </c>
      <c r="E93" s="280">
        <v>371107</v>
      </c>
      <c r="F93" s="280">
        <v>312707</v>
      </c>
      <c r="G93" s="265">
        <v>1.8</v>
      </c>
      <c r="H93" s="265"/>
      <c r="I93" s="280">
        <v>1298860</v>
      </c>
      <c r="J93" s="280">
        <v>1477403</v>
      </c>
      <c r="K93" s="265">
        <v>-81.4</v>
      </c>
    </row>
    <row r="94" spans="1:11" ht="12.75">
      <c r="A94" s="267" t="s">
        <v>621</v>
      </c>
      <c r="B94" s="279">
        <v>280</v>
      </c>
      <c r="C94" s="259"/>
      <c r="D94" s="179" t="s">
        <v>414</v>
      </c>
      <c r="E94" s="280">
        <v>325258</v>
      </c>
      <c r="F94" s="280">
        <v>251872</v>
      </c>
      <c r="G94" s="265">
        <v>0.5</v>
      </c>
      <c r="H94" s="265"/>
      <c r="I94" s="280">
        <v>1561958</v>
      </c>
      <c r="J94" s="280">
        <v>1114350</v>
      </c>
      <c r="K94" s="265">
        <v>2.1</v>
      </c>
    </row>
    <row r="95" spans="1:11" ht="12.75">
      <c r="A95" s="267" t="s">
        <v>622</v>
      </c>
      <c r="B95" s="279">
        <v>284</v>
      </c>
      <c r="C95" s="259"/>
      <c r="D95" s="179" t="s">
        <v>415</v>
      </c>
      <c r="E95" s="280">
        <v>231630</v>
      </c>
      <c r="F95" s="280">
        <v>209678</v>
      </c>
      <c r="G95" s="265">
        <v>0.2</v>
      </c>
      <c r="H95" s="265"/>
      <c r="I95" s="280">
        <v>860661</v>
      </c>
      <c r="J95" s="280">
        <v>683836</v>
      </c>
      <c r="K95" s="265">
        <v>11.5</v>
      </c>
    </row>
    <row r="96" spans="1:11" ht="12.75">
      <c r="A96" s="267" t="s">
        <v>623</v>
      </c>
      <c r="B96" s="279">
        <v>288</v>
      </c>
      <c r="C96" s="259"/>
      <c r="D96" s="179" t="s">
        <v>416</v>
      </c>
      <c r="E96" s="280">
        <v>114306</v>
      </c>
      <c r="F96" s="280">
        <v>828800</v>
      </c>
      <c r="G96" s="265">
        <v>-50.2</v>
      </c>
      <c r="H96" s="265"/>
      <c r="I96" s="280">
        <v>2031925</v>
      </c>
      <c r="J96" s="280">
        <v>5651060</v>
      </c>
      <c r="K96" s="265">
        <v>7.5</v>
      </c>
    </row>
    <row r="97" spans="1:11" ht="12.75">
      <c r="A97" s="267" t="s">
        <v>624</v>
      </c>
      <c r="B97" s="279">
        <v>302</v>
      </c>
      <c r="C97" s="259"/>
      <c r="D97" s="179" t="s">
        <v>417</v>
      </c>
      <c r="E97" s="280">
        <v>1139906</v>
      </c>
      <c r="F97" s="280">
        <v>1630192</v>
      </c>
      <c r="G97" s="265">
        <v>28.3</v>
      </c>
      <c r="H97" s="265"/>
      <c r="I97" s="280">
        <v>8698346</v>
      </c>
      <c r="J97" s="280">
        <v>12900849</v>
      </c>
      <c r="K97" s="265">
        <v>178.9</v>
      </c>
    </row>
    <row r="98" spans="1:11" ht="12.75">
      <c r="A98" s="267" t="s">
        <v>625</v>
      </c>
      <c r="B98" s="279">
        <v>306</v>
      </c>
      <c r="C98" s="259"/>
      <c r="D98" s="179" t="s">
        <v>418</v>
      </c>
      <c r="E98" s="280" t="s">
        <v>107</v>
      </c>
      <c r="F98" s="280" t="s">
        <v>107</v>
      </c>
      <c r="G98" s="265">
        <v>-100</v>
      </c>
      <c r="H98" s="265"/>
      <c r="I98" s="280" t="s">
        <v>107</v>
      </c>
      <c r="J98" s="280" t="s">
        <v>107</v>
      </c>
      <c r="K98" s="265">
        <v>-100</v>
      </c>
    </row>
    <row r="99" spans="1:11" ht="12.75">
      <c r="A99" s="267" t="s">
        <v>626</v>
      </c>
      <c r="B99" s="279">
        <v>310</v>
      </c>
      <c r="C99" s="259"/>
      <c r="D99" s="179" t="s">
        <v>496</v>
      </c>
      <c r="E99" s="280">
        <v>814582</v>
      </c>
      <c r="F99" s="280">
        <v>452124</v>
      </c>
      <c r="G99" s="265">
        <v>-57.4</v>
      </c>
      <c r="H99" s="265"/>
      <c r="I99" s="280">
        <v>5713035</v>
      </c>
      <c r="J99" s="280">
        <v>3202059</v>
      </c>
      <c r="K99" s="265">
        <v>-45.1</v>
      </c>
    </row>
    <row r="100" spans="1:11" ht="12.75">
      <c r="A100" s="267" t="s">
        <v>627</v>
      </c>
      <c r="B100" s="279">
        <v>311</v>
      </c>
      <c r="C100" s="259"/>
      <c r="D100" s="179" t="s">
        <v>915</v>
      </c>
      <c r="E100" s="280">
        <v>9620</v>
      </c>
      <c r="F100" s="280">
        <v>9620</v>
      </c>
      <c r="G100" s="265">
        <v>443.8</v>
      </c>
      <c r="H100" s="265"/>
      <c r="I100" s="280">
        <v>29428</v>
      </c>
      <c r="J100" s="280">
        <v>47078</v>
      </c>
      <c r="K100" s="265">
        <v>35.5</v>
      </c>
    </row>
    <row r="101" spans="1:11" ht="12.75">
      <c r="A101" s="267" t="s">
        <v>628</v>
      </c>
      <c r="B101" s="279">
        <v>314</v>
      </c>
      <c r="C101" s="259"/>
      <c r="D101" s="179" t="s">
        <v>419</v>
      </c>
      <c r="E101" s="280">
        <v>303424</v>
      </c>
      <c r="F101" s="280">
        <v>214194</v>
      </c>
      <c r="G101" s="265">
        <v>-23.6</v>
      </c>
      <c r="H101" s="265"/>
      <c r="I101" s="280">
        <v>749397</v>
      </c>
      <c r="J101" s="280">
        <v>498094</v>
      </c>
      <c r="K101" s="265">
        <v>-36.2</v>
      </c>
    </row>
    <row r="102" spans="1:11" ht="12.75">
      <c r="A102" s="267" t="s">
        <v>629</v>
      </c>
      <c r="B102" s="279">
        <v>318</v>
      </c>
      <c r="C102" s="259"/>
      <c r="D102" s="179" t="s">
        <v>420</v>
      </c>
      <c r="E102" s="280">
        <v>319609</v>
      </c>
      <c r="F102" s="280">
        <v>358422</v>
      </c>
      <c r="G102" s="265">
        <v>28.9</v>
      </c>
      <c r="H102" s="265"/>
      <c r="I102" s="280">
        <v>1106677</v>
      </c>
      <c r="J102" s="280">
        <v>1330780</v>
      </c>
      <c r="K102" s="265">
        <v>38.8</v>
      </c>
    </row>
    <row r="103" spans="1:11" ht="12.75">
      <c r="A103" s="267" t="s">
        <v>630</v>
      </c>
      <c r="B103" s="279">
        <v>322</v>
      </c>
      <c r="C103" s="259"/>
      <c r="D103" s="179" t="s">
        <v>421</v>
      </c>
      <c r="E103" s="280">
        <v>557916</v>
      </c>
      <c r="F103" s="280">
        <v>2227291</v>
      </c>
      <c r="G103" s="265">
        <v>77.3</v>
      </c>
      <c r="H103" s="265"/>
      <c r="I103" s="280">
        <v>1746542</v>
      </c>
      <c r="J103" s="280">
        <v>7236638</v>
      </c>
      <c r="K103" s="265">
        <v>11.5</v>
      </c>
    </row>
    <row r="104" spans="1:11" ht="12.75">
      <c r="A104" s="267" t="s">
        <v>631</v>
      </c>
      <c r="B104" s="279">
        <v>324</v>
      </c>
      <c r="C104" s="259"/>
      <c r="D104" s="179" t="s">
        <v>422</v>
      </c>
      <c r="E104" s="280">
        <v>23942</v>
      </c>
      <c r="F104" s="280">
        <v>172058</v>
      </c>
      <c r="G104" s="265">
        <v>0.8</v>
      </c>
      <c r="H104" s="265"/>
      <c r="I104" s="280">
        <v>85567</v>
      </c>
      <c r="J104" s="280">
        <v>647551</v>
      </c>
      <c r="K104" s="265">
        <v>87.9</v>
      </c>
    </row>
    <row r="105" spans="1:11" ht="12.75">
      <c r="A105" s="267" t="s">
        <v>632</v>
      </c>
      <c r="B105" s="279">
        <v>328</v>
      </c>
      <c r="C105" s="259"/>
      <c r="D105" s="179" t="s">
        <v>423</v>
      </c>
      <c r="E105" s="280">
        <v>54</v>
      </c>
      <c r="F105" s="280">
        <v>8588</v>
      </c>
      <c r="G105" s="265">
        <v>-86</v>
      </c>
      <c r="H105" s="265"/>
      <c r="I105" s="280">
        <v>18852</v>
      </c>
      <c r="J105" s="280">
        <v>99050</v>
      </c>
      <c r="K105" s="265">
        <v>46.1</v>
      </c>
    </row>
    <row r="106" spans="1:11" ht="12.75">
      <c r="A106" s="267" t="s">
        <v>633</v>
      </c>
      <c r="B106" s="279">
        <v>329</v>
      </c>
      <c r="C106" s="259"/>
      <c r="D106" s="179" t="s">
        <v>1167</v>
      </c>
      <c r="E106" s="280" t="s">
        <v>107</v>
      </c>
      <c r="F106" s="280" t="s">
        <v>107</v>
      </c>
      <c r="G106" s="265" t="s">
        <v>107</v>
      </c>
      <c r="H106" s="265"/>
      <c r="I106" s="280" t="s">
        <v>107</v>
      </c>
      <c r="J106" s="280" t="s">
        <v>107</v>
      </c>
      <c r="K106" s="265" t="s">
        <v>107</v>
      </c>
    </row>
    <row r="107" spans="1:11" ht="12.75">
      <c r="A107" s="267" t="s">
        <v>634</v>
      </c>
      <c r="B107" s="279">
        <v>330</v>
      </c>
      <c r="C107" s="259"/>
      <c r="D107" s="179" t="s">
        <v>425</v>
      </c>
      <c r="E107" s="280">
        <v>317740</v>
      </c>
      <c r="F107" s="280">
        <v>584938</v>
      </c>
      <c r="G107" s="265">
        <v>-25.7</v>
      </c>
      <c r="H107" s="265"/>
      <c r="I107" s="280">
        <v>1369177</v>
      </c>
      <c r="J107" s="280">
        <v>3621668</v>
      </c>
      <c r="K107" s="265">
        <v>48.4</v>
      </c>
    </row>
    <row r="108" spans="1:11" ht="12.75">
      <c r="A108" s="267" t="s">
        <v>635</v>
      </c>
      <c r="B108" s="279">
        <v>334</v>
      </c>
      <c r="C108" s="259"/>
      <c r="D108" s="179" t="s">
        <v>878</v>
      </c>
      <c r="E108" s="280">
        <v>6699</v>
      </c>
      <c r="F108" s="280">
        <v>120319</v>
      </c>
      <c r="G108" s="265">
        <v>-65.3</v>
      </c>
      <c r="H108" s="265"/>
      <c r="I108" s="280">
        <v>30713</v>
      </c>
      <c r="J108" s="280">
        <v>1023749</v>
      </c>
      <c r="K108" s="265">
        <v>23.2</v>
      </c>
    </row>
    <row r="109" spans="1:11" ht="12.75">
      <c r="A109" s="267" t="s">
        <v>636</v>
      </c>
      <c r="B109" s="279">
        <v>336</v>
      </c>
      <c r="C109" s="259"/>
      <c r="D109" s="179" t="s">
        <v>426</v>
      </c>
      <c r="E109" s="280">
        <v>20001</v>
      </c>
      <c r="F109" s="280">
        <v>13513</v>
      </c>
      <c r="G109" s="265">
        <v>-93.3</v>
      </c>
      <c r="H109" s="265"/>
      <c r="I109" s="280">
        <v>40248</v>
      </c>
      <c r="J109" s="280">
        <v>101163</v>
      </c>
      <c r="K109" s="265">
        <v>-70</v>
      </c>
    </row>
    <row r="110" spans="1:11" ht="12.75">
      <c r="A110" s="267" t="s">
        <v>637</v>
      </c>
      <c r="B110" s="279">
        <v>338</v>
      </c>
      <c r="C110" s="259"/>
      <c r="D110" s="179" t="s">
        <v>427</v>
      </c>
      <c r="E110" s="280" t="s">
        <v>107</v>
      </c>
      <c r="F110" s="280" t="s">
        <v>107</v>
      </c>
      <c r="G110" s="265" t="s">
        <v>107</v>
      </c>
      <c r="H110" s="265"/>
      <c r="I110" s="280">
        <v>3808</v>
      </c>
      <c r="J110" s="280">
        <v>24114</v>
      </c>
      <c r="K110" s="265">
        <v>183.8</v>
      </c>
    </row>
    <row r="111" spans="1:11" ht="12.75">
      <c r="A111" s="267" t="s">
        <v>638</v>
      </c>
      <c r="B111" s="279">
        <v>342</v>
      </c>
      <c r="C111" s="259"/>
      <c r="D111" s="179" t="s">
        <v>428</v>
      </c>
      <c r="E111" s="280">
        <v>6267</v>
      </c>
      <c r="F111" s="280">
        <v>60853</v>
      </c>
      <c r="G111" s="265" t="s">
        <v>735</v>
      </c>
      <c r="H111" s="265"/>
      <c r="I111" s="280">
        <v>20947</v>
      </c>
      <c r="J111" s="280">
        <v>213299</v>
      </c>
      <c r="K111" s="265" t="s">
        <v>735</v>
      </c>
    </row>
    <row r="112" spans="1:11" ht="12.75">
      <c r="A112" s="267" t="s">
        <v>639</v>
      </c>
      <c r="B112" s="279">
        <v>346</v>
      </c>
      <c r="C112" s="259"/>
      <c r="D112" s="179" t="s">
        <v>429</v>
      </c>
      <c r="E112" s="280">
        <v>226464</v>
      </c>
      <c r="F112" s="280">
        <v>538400</v>
      </c>
      <c r="G112" s="265">
        <v>-53.9</v>
      </c>
      <c r="H112" s="265"/>
      <c r="I112" s="280">
        <v>1034797</v>
      </c>
      <c r="J112" s="280">
        <v>2114644</v>
      </c>
      <c r="K112" s="265">
        <v>-26.4</v>
      </c>
    </row>
    <row r="113" spans="1:11" ht="12.75">
      <c r="A113" s="267" t="s">
        <v>640</v>
      </c>
      <c r="B113" s="279">
        <v>350</v>
      </c>
      <c r="C113" s="259"/>
      <c r="D113" s="179" t="s">
        <v>430</v>
      </c>
      <c r="E113" s="280">
        <v>250480</v>
      </c>
      <c r="F113" s="280">
        <v>745466</v>
      </c>
      <c r="G113" s="265">
        <v>-26.1</v>
      </c>
      <c r="H113" s="265"/>
      <c r="I113" s="280">
        <v>698798</v>
      </c>
      <c r="J113" s="280">
        <v>2263872</v>
      </c>
      <c r="K113" s="265">
        <v>19.4</v>
      </c>
    </row>
    <row r="114" spans="1:11" ht="12.75">
      <c r="A114" s="267" t="s">
        <v>641</v>
      </c>
      <c r="B114" s="279">
        <v>352</v>
      </c>
      <c r="C114" s="259"/>
      <c r="D114" s="179" t="s">
        <v>431</v>
      </c>
      <c r="E114" s="280">
        <v>117172</v>
      </c>
      <c r="F114" s="280">
        <v>708985</v>
      </c>
      <c r="G114" s="265">
        <v>87.7</v>
      </c>
      <c r="H114" s="265"/>
      <c r="I114" s="280">
        <v>697283</v>
      </c>
      <c r="J114" s="280">
        <v>2602330</v>
      </c>
      <c r="K114" s="265">
        <v>-8.1</v>
      </c>
    </row>
    <row r="115" spans="1:11" ht="12.75">
      <c r="A115" s="267" t="s">
        <v>642</v>
      </c>
      <c r="B115" s="279">
        <v>355</v>
      </c>
      <c r="C115" s="259"/>
      <c r="D115" s="179" t="s">
        <v>432</v>
      </c>
      <c r="E115" s="280">
        <v>36272</v>
      </c>
      <c r="F115" s="280">
        <v>59053</v>
      </c>
      <c r="G115" s="265">
        <v>-48.1</v>
      </c>
      <c r="H115" s="265"/>
      <c r="I115" s="280">
        <v>113889</v>
      </c>
      <c r="J115" s="280">
        <v>191020</v>
      </c>
      <c r="K115" s="265">
        <v>-9.4</v>
      </c>
    </row>
    <row r="116" spans="1:11" ht="12.75">
      <c r="A116" s="267" t="s">
        <v>643</v>
      </c>
      <c r="B116" s="279">
        <v>357</v>
      </c>
      <c r="C116" s="259"/>
      <c r="D116" s="179" t="s">
        <v>433</v>
      </c>
      <c r="E116" s="280" t="s">
        <v>107</v>
      </c>
      <c r="F116" s="280" t="s">
        <v>107</v>
      </c>
      <c r="G116" s="265" t="s">
        <v>107</v>
      </c>
      <c r="H116" s="265"/>
      <c r="I116" s="280" t="s">
        <v>107</v>
      </c>
      <c r="J116" s="280" t="s">
        <v>107</v>
      </c>
      <c r="K116" s="265" t="s">
        <v>107</v>
      </c>
    </row>
    <row r="117" spans="1:11" ht="12.75">
      <c r="A117" s="267" t="s">
        <v>644</v>
      </c>
      <c r="B117" s="279">
        <v>366</v>
      </c>
      <c r="C117" s="259"/>
      <c r="D117" s="179" t="s">
        <v>434</v>
      </c>
      <c r="E117" s="280">
        <v>15574</v>
      </c>
      <c r="F117" s="280">
        <v>591496</v>
      </c>
      <c r="G117" s="265">
        <v>96.5</v>
      </c>
      <c r="H117" s="265"/>
      <c r="I117" s="280">
        <v>58272</v>
      </c>
      <c r="J117" s="280">
        <v>1821011</v>
      </c>
      <c r="K117" s="265">
        <v>43.5</v>
      </c>
    </row>
    <row r="118" spans="1:11" ht="12.75">
      <c r="A118" s="267" t="s">
        <v>645</v>
      </c>
      <c r="B118" s="279">
        <v>370</v>
      </c>
      <c r="C118" s="259"/>
      <c r="D118" s="179" t="s">
        <v>435</v>
      </c>
      <c r="E118" s="280">
        <v>118941</v>
      </c>
      <c r="F118" s="280">
        <v>323372</v>
      </c>
      <c r="G118" s="265">
        <v>14.6</v>
      </c>
      <c r="H118" s="265"/>
      <c r="I118" s="280">
        <v>523239</v>
      </c>
      <c r="J118" s="280">
        <v>1242495</v>
      </c>
      <c r="K118" s="265">
        <v>40.9</v>
      </c>
    </row>
    <row r="119" spans="1:11" ht="12.75">
      <c r="A119" s="267" t="s">
        <v>646</v>
      </c>
      <c r="B119" s="279">
        <v>373</v>
      </c>
      <c r="C119" s="259"/>
      <c r="D119" s="179" t="s">
        <v>436</v>
      </c>
      <c r="E119" s="280">
        <v>2309</v>
      </c>
      <c r="F119" s="280">
        <v>96849</v>
      </c>
      <c r="G119" s="265">
        <v>-32.6</v>
      </c>
      <c r="H119" s="265"/>
      <c r="I119" s="280">
        <v>9878</v>
      </c>
      <c r="J119" s="280">
        <v>333576</v>
      </c>
      <c r="K119" s="265">
        <v>-44</v>
      </c>
    </row>
    <row r="120" spans="1:11" ht="12.75">
      <c r="A120" s="267" t="s">
        <v>647</v>
      </c>
      <c r="B120" s="279">
        <v>375</v>
      </c>
      <c r="C120" s="259"/>
      <c r="D120" s="179" t="s">
        <v>437</v>
      </c>
      <c r="E120" s="280" t="s">
        <v>107</v>
      </c>
      <c r="F120" s="280" t="s">
        <v>107</v>
      </c>
      <c r="G120" s="265">
        <v>-100</v>
      </c>
      <c r="H120" s="265"/>
      <c r="I120" s="280">
        <v>39</v>
      </c>
      <c r="J120" s="280">
        <v>1190</v>
      </c>
      <c r="K120" s="265">
        <v>-96.8</v>
      </c>
    </row>
    <row r="121" spans="1:11" ht="12.75">
      <c r="A121" s="267" t="s">
        <v>648</v>
      </c>
      <c r="B121" s="279">
        <v>377</v>
      </c>
      <c r="C121" s="259"/>
      <c r="D121" s="179" t="s">
        <v>438</v>
      </c>
      <c r="E121" s="280">
        <v>17964</v>
      </c>
      <c r="F121" s="280">
        <v>9432</v>
      </c>
      <c r="G121" s="265">
        <v>-49.1</v>
      </c>
      <c r="H121" s="265"/>
      <c r="I121" s="280">
        <v>108329</v>
      </c>
      <c r="J121" s="280">
        <v>54126</v>
      </c>
      <c r="K121" s="265">
        <v>22.6</v>
      </c>
    </row>
    <row r="122" spans="1:11" ht="12.75">
      <c r="A122" s="267" t="s">
        <v>649</v>
      </c>
      <c r="B122" s="279">
        <v>378</v>
      </c>
      <c r="C122" s="259"/>
      <c r="D122" s="179" t="s">
        <v>439</v>
      </c>
      <c r="E122" s="280">
        <v>46</v>
      </c>
      <c r="F122" s="280">
        <v>8651</v>
      </c>
      <c r="G122" s="265">
        <v>-44.6</v>
      </c>
      <c r="H122" s="265"/>
      <c r="I122" s="280">
        <v>19704</v>
      </c>
      <c r="J122" s="280">
        <v>437767</v>
      </c>
      <c r="K122" s="265">
        <v>290.2</v>
      </c>
    </row>
    <row r="123" spans="1:11" ht="12.75">
      <c r="A123" s="267" t="s">
        <v>650</v>
      </c>
      <c r="B123" s="279">
        <v>382</v>
      </c>
      <c r="C123" s="259"/>
      <c r="D123" s="179" t="s">
        <v>440</v>
      </c>
      <c r="E123" s="280">
        <v>15672</v>
      </c>
      <c r="F123" s="280">
        <v>597010</v>
      </c>
      <c r="G123" s="265">
        <v>413.2</v>
      </c>
      <c r="H123" s="265"/>
      <c r="I123" s="280">
        <v>18485</v>
      </c>
      <c r="J123" s="280">
        <v>1060278</v>
      </c>
      <c r="K123" s="265">
        <v>-5.9</v>
      </c>
    </row>
    <row r="124" spans="1:11" ht="12.75">
      <c r="A124" s="267" t="s">
        <v>651</v>
      </c>
      <c r="B124" s="279">
        <v>386</v>
      </c>
      <c r="C124" s="259"/>
      <c r="D124" s="179" t="s">
        <v>441</v>
      </c>
      <c r="E124" s="280">
        <v>4044</v>
      </c>
      <c r="F124" s="280">
        <v>162208</v>
      </c>
      <c r="G124" s="265">
        <v>123.6</v>
      </c>
      <c r="H124" s="265"/>
      <c r="I124" s="280">
        <v>6016</v>
      </c>
      <c r="J124" s="280">
        <v>572409</v>
      </c>
      <c r="K124" s="265">
        <v>242.6</v>
      </c>
    </row>
    <row r="125" spans="1:11" ht="12.75">
      <c r="A125" s="267" t="s">
        <v>652</v>
      </c>
      <c r="B125" s="279">
        <v>388</v>
      </c>
      <c r="C125" s="259"/>
      <c r="D125" s="179" t="s">
        <v>495</v>
      </c>
      <c r="E125" s="280">
        <v>4286297</v>
      </c>
      <c r="F125" s="280">
        <v>20685097</v>
      </c>
      <c r="G125" s="265">
        <v>69.1</v>
      </c>
      <c r="H125" s="265"/>
      <c r="I125" s="280">
        <v>10384955</v>
      </c>
      <c r="J125" s="280">
        <v>65476642</v>
      </c>
      <c r="K125" s="265">
        <v>0.1</v>
      </c>
    </row>
    <row r="126" spans="1:11" ht="12.75">
      <c r="A126" s="267" t="s">
        <v>653</v>
      </c>
      <c r="B126" s="279">
        <v>389</v>
      </c>
      <c r="C126" s="259"/>
      <c r="D126" s="179" t="s">
        <v>442</v>
      </c>
      <c r="E126" s="280">
        <v>85870</v>
      </c>
      <c r="F126" s="280">
        <v>345017</v>
      </c>
      <c r="G126" s="265">
        <v>716.5</v>
      </c>
      <c r="H126" s="265"/>
      <c r="I126" s="280">
        <v>138834</v>
      </c>
      <c r="J126" s="280">
        <v>682407</v>
      </c>
      <c r="K126" s="265">
        <v>-7.3</v>
      </c>
    </row>
    <row r="127" spans="1:11" s="253" customFormat="1" ht="12.75">
      <c r="A127" s="267" t="s">
        <v>654</v>
      </c>
      <c r="B127" s="279">
        <v>391</v>
      </c>
      <c r="C127" s="259"/>
      <c r="D127" s="179" t="s">
        <v>443</v>
      </c>
      <c r="E127" s="280" t="s">
        <v>107</v>
      </c>
      <c r="F127" s="280">
        <v>1013</v>
      </c>
      <c r="G127" s="265">
        <v>-96.2</v>
      </c>
      <c r="H127" s="265"/>
      <c r="I127" s="280">
        <v>143</v>
      </c>
      <c r="J127" s="280">
        <v>25947</v>
      </c>
      <c r="K127" s="265">
        <v>-16.9</v>
      </c>
    </row>
    <row r="128" spans="1:11" s="253" customFormat="1" ht="12.75">
      <c r="A128" s="267" t="s">
        <v>655</v>
      </c>
      <c r="B128" s="279">
        <v>393</v>
      </c>
      <c r="C128" s="259"/>
      <c r="D128" s="179" t="s">
        <v>444</v>
      </c>
      <c r="E128" s="280">
        <v>2551</v>
      </c>
      <c r="F128" s="280">
        <v>152660</v>
      </c>
      <c r="G128" s="265">
        <v>122.5</v>
      </c>
      <c r="H128" s="265"/>
      <c r="I128" s="280">
        <v>6152</v>
      </c>
      <c r="J128" s="280">
        <v>300435</v>
      </c>
      <c r="K128" s="265">
        <v>208.6</v>
      </c>
    </row>
    <row r="129" spans="1:11" s="253" customFormat="1" ht="12.75">
      <c r="A129" s="267" t="s">
        <v>656</v>
      </c>
      <c r="B129" s="279">
        <v>395</v>
      </c>
      <c r="C129" s="259"/>
      <c r="D129" s="179" t="s">
        <v>445</v>
      </c>
      <c r="E129" s="280" t="s">
        <v>107</v>
      </c>
      <c r="F129" s="280" t="s">
        <v>107</v>
      </c>
      <c r="G129" s="265" t="s">
        <v>107</v>
      </c>
      <c r="H129" s="265"/>
      <c r="I129" s="280">
        <v>272</v>
      </c>
      <c r="J129" s="280">
        <v>7080</v>
      </c>
      <c r="K129" s="265" t="s">
        <v>735</v>
      </c>
    </row>
    <row r="130" spans="1:11" s="17" customFormat="1" ht="21" customHeight="1">
      <c r="A130" s="114" t="s">
        <v>691</v>
      </c>
      <c r="B130" s="281" t="s">
        <v>691</v>
      </c>
      <c r="C130" s="65" t="s">
        <v>1168</v>
      </c>
      <c r="D130" s="49"/>
      <c r="E130" s="119">
        <v>48024653</v>
      </c>
      <c r="F130" s="119">
        <v>301850353</v>
      </c>
      <c r="G130" s="148">
        <v>-5.6</v>
      </c>
      <c r="H130" s="148"/>
      <c r="I130" s="119">
        <v>205926184</v>
      </c>
      <c r="J130" s="119">
        <v>1230659855</v>
      </c>
      <c r="K130" s="148">
        <v>-2.9</v>
      </c>
    </row>
    <row r="131" spans="1:11" s="253" customFormat="1" ht="21" customHeight="1">
      <c r="A131" s="267" t="s">
        <v>657</v>
      </c>
      <c r="B131" s="279">
        <v>400</v>
      </c>
      <c r="C131" s="259"/>
      <c r="D131" s="179" t="s">
        <v>446</v>
      </c>
      <c r="E131" s="280">
        <v>29418494</v>
      </c>
      <c r="F131" s="280">
        <v>195015208</v>
      </c>
      <c r="G131" s="265">
        <v>-8.9</v>
      </c>
      <c r="H131" s="265"/>
      <c r="I131" s="280">
        <v>111724324</v>
      </c>
      <c r="J131" s="280">
        <v>798744929</v>
      </c>
      <c r="K131" s="265">
        <v>-1.9</v>
      </c>
    </row>
    <row r="132" spans="1:11" s="253" customFormat="1" ht="12.75">
      <c r="A132" s="267" t="s">
        <v>658</v>
      </c>
      <c r="B132" s="279">
        <v>404</v>
      </c>
      <c r="C132" s="259"/>
      <c r="D132" s="179" t="s">
        <v>447</v>
      </c>
      <c r="E132" s="280">
        <v>3057830</v>
      </c>
      <c r="F132" s="280">
        <v>16448538</v>
      </c>
      <c r="G132" s="265">
        <v>-8.2</v>
      </c>
      <c r="H132" s="265"/>
      <c r="I132" s="280">
        <v>22702152</v>
      </c>
      <c r="J132" s="280">
        <v>87249993</v>
      </c>
      <c r="K132" s="265">
        <v>-8.7</v>
      </c>
    </row>
    <row r="133" spans="1:11" s="253" customFormat="1" ht="12.75">
      <c r="A133" s="267" t="s">
        <v>659</v>
      </c>
      <c r="B133" s="279">
        <v>406</v>
      </c>
      <c r="C133" s="259"/>
      <c r="D133" s="179" t="s">
        <v>494</v>
      </c>
      <c r="E133" s="280">
        <v>6254</v>
      </c>
      <c r="F133" s="280">
        <v>14059</v>
      </c>
      <c r="G133" s="265">
        <v>-49.8</v>
      </c>
      <c r="H133" s="265"/>
      <c r="I133" s="280">
        <v>6553</v>
      </c>
      <c r="J133" s="280">
        <v>18816</v>
      </c>
      <c r="K133" s="265">
        <v>-52.1</v>
      </c>
    </row>
    <row r="134" spans="1:12" s="17" customFormat="1" ht="12.75">
      <c r="A134" s="267" t="s">
        <v>660</v>
      </c>
      <c r="B134" s="279">
        <v>408</v>
      </c>
      <c r="C134" s="259"/>
      <c r="D134" s="179" t="s">
        <v>448</v>
      </c>
      <c r="E134" s="280" t="s">
        <v>107</v>
      </c>
      <c r="F134" s="280" t="s">
        <v>107</v>
      </c>
      <c r="G134" s="265" t="s">
        <v>107</v>
      </c>
      <c r="H134" s="265"/>
      <c r="I134" s="280" t="s">
        <v>107</v>
      </c>
      <c r="J134" s="280" t="s">
        <v>107</v>
      </c>
      <c r="K134" s="265" t="s">
        <v>107</v>
      </c>
      <c r="L134" s="253"/>
    </row>
    <row r="135" spans="1:11" ht="12.75">
      <c r="A135" s="267" t="s">
        <v>661</v>
      </c>
      <c r="B135" s="279">
        <v>412</v>
      </c>
      <c r="C135" s="259"/>
      <c r="D135" s="179" t="s">
        <v>449</v>
      </c>
      <c r="E135" s="280">
        <v>5238547</v>
      </c>
      <c r="F135" s="280">
        <v>29900028</v>
      </c>
      <c r="G135" s="265">
        <v>-5.2</v>
      </c>
      <c r="H135" s="265"/>
      <c r="I135" s="280">
        <v>29011126</v>
      </c>
      <c r="J135" s="280">
        <v>145996804</v>
      </c>
      <c r="K135" s="265">
        <v>8.9</v>
      </c>
    </row>
    <row r="136" spans="1:12" ht="12.75">
      <c r="A136" s="267" t="s">
        <v>662</v>
      </c>
      <c r="B136" s="279">
        <v>413</v>
      </c>
      <c r="C136" s="259"/>
      <c r="D136" s="179" t="s">
        <v>450</v>
      </c>
      <c r="E136" s="280">
        <v>6</v>
      </c>
      <c r="F136" s="280">
        <v>168</v>
      </c>
      <c r="G136" s="265">
        <v>833.3</v>
      </c>
      <c r="H136" s="265"/>
      <c r="I136" s="280">
        <v>80</v>
      </c>
      <c r="J136" s="280">
        <v>2701</v>
      </c>
      <c r="K136" s="265">
        <v>194.9</v>
      </c>
      <c r="L136" s="17"/>
    </row>
    <row r="137" spans="1:11" ht="12.75">
      <c r="A137" s="267" t="s">
        <v>663</v>
      </c>
      <c r="B137" s="279">
        <v>416</v>
      </c>
      <c r="C137" s="259"/>
      <c r="D137" s="179" t="s">
        <v>451</v>
      </c>
      <c r="E137" s="280">
        <v>417492</v>
      </c>
      <c r="F137" s="280">
        <v>283117</v>
      </c>
      <c r="G137" s="265">
        <v>-60.7</v>
      </c>
      <c r="H137" s="265"/>
      <c r="I137" s="280">
        <v>2232544</v>
      </c>
      <c r="J137" s="280">
        <v>2862248</v>
      </c>
      <c r="K137" s="265">
        <v>29.7</v>
      </c>
    </row>
    <row r="138" spans="1:11" ht="12.75">
      <c r="A138" s="267" t="s">
        <v>664</v>
      </c>
      <c r="B138" s="279">
        <v>421</v>
      </c>
      <c r="C138" s="259"/>
      <c r="D138" s="179" t="s">
        <v>452</v>
      </c>
      <c r="E138" s="280">
        <v>193</v>
      </c>
      <c r="F138" s="280">
        <v>5581</v>
      </c>
      <c r="G138" s="265">
        <v>174.3</v>
      </c>
      <c r="H138" s="265"/>
      <c r="I138" s="280">
        <v>290</v>
      </c>
      <c r="J138" s="280">
        <v>32290</v>
      </c>
      <c r="K138" s="265">
        <v>-2.8</v>
      </c>
    </row>
    <row r="139" spans="1:11" ht="12.75">
      <c r="A139" s="267" t="s">
        <v>665</v>
      </c>
      <c r="B139" s="279">
        <v>424</v>
      </c>
      <c r="C139" s="259"/>
      <c r="D139" s="179" t="s">
        <v>453</v>
      </c>
      <c r="E139" s="280">
        <v>55956</v>
      </c>
      <c r="F139" s="280">
        <v>128700</v>
      </c>
      <c r="G139" s="265">
        <v>293.5</v>
      </c>
      <c r="H139" s="265"/>
      <c r="I139" s="280">
        <v>117149</v>
      </c>
      <c r="J139" s="280">
        <v>259958</v>
      </c>
      <c r="K139" s="265">
        <v>32.1</v>
      </c>
    </row>
    <row r="140" spans="1:11" ht="12.75">
      <c r="A140" s="267" t="s">
        <v>666</v>
      </c>
      <c r="B140" s="279">
        <v>428</v>
      </c>
      <c r="C140" s="259"/>
      <c r="D140" s="179" t="s">
        <v>454</v>
      </c>
      <c r="E140" s="280">
        <v>12367</v>
      </c>
      <c r="F140" s="280">
        <v>63752</v>
      </c>
      <c r="G140" s="265">
        <v>30.1</v>
      </c>
      <c r="H140" s="265"/>
      <c r="I140" s="280">
        <v>186403</v>
      </c>
      <c r="J140" s="280">
        <v>1542656</v>
      </c>
      <c r="K140" s="265">
        <v>415.5</v>
      </c>
    </row>
    <row r="141" spans="1:11" ht="12.75">
      <c r="A141" s="267" t="s">
        <v>667</v>
      </c>
      <c r="B141" s="279">
        <v>432</v>
      </c>
      <c r="C141" s="259"/>
      <c r="D141" s="179" t="s">
        <v>455</v>
      </c>
      <c r="E141" s="280">
        <v>24</v>
      </c>
      <c r="F141" s="280">
        <v>1183</v>
      </c>
      <c r="G141" s="265">
        <v>-85.7</v>
      </c>
      <c r="H141" s="265"/>
      <c r="I141" s="280">
        <v>3126</v>
      </c>
      <c r="J141" s="280">
        <v>9045</v>
      </c>
      <c r="K141" s="265">
        <v>-66.9</v>
      </c>
    </row>
    <row r="142" spans="1:11" ht="12.75">
      <c r="A142" s="267" t="s">
        <v>668</v>
      </c>
      <c r="B142" s="279">
        <v>436</v>
      </c>
      <c r="C142" s="259"/>
      <c r="D142" s="179" t="s">
        <v>456</v>
      </c>
      <c r="E142" s="280">
        <v>41555</v>
      </c>
      <c r="F142" s="280">
        <v>140304</v>
      </c>
      <c r="G142" s="265">
        <v>-82</v>
      </c>
      <c r="H142" s="265"/>
      <c r="I142" s="280">
        <v>288398</v>
      </c>
      <c r="J142" s="280">
        <v>1369843</v>
      </c>
      <c r="K142" s="265">
        <v>-53.8</v>
      </c>
    </row>
    <row r="143" spans="1:11" ht="12.75">
      <c r="A143" s="267" t="s">
        <v>669</v>
      </c>
      <c r="B143" s="279">
        <v>442</v>
      </c>
      <c r="C143" s="259"/>
      <c r="D143" s="179" t="s">
        <v>457</v>
      </c>
      <c r="E143" s="280">
        <v>89934</v>
      </c>
      <c r="F143" s="280">
        <v>989295</v>
      </c>
      <c r="G143" s="265">
        <v>-38.9</v>
      </c>
      <c r="H143" s="265"/>
      <c r="I143" s="280">
        <v>414500</v>
      </c>
      <c r="J143" s="280">
        <v>6918630</v>
      </c>
      <c r="K143" s="265">
        <v>13.7</v>
      </c>
    </row>
    <row r="144" spans="1:11" ht="12.75">
      <c r="A144" s="267" t="s">
        <v>670</v>
      </c>
      <c r="B144" s="279">
        <v>446</v>
      </c>
      <c r="C144" s="259"/>
      <c r="D144" s="179" t="s">
        <v>458</v>
      </c>
      <c r="E144" s="280" t="s">
        <v>107</v>
      </c>
      <c r="F144" s="280" t="s">
        <v>107</v>
      </c>
      <c r="G144" s="265" t="s">
        <v>107</v>
      </c>
      <c r="H144" s="265"/>
      <c r="I144" s="280" t="s">
        <v>107</v>
      </c>
      <c r="J144" s="280" t="s">
        <v>107</v>
      </c>
      <c r="K144" s="265" t="s">
        <v>107</v>
      </c>
    </row>
    <row r="145" spans="1:11" ht="12.75">
      <c r="A145" s="267" t="s">
        <v>671</v>
      </c>
      <c r="B145" s="279">
        <v>448</v>
      </c>
      <c r="C145" s="259"/>
      <c r="D145" s="179" t="s">
        <v>459</v>
      </c>
      <c r="E145" s="280">
        <v>222997</v>
      </c>
      <c r="F145" s="280">
        <v>907885</v>
      </c>
      <c r="G145" s="265">
        <v>73</v>
      </c>
      <c r="H145" s="265"/>
      <c r="I145" s="280">
        <v>399465</v>
      </c>
      <c r="J145" s="280">
        <v>2283629</v>
      </c>
      <c r="K145" s="265">
        <v>-54.1</v>
      </c>
    </row>
    <row r="146" spans="1:11" ht="12.75">
      <c r="A146" s="267" t="s">
        <v>672</v>
      </c>
      <c r="B146" s="279">
        <v>449</v>
      </c>
      <c r="C146" s="259"/>
      <c r="D146" s="179" t="s">
        <v>460</v>
      </c>
      <c r="E146" s="280" t="s">
        <v>107</v>
      </c>
      <c r="F146" s="280" t="s">
        <v>107</v>
      </c>
      <c r="G146" s="265" t="s">
        <v>107</v>
      </c>
      <c r="H146" s="265"/>
      <c r="I146" s="280" t="s">
        <v>107</v>
      </c>
      <c r="J146" s="280" t="s">
        <v>107</v>
      </c>
      <c r="K146" s="265" t="s">
        <v>107</v>
      </c>
    </row>
    <row r="147" spans="1:11" ht="12.75">
      <c r="A147" s="267" t="s">
        <v>673</v>
      </c>
      <c r="B147" s="279">
        <v>452</v>
      </c>
      <c r="C147" s="259"/>
      <c r="D147" s="179" t="s">
        <v>461</v>
      </c>
      <c r="E147" s="280">
        <v>763</v>
      </c>
      <c r="F147" s="280">
        <v>48957</v>
      </c>
      <c r="G147" s="265">
        <v>39.5</v>
      </c>
      <c r="H147" s="265"/>
      <c r="I147" s="280">
        <v>5771</v>
      </c>
      <c r="J147" s="280">
        <v>235823</v>
      </c>
      <c r="K147" s="265">
        <v>30</v>
      </c>
    </row>
    <row r="148" spans="1:11" ht="12.75">
      <c r="A148" s="267" t="s">
        <v>674</v>
      </c>
      <c r="B148" s="279">
        <v>453</v>
      </c>
      <c r="C148" s="259"/>
      <c r="D148" s="179" t="s">
        <v>462</v>
      </c>
      <c r="E148" s="280">
        <v>93353</v>
      </c>
      <c r="F148" s="280">
        <v>50485</v>
      </c>
      <c r="G148" s="265">
        <v>-27.2</v>
      </c>
      <c r="H148" s="265"/>
      <c r="I148" s="280">
        <v>507150</v>
      </c>
      <c r="J148" s="280">
        <v>336570</v>
      </c>
      <c r="K148" s="265">
        <v>127.1</v>
      </c>
    </row>
    <row r="149" spans="1:12" ht="16.5" customHeight="1">
      <c r="A149" s="646" t="s">
        <v>1186</v>
      </c>
      <c r="B149" s="646"/>
      <c r="C149" s="646"/>
      <c r="D149" s="646"/>
      <c r="E149" s="646"/>
      <c r="F149" s="646"/>
      <c r="G149" s="646"/>
      <c r="H149" s="646"/>
      <c r="I149" s="646"/>
      <c r="J149" s="646"/>
      <c r="K149" s="646"/>
      <c r="L149" s="647"/>
    </row>
    <row r="150" spans="4:11" ht="12.75" customHeight="1">
      <c r="D150" s="267"/>
      <c r="E150" s="271"/>
      <c r="F150" s="272"/>
      <c r="I150" s="282"/>
      <c r="J150" s="283"/>
      <c r="K150" s="284"/>
    </row>
    <row r="151" spans="1:12" ht="17.25" customHeight="1">
      <c r="A151" s="648" t="s">
        <v>1158</v>
      </c>
      <c r="B151" s="649"/>
      <c r="C151" s="653" t="s">
        <v>1159</v>
      </c>
      <c r="D151" s="545"/>
      <c r="E151" s="613" t="s">
        <v>1257</v>
      </c>
      <c r="F151" s="593"/>
      <c r="G151" s="593"/>
      <c r="H151" s="640"/>
      <c r="I151" s="554" t="s">
        <v>1258</v>
      </c>
      <c r="J151" s="593"/>
      <c r="K151" s="593"/>
      <c r="L151" s="641"/>
    </row>
    <row r="152" spans="1:12" ht="16.5" customHeight="1">
      <c r="A152" s="530"/>
      <c r="B152" s="650"/>
      <c r="C152" s="654"/>
      <c r="D152" s="655"/>
      <c r="E152" s="83" t="s">
        <v>479</v>
      </c>
      <c r="F152" s="597" t="s">
        <v>480</v>
      </c>
      <c r="G152" s="598"/>
      <c r="H152" s="602"/>
      <c r="I152" s="147" t="s">
        <v>479</v>
      </c>
      <c r="J152" s="624" t="s">
        <v>480</v>
      </c>
      <c r="K152" s="625"/>
      <c r="L152" s="626"/>
    </row>
    <row r="153" spans="1:12" ht="12.75" customHeight="1">
      <c r="A153" s="530"/>
      <c r="B153" s="650"/>
      <c r="C153" s="654"/>
      <c r="D153" s="655"/>
      <c r="E153" s="594" t="s">
        <v>112</v>
      </c>
      <c r="F153" s="599" t="s">
        <v>108</v>
      </c>
      <c r="G153" s="629" t="s">
        <v>1259</v>
      </c>
      <c r="H153" s="642"/>
      <c r="I153" s="599" t="s">
        <v>112</v>
      </c>
      <c r="J153" s="599" t="s">
        <v>108</v>
      </c>
      <c r="K153" s="615" t="s">
        <v>1266</v>
      </c>
      <c r="L153" s="632"/>
    </row>
    <row r="154" spans="1:12" ht="12.75" customHeight="1">
      <c r="A154" s="530"/>
      <c r="B154" s="650"/>
      <c r="C154" s="654"/>
      <c r="D154" s="655"/>
      <c r="E154" s="595"/>
      <c r="F154" s="600"/>
      <c r="G154" s="630"/>
      <c r="H154" s="512"/>
      <c r="I154" s="600"/>
      <c r="J154" s="600"/>
      <c r="K154" s="633"/>
      <c r="L154" s="634"/>
    </row>
    <row r="155" spans="1:12" ht="12.75" customHeight="1">
      <c r="A155" s="530"/>
      <c r="B155" s="650"/>
      <c r="C155" s="654"/>
      <c r="D155" s="655"/>
      <c r="E155" s="595"/>
      <c r="F155" s="600"/>
      <c r="G155" s="630"/>
      <c r="H155" s="512"/>
      <c r="I155" s="600"/>
      <c r="J155" s="600"/>
      <c r="K155" s="633"/>
      <c r="L155" s="634"/>
    </row>
    <row r="156" spans="1:12" ht="28.5" customHeight="1">
      <c r="A156" s="651"/>
      <c r="B156" s="652"/>
      <c r="C156" s="656"/>
      <c r="D156" s="657"/>
      <c r="E156" s="596"/>
      <c r="F156" s="601"/>
      <c r="G156" s="631"/>
      <c r="H156" s="513"/>
      <c r="I156" s="601"/>
      <c r="J156" s="601"/>
      <c r="K156" s="635"/>
      <c r="L156" s="636"/>
    </row>
    <row r="157" spans="1:10" ht="12.75">
      <c r="A157" s="267"/>
      <c r="B157" s="278"/>
      <c r="C157" s="259"/>
      <c r="D157" s="288"/>
      <c r="E157" s="271"/>
      <c r="F157" s="272"/>
      <c r="I157" s="271"/>
      <c r="J157" s="272"/>
    </row>
    <row r="158" spans="2:4" ht="12.75">
      <c r="B158" s="286"/>
      <c r="C158" s="287" t="s">
        <v>861</v>
      </c>
      <c r="D158" s="179"/>
    </row>
    <row r="159" spans="1:4" ht="12.75">
      <c r="A159" s="267"/>
      <c r="B159" s="285"/>
      <c r="C159" s="259"/>
      <c r="D159" s="179"/>
    </row>
    <row r="160" spans="1:11" ht="12.75">
      <c r="A160" s="267" t="s">
        <v>675</v>
      </c>
      <c r="B160" s="279">
        <v>454</v>
      </c>
      <c r="C160" s="259"/>
      <c r="D160" s="179" t="s">
        <v>463</v>
      </c>
      <c r="E160" s="280" t="s">
        <v>107</v>
      </c>
      <c r="F160" s="280" t="s">
        <v>107</v>
      </c>
      <c r="G160" s="265" t="s">
        <v>107</v>
      </c>
      <c r="H160" s="265"/>
      <c r="I160" s="280" t="s">
        <v>107</v>
      </c>
      <c r="J160" s="280" t="s">
        <v>107</v>
      </c>
      <c r="K160" s="265" t="s">
        <v>107</v>
      </c>
    </row>
    <row r="161" spans="1:11" ht="12.75">
      <c r="A161" s="267" t="s">
        <v>676</v>
      </c>
      <c r="B161" s="279">
        <v>456</v>
      </c>
      <c r="C161" s="259"/>
      <c r="D161" s="179" t="s">
        <v>464</v>
      </c>
      <c r="E161" s="280">
        <v>261982</v>
      </c>
      <c r="F161" s="280">
        <v>340137</v>
      </c>
      <c r="G161" s="265">
        <v>227.1</v>
      </c>
      <c r="H161" s="265"/>
      <c r="I161" s="280">
        <v>466656</v>
      </c>
      <c r="J161" s="280">
        <v>706975</v>
      </c>
      <c r="K161" s="265">
        <v>-57.9</v>
      </c>
    </row>
    <row r="162" spans="1:11" ht="12.75">
      <c r="A162" s="267" t="s">
        <v>677</v>
      </c>
      <c r="B162" s="279">
        <v>457</v>
      </c>
      <c r="C162" s="259"/>
      <c r="D162" s="179" t="s">
        <v>465</v>
      </c>
      <c r="E162" s="280" t="s">
        <v>107</v>
      </c>
      <c r="F162" s="280" t="s">
        <v>107</v>
      </c>
      <c r="G162" s="265">
        <v>-100</v>
      </c>
      <c r="H162" s="265"/>
      <c r="I162" s="280" t="s">
        <v>107</v>
      </c>
      <c r="J162" s="280" t="s">
        <v>107</v>
      </c>
      <c r="K162" s="265">
        <v>-100</v>
      </c>
    </row>
    <row r="163" spans="1:11" ht="12.75">
      <c r="A163" s="267" t="s">
        <v>678</v>
      </c>
      <c r="B163" s="279">
        <v>459</v>
      </c>
      <c r="C163" s="259"/>
      <c r="D163" s="179" t="s">
        <v>466</v>
      </c>
      <c r="E163" s="280">
        <v>6</v>
      </c>
      <c r="F163" s="280">
        <v>1025</v>
      </c>
      <c r="G163" s="265">
        <v>-67.4</v>
      </c>
      <c r="H163" s="265"/>
      <c r="I163" s="280">
        <v>44</v>
      </c>
      <c r="J163" s="280">
        <v>5608</v>
      </c>
      <c r="K163" s="265">
        <v>26.2</v>
      </c>
    </row>
    <row r="164" spans="1:11" ht="12.75">
      <c r="A164" s="267" t="s">
        <v>680</v>
      </c>
      <c r="B164" s="279">
        <v>460</v>
      </c>
      <c r="C164" s="259"/>
      <c r="D164" s="179" t="s">
        <v>467</v>
      </c>
      <c r="E164" s="280">
        <v>144</v>
      </c>
      <c r="F164" s="280">
        <v>582</v>
      </c>
      <c r="G164" s="265" t="s">
        <v>735</v>
      </c>
      <c r="H164" s="265"/>
      <c r="I164" s="280">
        <v>521</v>
      </c>
      <c r="J164" s="280">
        <v>2291</v>
      </c>
      <c r="K164" s="265">
        <v>-26</v>
      </c>
    </row>
    <row r="165" spans="1:11" ht="12.75">
      <c r="A165" s="267" t="s">
        <v>681</v>
      </c>
      <c r="B165" s="279">
        <v>463</v>
      </c>
      <c r="C165" s="259"/>
      <c r="D165" s="179" t="s">
        <v>468</v>
      </c>
      <c r="E165" s="280">
        <v>72000</v>
      </c>
      <c r="F165" s="280">
        <v>36300</v>
      </c>
      <c r="G165" s="265">
        <v>178.6</v>
      </c>
      <c r="H165" s="265"/>
      <c r="I165" s="280">
        <v>192080</v>
      </c>
      <c r="J165" s="280">
        <v>106551</v>
      </c>
      <c r="K165" s="265">
        <v>314.6</v>
      </c>
    </row>
    <row r="166" spans="1:11" ht="12.75">
      <c r="A166" s="267" t="s">
        <v>682</v>
      </c>
      <c r="B166" s="279">
        <v>464</v>
      </c>
      <c r="C166" s="259"/>
      <c r="D166" s="179" t="s">
        <v>469</v>
      </c>
      <c r="E166" s="280">
        <v>9644</v>
      </c>
      <c r="F166" s="280">
        <v>210126</v>
      </c>
      <c r="G166" s="265">
        <v>55.5</v>
      </c>
      <c r="H166" s="265"/>
      <c r="I166" s="280">
        <v>21727</v>
      </c>
      <c r="J166" s="280">
        <v>546175</v>
      </c>
      <c r="K166" s="265">
        <v>12.3</v>
      </c>
    </row>
    <row r="167" spans="1:11" ht="12.75">
      <c r="A167" s="267" t="s">
        <v>755</v>
      </c>
      <c r="B167" s="279">
        <v>465</v>
      </c>
      <c r="C167" s="259"/>
      <c r="D167" s="179" t="s">
        <v>470</v>
      </c>
      <c r="E167" s="280">
        <v>5202</v>
      </c>
      <c r="F167" s="280">
        <v>13311</v>
      </c>
      <c r="G167" s="265" t="s">
        <v>735</v>
      </c>
      <c r="H167" s="265"/>
      <c r="I167" s="280">
        <v>6330</v>
      </c>
      <c r="J167" s="280">
        <v>27987</v>
      </c>
      <c r="K167" s="265">
        <v>721.7</v>
      </c>
    </row>
    <row r="168" spans="1:11" ht="12.75">
      <c r="A168" s="267" t="s">
        <v>756</v>
      </c>
      <c r="B168" s="279">
        <v>467</v>
      </c>
      <c r="C168" s="259"/>
      <c r="D168" s="179" t="s">
        <v>471</v>
      </c>
      <c r="E168" s="280">
        <v>18190</v>
      </c>
      <c r="F168" s="280">
        <v>8779</v>
      </c>
      <c r="G168" s="265">
        <v>-5.1</v>
      </c>
      <c r="H168" s="265"/>
      <c r="I168" s="280">
        <v>54190</v>
      </c>
      <c r="J168" s="280">
        <v>23779</v>
      </c>
      <c r="K168" s="265">
        <v>-7.7</v>
      </c>
    </row>
    <row r="169" spans="1:11" ht="12.75">
      <c r="A169" s="267" t="s">
        <v>757</v>
      </c>
      <c r="B169" s="279">
        <v>468</v>
      </c>
      <c r="C169" s="259"/>
      <c r="D169" s="179" t="s">
        <v>113</v>
      </c>
      <c r="E169" s="280">
        <v>9270</v>
      </c>
      <c r="F169" s="280">
        <v>143000</v>
      </c>
      <c r="G169" s="265" t="s">
        <v>735</v>
      </c>
      <c r="H169" s="265"/>
      <c r="I169" s="280">
        <v>18974</v>
      </c>
      <c r="J169" s="280">
        <v>327325</v>
      </c>
      <c r="K169" s="265">
        <v>221.2</v>
      </c>
    </row>
    <row r="170" spans="1:11" ht="12.75">
      <c r="A170" s="267" t="s">
        <v>758</v>
      </c>
      <c r="B170" s="279">
        <v>469</v>
      </c>
      <c r="C170" s="259"/>
      <c r="D170" s="179" t="s">
        <v>114</v>
      </c>
      <c r="E170" s="280">
        <v>10</v>
      </c>
      <c r="F170" s="280">
        <v>1019</v>
      </c>
      <c r="G170" s="265">
        <v>-97.6</v>
      </c>
      <c r="H170" s="265"/>
      <c r="I170" s="280">
        <v>11375</v>
      </c>
      <c r="J170" s="280">
        <v>137984</v>
      </c>
      <c r="K170" s="265">
        <v>71.5</v>
      </c>
    </row>
    <row r="171" spans="1:11" ht="12.75">
      <c r="A171" s="267" t="s">
        <v>759</v>
      </c>
      <c r="B171" s="279">
        <v>470</v>
      </c>
      <c r="C171" s="259"/>
      <c r="D171" s="179" t="s">
        <v>115</v>
      </c>
      <c r="E171" s="280" t="s">
        <v>107</v>
      </c>
      <c r="F171" s="280" t="s">
        <v>107</v>
      </c>
      <c r="G171" s="265" t="s">
        <v>107</v>
      </c>
      <c r="H171" s="265"/>
      <c r="I171" s="280" t="s">
        <v>107</v>
      </c>
      <c r="J171" s="280" t="s">
        <v>107</v>
      </c>
      <c r="K171" s="265" t="s">
        <v>107</v>
      </c>
    </row>
    <row r="172" spans="1:11" ht="12.75">
      <c r="A172" s="267" t="s">
        <v>760</v>
      </c>
      <c r="B172" s="279">
        <v>472</v>
      </c>
      <c r="C172" s="259"/>
      <c r="D172" s="179" t="s">
        <v>116</v>
      </c>
      <c r="E172" s="280">
        <v>1146522</v>
      </c>
      <c r="F172" s="280">
        <v>567992</v>
      </c>
      <c r="G172" s="265">
        <v>561.2</v>
      </c>
      <c r="H172" s="265"/>
      <c r="I172" s="280">
        <v>3425766</v>
      </c>
      <c r="J172" s="280">
        <v>1925889</v>
      </c>
      <c r="K172" s="265">
        <v>-52.2</v>
      </c>
    </row>
    <row r="173" spans="1:11" ht="12.75">
      <c r="A173" s="267" t="s">
        <v>761</v>
      </c>
      <c r="B173" s="279">
        <v>473</v>
      </c>
      <c r="C173" s="259"/>
      <c r="D173" s="179" t="s">
        <v>117</v>
      </c>
      <c r="E173" s="280">
        <v>185</v>
      </c>
      <c r="F173" s="280">
        <v>671</v>
      </c>
      <c r="G173" s="265">
        <v>-77.9</v>
      </c>
      <c r="H173" s="265"/>
      <c r="I173" s="280">
        <v>375</v>
      </c>
      <c r="J173" s="280">
        <v>2639</v>
      </c>
      <c r="K173" s="265">
        <v>-45.9</v>
      </c>
    </row>
    <row r="174" spans="1:11" ht="12.75">
      <c r="A174" s="267" t="s">
        <v>762</v>
      </c>
      <c r="B174" s="279">
        <v>474</v>
      </c>
      <c r="C174" s="259"/>
      <c r="D174" s="179" t="s">
        <v>118</v>
      </c>
      <c r="E174" s="280">
        <v>8</v>
      </c>
      <c r="F174" s="280">
        <v>1322</v>
      </c>
      <c r="G174" s="265">
        <v>-78.1</v>
      </c>
      <c r="H174" s="265"/>
      <c r="I174" s="280">
        <v>30456</v>
      </c>
      <c r="J174" s="280">
        <v>34362</v>
      </c>
      <c r="K174" s="265">
        <v>52.5</v>
      </c>
    </row>
    <row r="175" spans="1:11" ht="12.75">
      <c r="A175" s="289" t="s">
        <v>1169</v>
      </c>
      <c r="B175" s="290">
        <v>475</v>
      </c>
      <c r="D175" s="291" t="s">
        <v>1170</v>
      </c>
      <c r="E175" s="280">
        <v>1658</v>
      </c>
      <c r="F175" s="280">
        <v>3130</v>
      </c>
      <c r="G175" s="265" t="s">
        <v>735</v>
      </c>
      <c r="H175" s="265"/>
      <c r="I175" s="280">
        <v>1658</v>
      </c>
      <c r="J175" s="280">
        <v>3130</v>
      </c>
      <c r="K175" s="265" t="s">
        <v>735</v>
      </c>
    </row>
    <row r="176" spans="1:11" ht="12.75">
      <c r="A176" s="289" t="s">
        <v>1171</v>
      </c>
      <c r="B176" s="290">
        <v>477</v>
      </c>
      <c r="D176" s="291" t="s">
        <v>1172</v>
      </c>
      <c r="E176" s="280">
        <v>15</v>
      </c>
      <c r="F176" s="280">
        <v>2585</v>
      </c>
      <c r="G176" s="265" t="s">
        <v>735</v>
      </c>
      <c r="H176" s="265"/>
      <c r="I176" s="280">
        <v>3532</v>
      </c>
      <c r="J176" s="280">
        <v>44647</v>
      </c>
      <c r="K176" s="265" t="s">
        <v>735</v>
      </c>
    </row>
    <row r="177" spans="1:11" ht="12.75">
      <c r="A177" s="289" t="s">
        <v>1173</v>
      </c>
      <c r="B177" s="290">
        <v>479</v>
      </c>
      <c r="D177" s="291" t="s">
        <v>1174</v>
      </c>
      <c r="E177" s="280">
        <v>463</v>
      </c>
      <c r="F177" s="280">
        <v>42490</v>
      </c>
      <c r="G177" s="265" t="s">
        <v>735</v>
      </c>
      <c r="H177" s="265"/>
      <c r="I177" s="280">
        <v>820</v>
      </c>
      <c r="J177" s="280">
        <v>54457</v>
      </c>
      <c r="K177" s="265" t="s">
        <v>735</v>
      </c>
    </row>
    <row r="178" spans="1:11" ht="12.75">
      <c r="A178" s="267" t="s">
        <v>764</v>
      </c>
      <c r="B178" s="279">
        <v>480</v>
      </c>
      <c r="C178" s="259"/>
      <c r="D178" s="179" t="s">
        <v>119</v>
      </c>
      <c r="E178" s="280">
        <v>325961</v>
      </c>
      <c r="F178" s="280">
        <v>2961762</v>
      </c>
      <c r="G178" s="265">
        <v>6.9</v>
      </c>
      <c r="H178" s="265"/>
      <c r="I178" s="280">
        <v>1783635</v>
      </c>
      <c r="J178" s="280">
        <v>8638043</v>
      </c>
      <c r="K178" s="265">
        <v>-8.9</v>
      </c>
    </row>
    <row r="179" spans="1:11" ht="12.75">
      <c r="A179" s="289" t="s">
        <v>1175</v>
      </c>
      <c r="B179" s="290">
        <v>481</v>
      </c>
      <c r="D179" s="291" t="s">
        <v>1176</v>
      </c>
      <c r="E179" s="280" t="s">
        <v>107</v>
      </c>
      <c r="F179" s="280" t="s">
        <v>107</v>
      </c>
      <c r="G179" s="265" t="s">
        <v>107</v>
      </c>
      <c r="H179" s="265"/>
      <c r="I179" s="280">
        <v>2</v>
      </c>
      <c r="J179" s="280">
        <v>3510</v>
      </c>
      <c r="K179" s="265" t="s">
        <v>735</v>
      </c>
    </row>
    <row r="180" spans="1:11" ht="12.75">
      <c r="A180" s="267" t="s">
        <v>765</v>
      </c>
      <c r="B180" s="279">
        <v>484</v>
      </c>
      <c r="C180" s="259"/>
      <c r="D180" s="179" t="s">
        <v>1177</v>
      </c>
      <c r="E180" s="280">
        <v>218761</v>
      </c>
      <c r="F180" s="280">
        <v>592766</v>
      </c>
      <c r="G180" s="265">
        <v>-35.1</v>
      </c>
      <c r="H180" s="265"/>
      <c r="I180" s="280">
        <v>564838</v>
      </c>
      <c r="J180" s="280">
        <v>2088675</v>
      </c>
      <c r="K180" s="265">
        <v>-76.2</v>
      </c>
    </row>
    <row r="181" spans="1:11" ht="12.75">
      <c r="A181" s="267" t="s">
        <v>766</v>
      </c>
      <c r="B181" s="279">
        <v>488</v>
      </c>
      <c r="C181" s="259"/>
      <c r="D181" s="179" t="s">
        <v>121</v>
      </c>
      <c r="E181" s="280">
        <v>1800</v>
      </c>
      <c r="F181" s="280">
        <v>5834</v>
      </c>
      <c r="G181" s="265">
        <v>-79.1</v>
      </c>
      <c r="H181" s="265"/>
      <c r="I181" s="280">
        <v>649014</v>
      </c>
      <c r="J181" s="280">
        <v>368856</v>
      </c>
      <c r="K181" s="265">
        <v>-66.1</v>
      </c>
    </row>
    <row r="182" spans="1:11" ht="12.75">
      <c r="A182" s="267" t="s">
        <v>767</v>
      </c>
      <c r="B182" s="279">
        <v>492</v>
      </c>
      <c r="C182" s="259"/>
      <c r="D182" s="179" t="s">
        <v>122</v>
      </c>
      <c r="E182" s="280">
        <v>30491</v>
      </c>
      <c r="F182" s="280">
        <v>83574</v>
      </c>
      <c r="G182" s="265">
        <v>84.3</v>
      </c>
      <c r="H182" s="265"/>
      <c r="I182" s="280">
        <v>251285</v>
      </c>
      <c r="J182" s="280">
        <v>692501</v>
      </c>
      <c r="K182" s="265">
        <v>256</v>
      </c>
    </row>
    <row r="183" spans="1:11" ht="12.75">
      <c r="A183" s="267" t="s">
        <v>768</v>
      </c>
      <c r="B183" s="279">
        <v>500</v>
      </c>
      <c r="C183" s="259"/>
      <c r="D183" s="179" t="s">
        <v>123</v>
      </c>
      <c r="E183" s="280">
        <v>122676</v>
      </c>
      <c r="F183" s="280">
        <v>1326979</v>
      </c>
      <c r="G183" s="265">
        <v>122.3</v>
      </c>
      <c r="H183" s="265"/>
      <c r="I183" s="280">
        <v>372680</v>
      </c>
      <c r="J183" s="280">
        <v>2644729</v>
      </c>
      <c r="K183" s="265">
        <v>25.5</v>
      </c>
    </row>
    <row r="184" spans="1:11" ht="12.75">
      <c r="A184" s="267" t="s">
        <v>769</v>
      </c>
      <c r="B184" s="279">
        <v>504</v>
      </c>
      <c r="C184" s="259"/>
      <c r="D184" s="179" t="s">
        <v>124</v>
      </c>
      <c r="E184" s="280">
        <v>196799</v>
      </c>
      <c r="F184" s="280">
        <v>1284087</v>
      </c>
      <c r="G184" s="265">
        <v>-73.8</v>
      </c>
      <c r="H184" s="265"/>
      <c r="I184" s="280">
        <v>603741</v>
      </c>
      <c r="J184" s="280">
        <v>4450613</v>
      </c>
      <c r="K184" s="265">
        <v>-55.2</v>
      </c>
    </row>
    <row r="185" spans="1:11" ht="12.75">
      <c r="A185" s="267" t="s">
        <v>770</v>
      </c>
      <c r="B185" s="279">
        <v>508</v>
      </c>
      <c r="C185" s="259"/>
      <c r="D185" s="179" t="s">
        <v>125</v>
      </c>
      <c r="E185" s="280">
        <v>3151207</v>
      </c>
      <c r="F185" s="280">
        <v>26794104</v>
      </c>
      <c r="G185" s="265">
        <v>4.9</v>
      </c>
      <c r="H185" s="265"/>
      <c r="I185" s="280">
        <v>19740734</v>
      </c>
      <c r="J185" s="280">
        <v>102121464</v>
      </c>
      <c r="K185" s="265">
        <v>3.8</v>
      </c>
    </row>
    <row r="186" spans="1:11" ht="12.75">
      <c r="A186" s="267" t="s">
        <v>771</v>
      </c>
      <c r="B186" s="279">
        <v>512</v>
      </c>
      <c r="C186" s="259"/>
      <c r="D186" s="179" t="s">
        <v>126</v>
      </c>
      <c r="E186" s="280">
        <v>2257288</v>
      </c>
      <c r="F186" s="280">
        <v>13946200</v>
      </c>
      <c r="G186" s="265">
        <v>14.7</v>
      </c>
      <c r="H186" s="265"/>
      <c r="I186" s="280">
        <v>5340960</v>
      </c>
      <c r="J186" s="280">
        <v>31290981</v>
      </c>
      <c r="K186" s="265">
        <v>-27</v>
      </c>
    </row>
    <row r="187" spans="1:11" ht="12.75">
      <c r="A187" s="267" t="s">
        <v>772</v>
      </c>
      <c r="B187" s="279">
        <v>516</v>
      </c>
      <c r="C187" s="259"/>
      <c r="D187" s="179" t="s">
        <v>1178</v>
      </c>
      <c r="E187" s="280">
        <v>117164</v>
      </c>
      <c r="F187" s="280">
        <v>294040</v>
      </c>
      <c r="G187" s="265">
        <v>183.3</v>
      </c>
      <c r="H187" s="265"/>
      <c r="I187" s="280">
        <v>296882</v>
      </c>
      <c r="J187" s="280">
        <v>682434</v>
      </c>
      <c r="K187" s="265">
        <v>-49.1</v>
      </c>
    </row>
    <row r="188" spans="1:11" ht="12.75">
      <c r="A188" s="267" t="s">
        <v>773</v>
      </c>
      <c r="B188" s="279">
        <v>520</v>
      </c>
      <c r="C188" s="259"/>
      <c r="D188" s="179" t="s">
        <v>128</v>
      </c>
      <c r="E188" s="280">
        <v>37970</v>
      </c>
      <c r="F188" s="280">
        <v>182801</v>
      </c>
      <c r="G188" s="265">
        <v>191</v>
      </c>
      <c r="H188" s="265"/>
      <c r="I188" s="280">
        <v>93974</v>
      </c>
      <c r="J188" s="280">
        <v>539403</v>
      </c>
      <c r="K188" s="265">
        <v>95.2</v>
      </c>
    </row>
    <row r="189" spans="1:11" s="253" customFormat="1" ht="12.75">
      <c r="A189" s="267" t="s">
        <v>774</v>
      </c>
      <c r="B189" s="279">
        <v>524</v>
      </c>
      <c r="C189" s="259"/>
      <c r="D189" s="179" t="s">
        <v>129</v>
      </c>
      <c r="E189" s="280">
        <v>1068365</v>
      </c>
      <c r="F189" s="280">
        <v>4786801</v>
      </c>
      <c r="G189" s="265">
        <v>575.5</v>
      </c>
      <c r="H189" s="265"/>
      <c r="I189" s="280">
        <v>3069014</v>
      </c>
      <c r="J189" s="280">
        <v>6277602</v>
      </c>
      <c r="K189" s="265">
        <v>247.2</v>
      </c>
    </row>
    <row r="190" spans="1:11" s="253" customFormat="1" ht="12.75">
      <c r="A190" s="267" t="s">
        <v>775</v>
      </c>
      <c r="B190" s="279">
        <v>528</v>
      </c>
      <c r="C190" s="259"/>
      <c r="D190" s="179" t="s">
        <v>130</v>
      </c>
      <c r="E190" s="280">
        <v>315107</v>
      </c>
      <c r="F190" s="280">
        <v>4221676</v>
      </c>
      <c r="G190" s="265">
        <v>-0.3</v>
      </c>
      <c r="H190" s="265"/>
      <c r="I190" s="280">
        <v>1325890</v>
      </c>
      <c r="J190" s="280">
        <v>19047310</v>
      </c>
      <c r="K190" s="265">
        <v>-18.6</v>
      </c>
    </row>
    <row r="191" spans="1:11" s="253" customFormat="1" ht="12.75">
      <c r="A191" s="267" t="s">
        <v>776</v>
      </c>
      <c r="B191" s="279">
        <v>529</v>
      </c>
      <c r="C191" s="259"/>
      <c r="D191" s="179" t="s">
        <v>1008</v>
      </c>
      <c r="E191" s="280" t="s">
        <v>107</v>
      </c>
      <c r="F191" s="280" t="s">
        <v>107</v>
      </c>
      <c r="G191" s="265" t="s">
        <v>107</v>
      </c>
      <c r="H191" s="265"/>
      <c r="I191" s="280" t="s">
        <v>107</v>
      </c>
      <c r="J191" s="280" t="s">
        <v>107</v>
      </c>
      <c r="K191" s="265" t="s">
        <v>107</v>
      </c>
    </row>
    <row r="192" spans="1:11" s="17" customFormat="1" ht="21" customHeight="1">
      <c r="A192" s="114" t="s">
        <v>691</v>
      </c>
      <c r="B192" s="281" t="s">
        <v>691</v>
      </c>
      <c r="C192" s="65" t="s">
        <v>1179</v>
      </c>
      <c r="D192" s="49"/>
      <c r="E192" s="119">
        <v>76744239</v>
      </c>
      <c r="F192" s="119">
        <v>420848682</v>
      </c>
      <c r="G192" s="148">
        <v>-10.1</v>
      </c>
      <c r="H192" s="148"/>
      <c r="I192" s="119">
        <v>327128442</v>
      </c>
      <c r="J192" s="119">
        <v>1797756809</v>
      </c>
      <c r="K192" s="148">
        <v>-5.2</v>
      </c>
    </row>
    <row r="193" spans="1:11" s="253" customFormat="1" ht="21" customHeight="1">
      <c r="A193" s="267" t="s">
        <v>589</v>
      </c>
      <c r="B193" s="279">
        <v>76</v>
      </c>
      <c r="C193" s="259"/>
      <c r="D193" s="179" t="s">
        <v>387</v>
      </c>
      <c r="E193" s="280">
        <v>376268</v>
      </c>
      <c r="F193" s="280">
        <v>1287933</v>
      </c>
      <c r="G193" s="265">
        <v>78.9</v>
      </c>
      <c r="H193" s="265"/>
      <c r="I193" s="280">
        <v>1251358</v>
      </c>
      <c r="J193" s="280">
        <v>4302220</v>
      </c>
      <c r="K193" s="265">
        <v>-60.9</v>
      </c>
    </row>
    <row r="194" spans="1:11" s="253" customFormat="1" ht="12.75">
      <c r="A194" s="267" t="s">
        <v>590</v>
      </c>
      <c r="B194" s="279">
        <v>77</v>
      </c>
      <c r="C194" s="259"/>
      <c r="D194" s="179" t="s">
        <v>388</v>
      </c>
      <c r="E194" s="280">
        <v>59694</v>
      </c>
      <c r="F194" s="280">
        <v>377411</v>
      </c>
      <c r="G194" s="265">
        <v>-7.1</v>
      </c>
      <c r="H194" s="265"/>
      <c r="I194" s="280">
        <v>277570</v>
      </c>
      <c r="J194" s="280">
        <v>1359011</v>
      </c>
      <c r="K194" s="265">
        <v>12.2</v>
      </c>
    </row>
    <row r="195" spans="1:11" s="253" customFormat="1" ht="12.75">
      <c r="A195" s="267" t="s">
        <v>591</v>
      </c>
      <c r="B195" s="279">
        <v>78</v>
      </c>
      <c r="C195" s="259"/>
      <c r="D195" s="179" t="s">
        <v>389</v>
      </c>
      <c r="E195" s="280">
        <v>177657</v>
      </c>
      <c r="F195" s="280">
        <v>1082479</v>
      </c>
      <c r="G195" s="265">
        <v>-28.8</v>
      </c>
      <c r="H195" s="265"/>
      <c r="I195" s="280">
        <v>931368</v>
      </c>
      <c r="J195" s="280">
        <v>5496599</v>
      </c>
      <c r="K195" s="265">
        <v>-35.6</v>
      </c>
    </row>
    <row r="196" spans="1:11" ht="12.75">
      <c r="A196" s="267" t="s">
        <v>592</v>
      </c>
      <c r="B196" s="279">
        <v>79</v>
      </c>
      <c r="C196" s="259"/>
      <c r="D196" s="179" t="s">
        <v>390</v>
      </c>
      <c r="E196" s="280">
        <v>650865</v>
      </c>
      <c r="F196" s="280">
        <v>5585107</v>
      </c>
      <c r="G196" s="265">
        <v>3.7</v>
      </c>
      <c r="H196" s="265"/>
      <c r="I196" s="280">
        <v>5490873</v>
      </c>
      <c r="J196" s="280">
        <v>22554908</v>
      </c>
      <c r="K196" s="265">
        <v>-4.8</v>
      </c>
    </row>
    <row r="197" spans="1:11" ht="12.75">
      <c r="A197" s="267" t="s">
        <v>593</v>
      </c>
      <c r="B197" s="279">
        <v>80</v>
      </c>
      <c r="C197" s="259"/>
      <c r="D197" s="179" t="s">
        <v>391</v>
      </c>
      <c r="E197" s="280">
        <v>130535</v>
      </c>
      <c r="F197" s="280">
        <v>641342</v>
      </c>
      <c r="G197" s="265">
        <v>-79.5</v>
      </c>
      <c r="H197" s="265"/>
      <c r="I197" s="280">
        <v>615111</v>
      </c>
      <c r="J197" s="280">
        <v>3986642</v>
      </c>
      <c r="K197" s="265">
        <v>-17.8</v>
      </c>
    </row>
    <row r="198" spans="1:11" ht="12.75">
      <c r="A198" s="267" t="s">
        <v>594</v>
      </c>
      <c r="B198" s="279">
        <v>81</v>
      </c>
      <c r="C198" s="259"/>
      <c r="D198" s="179" t="s">
        <v>392</v>
      </c>
      <c r="E198" s="280">
        <v>47831</v>
      </c>
      <c r="F198" s="280">
        <v>490549</v>
      </c>
      <c r="G198" s="265">
        <v>-37.1</v>
      </c>
      <c r="H198" s="265"/>
      <c r="I198" s="280">
        <v>223259</v>
      </c>
      <c r="J198" s="280">
        <v>2883833</v>
      </c>
      <c r="K198" s="265">
        <v>-37.9</v>
      </c>
    </row>
    <row r="199" spans="1:12" ht="12.75">
      <c r="A199" s="267" t="s">
        <v>595</v>
      </c>
      <c r="B199" s="279">
        <v>82</v>
      </c>
      <c r="C199" s="259"/>
      <c r="D199" s="179" t="s">
        <v>393</v>
      </c>
      <c r="E199" s="280">
        <v>1069</v>
      </c>
      <c r="F199" s="280">
        <v>18340</v>
      </c>
      <c r="G199" s="265">
        <v>-89.8</v>
      </c>
      <c r="H199" s="265"/>
      <c r="I199" s="280">
        <v>22246</v>
      </c>
      <c r="J199" s="280">
        <v>74523</v>
      </c>
      <c r="K199" s="265">
        <v>-67.1</v>
      </c>
      <c r="L199" s="17"/>
    </row>
    <row r="200" spans="1:11" ht="12.75">
      <c r="A200" s="267" t="s">
        <v>596</v>
      </c>
      <c r="B200" s="279">
        <v>83</v>
      </c>
      <c r="C200" s="259"/>
      <c r="D200" s="179" t="s">
        <v>1007</v>
      </c>
      <c r="E200" s="280">
        <v>35894</v>
      </c>
      <c r="F200" s="280">
        <v>137184</v>
      </c>
      <c r="G200" s="265">
        <v>-95.2</v>
      </c>
      <c r="H200" s="265"/>
      <c r="I200" s="280">
        <v>193960</v>
      </c>
      <c r="J200" s="280">
        <v>631019</v>
      </c>
      <c r="K200" s="265">
        <v>-80</v>
      </c>
    </row>
    <row r="201" spans="1:11" ht="12.75">
      <c r="A201" s="267" t="s">
        <v>778</v>
      </c>
      <c r="B201" s="279">
        <v>604</v>
      </c>
      <c r="C201" s="259"/>
      <c r="D201" s="179" t="s">
        <v>132</v>
      </c>
      <c r="E201" s="280">
        <v>2095578</v>
      </c>
      <c r="F201" s="280">
        <v>2520219</v>
      </c>
      <c r="G201" s="265">
        <v>29</v>
      </c>
      <c r="H201" s="265"/>
      <c r="I201" s="280">
        <v>3591915</v>
      </c>
      <c r="J201" s="280">
        <v>7490226</v>
      </c>
      <c r="K201" s="265">
        <v>-0.8</v>
      </c>
    </row>
    <row r="202" spans="1:11" ht="12.75">
      <c r="A202" s="267" t="s">
        <v>779</v>
      </c>
      <c r="B202" s="279">
        <v>608</v>
      </c>
      <c r="C202" s="259"/>
      <c r="D202" s="179" t="s">
        <v>133</v>
      </c>
      <c r="E202" s="280">
        <v>31761</v>
      </c>
      <c r="F202" s="280">
        <v>227879</v>
      </c>
      <c r="G202" s="265">
        <v>-83.9</v>
      </c>
      <c r="H202" s="265"/>
      <c r="I202" s="280">
        <v>245426</v>
      </c>
      <c r="J202" s="280">
        <v>1497113</v>
      </c>
      <c r="K202" s="265">
        <v>-40.7</v>
      </c>
    </row>
    <row r="203" spans="1:11" ht="12.75">
      <c r="A203" s="267" t="s">
        <v>780</v>
      </c>
      <c r="B203" s="279">
        <v>612</v>
      </c>
      <c r="C203" s="259"/>
      <c r="D203" s="179" t="s">
        <v>134</v>
      </c>
      <c r="E203" s="280">
        <v>845213</v>
      </c>
      <c r="F203" s="280">
        <v>4416869</v>
      </c>
      <c r="G203" s="265">
        <v>-60.9</v>
      </c>
      <c r="H203" s="265"/>
      <c r="I203" s="280">
        <v>3340189</v>
      </c>
      <c r="J203" s="280">
        <v>26206129</v>
      </c>
      <c r="K203" s="265">
        <v>-39.8</v>
      </c>
    </row>
    <row r="204" spans="1:11" ht="12.75">
      <c r="A204" s="267" t="s">
        <v>781</v>
      </c>
      <c r="B204" s="279">
        <v>616</v>
      </c>
      <c r="C204" s="259"/>
      <c r="D204" s="179" t="s">
        <v>135</v>
      </c>
      <c r="E204" s="280">
        <v>230709</v>
      </c>
      <c r="F204" s="280">
        <v>2691467</v>
      </c>
      <c r="G204" s="265">
        <v>-27.9</v>
      </c>
      <c r="H204" s="265"/>
      <c r="I204" s="280">
        <v>723973</v>
      </c>
      <c r="J204" s="280">
        <v>14013878</v>
      </c>
      <c r="K204" s="265">
        <v>-48.6</v>
      </c>
    </row>
    <row r="205" spans="1:11" ht="12.75">
      <c r="A205" s="267" t="s">
        <v>782</v>
      </c>
      <c r="B205" s="279">
        <v>624</v>
      </c>
      <c r="C205" s="259"/>
      <c r="D205" s="179" t="s">
        <v>136</v>
      </c>
      <c r="E205" s="280">
        <v>2281854</v>
      </c>
      <c r="F205" s="280">
        <v>21162245</v>
      </c>
      <c r="G205" s="265">
        <v>56.1</v>
      </c>
      <c r="H205" s="265"/>
      <c r="I205" s="280">
        <v>10862757</v>
      </c>
      <c r="J205" s="280">
        <v>76696655</v>
      </c>
      <c r="K205" s="265">
        <v>9.3</v>
      </c>
    </row>
    <row r="206" spans="1:11" ht="12.75">
      <c r="A206" s="267" t="s">
        <v>783</v>
      </c>
      <c r="B206" s="279">
        <v>625</v>
      </c>
      <c r="C206" s="259"/>
      <c r="D206" s="179" t="s">
        <v>493</v>
      </c>
      <c r="E206" s="280">
        <v>592</v>
      </c>
      <c r="F206" s="280">
        <v>5892</v>
      </c>
      <c r="G206" s="265">
        <v>24.8</v>
      </c>
      <c r="H206" s="265"/>
      <c r="I206" s="280">
        <v>2254</v>
      </c>
      <c r="J206" s="280">
        <v>104677</v>
      </c>
      <c r="K206" s="265">
        <v>82.7</v>
      </c>
    </row>
    <row r="207" spans="1:11" ht="12.75">
      <c r="A207" s="267" t="s">
        <v>1006</v>
      </c>
      <c r="B207" s="279">
        <v>626</v>
      </c>
      <c r="C207" s="259"/>
      <c r="D207" s="179" t="s">
        <v>137</v>
      </c>
      <c r="E207" s="280">
        <v>9</v>
      </c>
      <c r="F207" s="280">
        <v>1730</v>
      </c>
      <c r="G207" s="265">
        <v>-91.8</v>
      </c>
      <c r="H207" s="265"/>
      <c r="I207" s="280">
        <v>306</v>
      </c>
      <c r="J207" s="280">
        <v>36600</v>
      </c>
      <c r="K207" s="265">
        <v>-10.3</v>
      </c>
    </row>
    <row r="208" spans="1:11" ht="12.75">
      <c r="A208" s="267" t="s">
        <v>784</v>
      </c>
      <c r="B208" s="279">
        <v>628</v>
      </c>
      <c r="C208" s="259"/>
      <c r="D208" s="179" t="s">
        <v>138</v>
      </c>
      <c r="E208" s="280">
        <v>2801513</v>
      </c>
      <c r="F208" s="280">
        <v>2501544</v>
      </c>
      <c r="G208" s="265">
        <v>-6.6</v>
      </c>
      <c r="H208" s="265"/>
      <c r="I208" s="280">
        <v>11685975</v>
      </c>
      <c r="J208" s="280">
        <v>10195452</v>
      </c>
      <c r="K208" s="265">
        <v>-37.2</v>
      </c>
    </row>
    <row r="209" spans="1:11" ht="12.75">
      <c r="A209" s="267" t="s">
        <v>785</v>
      </c>
      <c r="B209" s="279">
        <v>632</v>
      </c>
      <c r="C209" s="259"/>
      <c r="D209" s="179" t="s">
        <v>139</v>
      </c>
      <c r="E209" s="280">
        <v>14339263</v>
      </c>
      <c r="F209" s="280">
        <v>24956748</v>
      </c>
      <c r="G209" s="265">
        <v>-22.2</v>
      </c>
      <c r="H209" s="265"/>
      <c r="I209" s="280">
        <v>45553297</v>
      </c>
      <c r="J209" s="280">
        <v>87783981</v>
      </c>
      <c r="K209" s="265">
        <v>-17.4</v>
      </c>
    </row>
    <row r="210" spans="1:11" ht="12.75">
      <c r="A210" s="267" t="s">
        <v>786</v>
      </c>
      <c r="B210" s="279">
        <v>636</v>
      </c>
      <c r="C210" s="259"/>
      <c r="D210" s="179" t="s">
        <v>140</v>
      </c>
      <c r="E210" s="280">
        <v>1851785</v>
      </c>
      <c r="F210" s="280">
        <v>2633257</v>
      </c>
      <c r="G210" s="265">
        <v>-14.7</v>
      </c>
      <c r="H210" s="265"/>
      <c r="I210" s="280">
        <v>9867593</v>
      </c>
      <c r="J210" s="280">
        <v>10790220</v>
      </c>
      <c r="K210" s="265">
        <v>-16.9</v>
      </c>
    </row>
    <row r="211" spans="1:11" ht="12.75">
      <c r="A211" s="267" t="s">
        <v>787</v>
      </c>
      <c r="B211" s="279">
        <v>640</v>
      </c>
      <c r="C211" s="259"/>
      <c r="D211" s="179" t="s">
        <v>141</v>
      </c>
      <c r="E211" s="280">
        <v>303212</v>
      </c>
      <c r="F211" s="280">
        <v>241164</v>
      </c>
      <c r="G211" s="265">
        <v>-59.5</v>
      </c>
      <c r="H211" s="265"/>
      <c r="I211" s="280">
        <v>2418840</v>
      </c>
      <c r="J211" s="280">
        <v>2290076</v>
      </c>
      <c r="K211" s="265">
        <v>-33.4</v>
      </c>
    </row>
    <row r="212" spans="1:11" ht="12.75">
      <c r="A212" s="267" t="s">
        <v>788</v>
      </c>
      <c r="B212" s="279">
        <v>644</v>
      </c>
      <c r="C212" s="259"/>
      <c r="D212" s="179" t="s">
        <v>142</v>
      </c>
      <c r="E212" s="280">
        <v>437067</v>
      </c>
      <c r="F212" s="280">
        <v>2612552</v>
      </c>
      <c r="G212" s="265">
        <v>5.1</v>
      </c>
      <c r="H212" s="265"/>
      <c r="I212" s="280">
        <v>1543492</v>
      </c>
      <c r="J212" s="280">
        <v>14597113</v>
      </c>
      <c r="K212" s="265">
        <v>125.6</v>
      </c>
    </row>
    <row r="213" spans="1:11" ht="12.75">
      <c r="A213" s="267" t="s">
        <v>789</v>
      </c>
      <c r="B213" s="279">
        <v>647</v>
      </c>
      <c r="C213" s="259"/>
      <c r="D213" s="179" t="s">
        <v>143</v>
      </c>
      <c r="E213" s="280">
        <v>2299910</v>
      </c>
      <c r="F213" s="280">
        <v>8810593</v>
      </c>
      <c r="G213" s="265">
        <v>-1</v>
      </c>
      <c r="H213" s="265"/>
      <c r="I213" s="280">
        <v>9827388</v>
      </c>
      <c r="J213" s="280">
        <v>36565634</v>
      </c>
      <c r="K213" s="265">
        <v>12.9</v>
      </c>
    </row>
    <row r="214" spans="1:11" ht="12.75">
      <c r="A214" s="267" t="s">
        <v>790</v>
      </c>
      <c r="B214" s="279">
        <v>649</v>
      </c>
      <c r="C214" s="259"/>
      <c r="D214" s="179" t="s">
        <v>144</v>
      </c>
      <c r="E214" s="280">
        <v>287072</v>
      </c>
      <c r="F214" s="280">
        <v>900579</v>
      </c>
      <c r="G214" s="265">
        <v>13.8</v>
      </c>
      <c r="H214" s="265"/>
      <c r="I214" s="280">
        <v>1067602</v>
      </c>
      <c r="J214" s="280">
        <v>2719858</v>
      </c>
      <c r="K214" s="265">
        <v>8.9</v>
      </c>
    </row>
    <row r="215" spans="1:11" ht="12.75">
      <c r="A215" s="267" t="s">
        <v>791</v>
      </c>
      <c r="B215" s="279">
        <v>653</v>
      </c>
      <c r="C215" s="259"/>
      <c r="D215" s="179" t="s">
        <v>145</v>
      </c>
      <c r="E215" s="280">
        <v>3534</v>
      </c>
      <c r="F215" s="280">
        <v>383877</v>
      </c>
      <c r="G215" s="265">
        <v>-79.2</v>
      </c>
      <c r="H215" s="265"/>
      <c r="I215" s="280">
        <v>426340</v>
      </c>
      <c r="J215" s="280">
        <v>4271990</v>
      </c>
      <c r="K215" s="265">
        <v>13.8</v>
      </c>
    </row>
    <row r="216" spans="1:11" ht="12.75">
      <c r="A216" s="267" t="s">
        <v>792</v>
      </c>
      <c r="B216" s="279">
        <v>660</v>
      </c>
      <c r="C216" s="259"/>
      <c r="D216" s="179" t="s">
        <v>146</v>
      </c>
      <c r="E216" s="280">
        <v>40271</v>
      </c>
      <c r="F216" s="280">
        <v>179383</v>
      </c>
      <c r="G216" s="265">
        <v>-74</v>
      </c>
      <c r="H216" s="265"/>
      <c r="I216" s="280">
        <v>375879</v>
      </c>
      <c r="J216" s="280">
        <v>2910348</v>
      </c>
      <c r="K216" s="265">
        <v>49.8</v>
      </c>
    </row>
    <row r="217" spans="1:11" ht="12.75">
      <c r="A217" s="267" t="s">
        <v>793</v>
      </c>
      <c r="B217" s="279">
        <v>662</v>
      </c>
      <c r="C217" s="259"/>
      <c r="D217" s="179" t="s">
        <v>147</v>
      </c>
      <c r="E217" s="280">
        <v>1203184</v>
      </c>
      <c r="F217" s="280">
        <v>1503793</v>
      </c>
      <c r="G217" s="265">
        <v>-51</v>
      </c>
      <c r="H217" s="265"/>
      <c r="I217" s="280">
        <v>5141156</v>
      </c>
      <c r="J217" s="280">
        <v>8771044</v>
      </c>
      <c r="K217" s="265">
        <v>-8.4</v>
      </c>
    </row>
    <row r="218" spans="1:11" ht="12.75">
      <c r="A218" s="267" t="s">
        <v>794</v>
      </c>
      <c r="B218" s="279">
        <v>664</v>
      </c>
      <c r="C218" s="259"/>
      <c r="D218" s="179" t="s">
        <v>148</v>
      </c>
      <c r="E218" s="280">
        <v>3757385</v>
      </c>
      <c r="F218" s="280">
        <v>19354474</v>
      </c>
      <c r="G218" s="265">
        <v>-56.3</v>
      </c>
      <c r="H218" s="265"/>
      <c r="I218" s="280">
        <v>25039160</v>
      </c>
      <c r="J218" s="280">
        <v>112659655</v>
      </c>
      <c r="K218" s="265">
        <v>-31.2</v>
      </c>
    </row>
    <row r="219" spans="1:11" ht="12.75">
      <c r="A219" s="267" t="s">
        <v>795</v>
      </c>
      <c r="B219" s="279">
        <v>666</v>
      </c>
      <c r="C219" s="259"/>
      <c r="D219" s="179" t="s">
        <v>149</v>
      </c>
      <c r="E219" s="280">
        <v>101933</v>
      </c>
      <c r="F219" s="280">
        <v>945546</v>
      </c>
      <c r="G219" s="265">
        <v>551</v>
      </c>
      <c r="H219" s="265"/>
      <c r="I219" s="280">
        <v>1236937</v>
      </c>
      <c r="J219" s="280">
        <v>2538596</v>
      </c>
      <c r="K219" s="265">
        <v>156.6</v>
      </c>
    </row>
    <row r="220" spans="1:11" ht="12.75">
      <c r="A220" s="267" t="s">
        <v>796</v>
      </c>
      <c r="B220" s="279">
        <v>667</v>
      </c>
      <c r="C220" s="259"/>
      <c r="D220" s="179" t="s">
        <v>150</v>
      </c>
      <c r="E220" s="280">
        <v>151</v>
      </c>
      <c r="F220" s="280">
        <v>62539</v>
      </c>
      <c r="G220" s="265">
        <v>26.3</v>
      </c>
      <c r="H220" s="265"/>
      <c r="I220" s="280">
        <v>13569</v>
      </c>
      <c r="J220" s="280">
        <v>183125</v>
      </c>
      <c r="K220" s="265">
        <v>152</v>
      </c>
    </row>
    <row r="221" spans="1:11" ht="12.75">
      <c r="A221" s="267" t="s">
        <v>797</v>
      </c>
      <c r="B221" s="279">
        <v>669</v>
      </c>
      <c r="C221" s="259"/>
      <c r="D221" s="179" t="s">
        <v>151</v>
      </c>
      <c r="E221" s="280">
        <v>17151</v>
      </c>
      <c r="F221" s="280">
        <v>266059</v>
      </c>
      <c r="G221" s="265">
        <v>-27.5</v>
      </c>
      <c r="H221" s="265"/>
      <c r="I221" s="280">
        <v>114073</v>
      </c>
      <c r="J221" s="280">
        <v>1562434</v>
      </c>
      <c r="K221" s="265">
        <v>21.2</v>
      </c>
    </row>
    <row r="222" spans="1:11" ht="12.75">
      <c r="A222" s="267" t="s">
        <v>798</v>
      </c>
      <c r="B222" s="279">
        <v>672</v>
      </c>
      <c r="C222" s="259"/>
      <c r="D222" s="179" t="s">
        <v>152</v>
      </c>
      <c r="E222" s="280">
        <v>881</v>
      </c>
      <c r="F222" s="280">
        <v>70850</v>
      </c>
      <c r="G222" s="265">
        <v>287.1</v>
      </c>
      <c r="H222" s="265"/>
      <c r="I222" s="280">
        <v>35321</v>
      </c>
      <c r="J222" s="280">
        <v>194509</v>
      </c>
      <c r="K222" s="265">
        <v>-1.5</v>
      </c>
    </row>
    <row r="223" spans="1:11" ht="12.75">
      <c r="A223" s="267" t="s">
        <v>799</v>
      </c>
      <c r="B223" s="279">
        <v>675</v>
      </c>
      <c r="C223" s="259"/>
      <c r="D223" s="179" t="s">
        <v>153</v>
      </c>
      <c r="E223" s="280" t="s">
        <v>107</v>
      </c>
      <c r="F223" s="280" t="s">
        <v>107</v>
      </c>
      <c r="G223" s="265" t="s">
        <v>107</v>
      </c>
      <c r="H223" s="265"/>
      <c r="I223" s="280">
        <v>7</v>
      </c>
      <c r="J223" s="280">
        <v>1500</v>
      </c>
      <c r="K223" s="265">
        <v>-48.8</v>
      </c>
    </row>
    <row r="226" spans="1:12" ht="14.25">
      <c r="A226" s="646" t="s">
        <v>1186</v>
      </c>
      <c r="B226" s="646"/>
      <c r="C226" s="646"/>
      <c r="D226" s="646"/>
      <c r="E226" s="646"/>
      <c r="F226" s="646"/>
      <c r="G226" s="646"/>
      <c r="H226" s="646"/>
      <c r="I226" s="646"/>
      <c r="J226" s="646"/>
      <c r="K226" s="646"/>
      <c r="L226" s="647"/>
    </row>
    <row r="227" spans="4:11" ht="12.75">
      <c r="D227" s="267"/>
      <c r="E227" s="271"/>
      <c r="F227" s="272"/>
      <c r="I227" s="282"/>
      <c r="J227" s="283"/>
      <c r="K227" s="284"/>
    </row>
    <row r="228" spans="1:12" ht="17.25" customHeight="1">
      <c r="A228" s="648" t="s">
        <v>1158</v>
      </c>
      <c r="B228" s="649"/>
      <c r="C228" s="653" t="s">
        <v>1159</v>
      </c>
      <c r="D228" s="545"/>
      <c r="E228" s="613" t="s">
        <v>1257</v>
      </c>
      <c r="F228" s="593"/>
      <c r="G228" s="593"/>
      <c r="H228" s="640"/>
      <c r="I228" s="554" t="s">
        <v>1258</v>
      </c>
      <c r="J228" s="593"/>
      <c r="K228" s="593"/>
      <c r="L228" s="641"/>
    </row>
    <row r="229" spans="1:12" ht="16.5" customHeight="1">
      <c r="A229" s="530"/>
      <c r="B229" s="650"/>
      <c r="C229" s="654"/>
      <c r="D229" s="655"/>
      <c r="E229" s="83" t="s">
        <v>479</v>
      </c>
      <c r="F229" s="597" t="s">
        <v>480</v>
      </c>
      <c r="G229" s="598"/>
      <c r="H229" s="602"/>
      <c r="I229" s="147" t="s">
        <v>479</v>
      </c>
      <c r="J229" s="624" t="s">
        <v>480</v>
      </c>
      <c r="K229" s="625"/>
      <c r="L229" s="626"/>
    </row>
    <row r="230" spans="1:12" ht="12.75" customHeight="1">
      <c r="A230" s="530"/>
      <c r="B230" s="650"/>
      <c r="C230" s="654"/>
      <c r="D230" s="655"/>
      <c r="E230" s="594" t="s">
        <v>112</v>
      </c>
      <c r="F230" s="599" t="s">
        <v>108</v>
      </c>
      <c r="G230" s="629" t="s">
        <v>1259</v>
      </c>
      <c r="H230" s="642"/>
      <c r="I230" s="599" t="s">
        <v>112</v>
      </c>
      <c r="J230" s="599" t="s">
        <v>108</v>
      </c>
      <c r="K230" s="615" t="s">
        <v>1266</v>
      </c>
      <c r="L230" s="632"/>
    </row>
    <row r="231" spans="1:12" ht="12.75" customHeight="1">
      <c r="A231" s="530"/>
      <c r="B231" s="650"/>
      <c r="C231" s="654"/>
      <c r="D231" s="655"/>
      <c r="E231" s="595"/>
      <c r="F231" s="600"/>
      <c r="G231" s="630"/>
      <c r="H231" s="512"/>
      <c r="I231" s="600"/>
      <c r="J231" s="600"/>
      <c r="K231" s="633"/>
      <c r="L231" s="634"/>
    </row>
    <row r="232" spans="1:12" ht="12.75" customHeight="1">
      <c r="A232" s="530"/>
      <c r="B232" s="650"/>
      <c r="C232" s="654"/>
      <c r="D232" s="655"/>
      <c r="E232" s="595"/>
      <c r="F232" s="600"/>
      <c r="G232" s="630"/>
      <c r="H232" s="512"/>
      <c r="I232" s="600"/>
      <c r="J232" s="600"/>
      <c r="K232" s="633"/>
      <c r="L232" s="634"/>
    </row>
    <row r="233" spans="1:12" ht="28.5" customHeight="1">
      <c r="A233" s="651"/>
      <c r="B233" s="652"/>
      <c r="C233" s="656"/>
      <c r="D233" s="657"/>
      <c r="E233" s="596"/>
      <c r="F233" s="601"/>
      <c r="G233" s="631"/>
      <c r="H233" s="513"/>
      <c r="I233" s="601"/>
      <c r="J233" s="601"/>
      <c r="K233" s="635"/>
      <c r="L233" s="636"/>
    </row>
    <row r="234" spans="1:10" ht="12.75">
      <c r="A234" s="267"/>
      <c r="B234" s="278"/>
      <c r="C234" s="259"/>
      <c r="D234" s="277"/>
      <c r="E234" s="271"/>
      <c r="F234" s="272"/>
      <c r="I234" s="271"/>
      <c r="J234" s="272"/>
    </row>
    <row r="235" spans="2:4" ht="12.75">
      <c r="B235" s="286"/>
      <c r="C235" s="287" t="s">
        <v>862</v>
      </c>
      <c r="D235" s="277"/>
    </row>
    <row r="236" spans="1:4" ht="12.75">
      <c r="A236" s="267"/>
      <c r="B236" s="285"/>
      <c r="C236" s="259"/>
      <c r="D236" s="277"/>
    </row>
    <row r="237" spans="1:11" ht="12.75" customHeight="1">
      <c r="A237" s="267" t="s">
        <v>800</v>
      </c>
      <c r="B237" s="279">
        <v>676</v>
      </c>
      <c r="C237" s="259"/>
      <c r="D237" s="179" t="s">
        <v>154</v>
      </c>
      <c r="E237" s="122">
        <v>52</v>
      </c>
      <c r="F237" s="122">
        <v>9827</v>
      </c>
      <c r="G237" s="151">
        <v>-77.3</v>
      </c>
      <c r="H237" s="116"/>
      <c r="I237" s="122">
        <v>2221</v>
      </c>
      <c r="J237" s="122">
        <v>183156</v>
      </c>
      <c r="K237" s="151">
        <v>11</v>
      </c>
    </row>
    <row r="238" spans="1:11" ht="12.75" customHeight="1">
      <c r="A238" s="267" t="s">
        <v>801</v>
      </c>
      <c r="B238" s="279">
        <v>680</v>
      </c>
      <c r="C238" s="259"/>
      <c r="D238" s="179" t="s">
        <v>155</v>
      </c>
      <c r="E238" s="122">
        <v>470703</v>
      </c>
      <c r="F238" s="122">
        <v>6554290</v>
      </c>
      <c r="G238" s="151">
        <v>-44.4</v>
      </c>
      <c r="H238" s="116"/>
      <c r="I238" s="122">
        <v>3637850</v>
      </c>
      <c r="J238" s="122">
        <v>33830361</v>
      </c>
      <c r="K238" s="151">
        <v>-15.3</v>
      </c>
    </row>
    <row r="239" spans="1:12" ht="12.75">
      <c r="A239" s="1" t="s">
        <v>802</v>
      </c>
      <c r="B239" s="153">
        <v>684</v>
      </c>
      <c r="C239" s="32"/>
      <c r="D239" s="30" t="s">
        <v>156</v>
      </c>
      <c r="E239" s="122">
        <v>5314</v>
      </c>
      <c r="F239" s="122">
        <v>482377</v>
      </c>
      <c r="G239" s="151">
        <v>527.5</v>
      </c>
      <c r="H239" s="116"/>
      <c r="I239" s="122">
        <v>15521</v>
      </c>
      <c r="J239" s="122">
        <v>745711</v>
      </c>
      <c r="K239" s="151">
        <v>34.1</v>
      </c>
      <c r="L239"/>
    </row>
    <row r="240" spans="1:12" ht="12.75">
      <c r="A240" s="1" t="s">
        <v>803</v>
      </c>
      <c r="B240" s="153">
        <v>690</v>
      </c>
      <c r="C240" s="32"/>
      <c r="D240" s="30" t="s">
        <v>157</v>
      </c>
      <c r="E240" s="122">
        <v>1207138</v>
      </c>
      <c r="F240" s="122">
        <v>3531975</v>
      </c>
      <c r="G240" s="151">
        <v>1.3</v>
      </c>
      <c r="H240" s="116"/>
      <c r="I240" s="122">
        <v>6311719</v>
      </c>
      <c r="J240" s="122">
        <v>16645274</v>
      </c>
      <c r="K240" s="151">
        <v>17.2</v>
      </c>
      <c r="L240"/>
    </row>
    <row r="241" spans="1:12" ht="12.75">
      <c r="A241" s="1" t="s">
        <v>804</v>
      </c>
      <c r="B241" s="153">
        <v>696</v>
      </c>
      <c r="C241" s="32"/>
      <c r="D241" s="30" t="s">
        <v>158</v>
      </c>
      <c r="E241" s="122">
        <v>637</v>
      </c>
      <c r="F241" s="122">
        <v>5082</v>
      </c>
      <c r="G241" s="151">
        <v>5</v>
      </c>
      <c r="H241" s="116"/>
      <c r="I241" s="122">
        <v>26218</v>
      </c>
      <c r="J241" s="122">
        <v>155216</v>
      </c>
      <c r="K241" s="151">
        <v>187.5</v>
      </c>
      <c r="L241"/>
    </row>
    <row r="242" spans="1:12" ht="12.75">
      <c r="A242" s="1" t="s">
        <v>805</v>
      </c>
      <c r="B242" s="153">
        <v>700</v>
      </c>
      <c r="C242" s="32"/>
      <c r="D242" s="30" t="s">
        <v>159</v>
      </c>
      <c r="E242" s="122">
        <v>200263</v>
      </c>
      <c r="F242" s="122">
        <v>6607826</v>
      </c>
      <c r="G242" s="151">
        <v>-21.5</v>
      </c>
      <c r="H242" s="116"/>
      <c r="I242" s="122">
        <v>1727742</v>
      </c>
      <c r="J242" s="122">
        <v>21569989</v>
      </c>
      <c r="K242" s="151">
        <v>-50.2</v>
      </c>
      <c r="L242"/>
    </row>
    <row r="243" spans="1:12" ht="12.75">
      <c r="A243" s="1" t="s">
        <v>806</v>
      </c>
      <c r="B243" s="153">
        <v>701</v>
      </c>
      <c r="C243" s="32"/>
      <c r="D243" s="30" t="s">
        <v>160</v>
      </c>
      <c r="E243" s="122">
        <v>1841872</v>
      </c>
      <c r="F243" s="122">
        <v>10694405</v>
      </c>
      <c r="G243" s="151">
        <v>-28.9</v>
      </c>
      <c r="H243" s="116"/>
      <c r="I243" s="122">
        <v>9976051</v>
      </c>
      <c r="J243" s="122">
        <v>75289104</v>
      </c>
      <c r="K243" s="151">
        <v>10.8</v>
      </c>
      <c r="L243"/>
    </row>
    <row r="244" spans="1:12" ht="12.75">
      <c r="A244" s="1" t="s">
        <v>807</v>
      </c>
      <c r="B244" s="153">
        <v>703</v>
      </c>
      <c r="C244" s="32"/>
      <c r="D244" s="30" t="s">
        <v>161</v>
      </c>
      <c r="E244" s="122">
        <v>10893</v>
      </c>
      <c r="F244" s="122">
        <v>130227</v>
      </c>
      <c r="G244" s="151">
        <v>70.3</v>
      </c>
      <c r="H244" s="116"/>
      <c r="I244" s="122">
        <v>35378</v>
      </c>
      <c r="J244" s="122">
        <v>433987</v>
      </c>
      <c r="K244" s="151">
        <v>34.9</v>
      </c>
      <c r="L244"/>
    </row>
    <row r="245" spans="1:12" ht="12.75">
      <c r="A245" s="1" t="s">
        <v>808</v>
      </c>
      <c r="B245" s="153">
        <v>706</v>
      </c>
      <c r="C245" s="32"/>
      <c r="D245" s="30" t="s">
        <v>162</v>
      </c>
      <c r="E245" s="122">
        <v>1236607</v>
      </c>
      <c r="F245" s="122">
        <v>10435288</v>
      </c>
      <c r="G245" s="151">
        <v>-17.9</v>
      </c>
      <c r="H245" s="116"/>
      <c r="I245" s="122">
        <v>4718080</v>
      </c>
      <c r="J245" s="122">
        <v>43581314</v>
      </c>
      <c r="K245" s="151">
        <v>-36.3</v>
      </c>
      <c r="L245"/>
    </row>
    <row r="246" spans="1:12" ht="12.75">
      <c r="A246" s="1" t="s">
        <v>809</v>
      </c>
      <c r="B246" s="153">
        <v>708</v>
      </c>
      <c r="C246" s="32"/>
      <c r="D246" s="30" t="s">
        <v>163</v>
      </c>
      <c r="E246" s="122">
        <v>368576</v>
      </c>
      <c r="F246" s="122">
        <v>5904880</v>
      </c>
      <c r="G246" s="151">
        <v>-13.7</v>
      </c>
      <c r="H246" s="116"/>
      <c r="I246" s="122">
        <v>2030920</v>
      </c>
      <c r="J246" s="122">
        <v>21393153</v>
      </c>
      <c r="K246" s="151">
        <v>-13.8</v>
      </c>
      <c r="L246"/>
    </row>
    <row r="247" spans="1:12" ht="12.75">
      <c r="A247" s="1" t="s">
        <v>810</v>
      </c>
      <c r="B247" s="153">
        <v>716</v>
      </c>
      <c r="C247" s="32"/>
      <c r="D247" s="30" t="s">
        <v>164</v>
      </c>
      <c r="E247" s="122">
        <v>43889</v>
      </c>
      <c r="F247" s="122">
        <v>366513</v>
      </c>
      <c r="G247" s="151">
        <v>57</v>
      </c>
      <c r="H247" s="116"/>
      <c r="I247" s="122">
        <v>689894</v>
      </c>
      <c r="J247" s="122">
        <v>2183156</v>
      </c>
      <c r="K247" s="151">
        <v>34.8</v>
      </c>
      <c r="L247"/>
    </row>
    <row r="248" spans="1:12" ht="12.75">
      <c r="A248" s="1" t="s">
        <v>811</v>
      </c>
      <c r="B248" s="153">
        <v>720</v>
      </c>
      <c r="C248" s="32"/>
      <c r="D248" s="30" t="s">
        <v>165</v>
      </c>
      <c r="E248" s="122">
        <v>29070700</v>
      </c>
      <c r="F248" s="122">
        <v>149147702</v>
      </c>
      <c r="G248" s="151">
        <v>0.4</v>
      </c>
      <c r="H248" s="116"/>
      <c r="I248" s="122">
        <v>121470382</v>
      </c>
      <c r="J248" s="122">
        <v>645596511</v>
      </c>
      <c r="K248" s="151">
        <v>9.5</v>
      </c>
      <c r="L248"/>
    </row>
    <row r="249" spans="1:12" ht="12.75">
      <c r="A249" s="1" t="s">
        <v>812</v>
      </c>
      <c r="B249" s="153">
        <v>724</v>
      </c>
      <c r="C249" s="32"/>
      <c r="D249" s="30" t="s">
        <v>166</v>
      </c>
      <c r="E249" s="122">
        <v>89</v>
      </c>
      <c r="F249" s="122">
        <v>10405</v>
      </c>
      <c r="G249" s="151" t="s">
        <v>735</v>
      </c>
      <c r="H249" s="116"/>
      <c r="I249" s="122">
        <v>11792</v>
      </c>
      <c r="J249" s="122">
        <v>20257</v>
      </c>
      <c r="K249" s="151">
        <v>-90.5</v>
      </c>
      <c r="L249"/>
    </row>
    <row r="250" spans="1:12" ht="12.75">
      <c r="A250" s="1" t="s">
        <v>813</v>
      </c>
      <c r="B250" s="153">
        <v>728</v>
      </c>
      <c r="C250" s="32"/>
      <c r="D250" s="30" t="s">
        <v>167</v>
      </c>
      <c r="E250" s="122">
        <v>2536212</v>
      </c>
      <c r="F250" s="122">
        <v>42345707</v>
      </c>
      <c r="G250" s="151">
        <v>21.6</v>
      </c>
      <c r="H250" s="116"/>
      <c r="I250" s="122">
        <v>13341966</v>
      </c>
      <c r="J250" s="122">
        <v>146793061</v>
      </c>
      <c r="K250" s="151">
        <v>7.2</v>
      </c>
      <c r="L250"/>
    </row>
    <row r="251" spans="1:12" ht="12.75">
      <c r="A251" s="1" t="s">
        <v>814</v>
      </c>
      <c r="B251" s="153">
        <v>732</v>
      </c>
      <c r="C251" s="32"/>
      <c r="D251" s="30" t="s">
        <v>168</v>
      </c>
      <c r="E251" s="122">
        <v>3065043</v>
      </c>
      <c r="F251" s="122">
        <v>37465238</v>
      </c>
      <c r="G251" s="151">
        <v>-6.6</v>
      </c>
      <c r="H251" s="116"/>
      <c r="I251" s="122">
        <v>11888433</v>
      </c>
      <c r="J251" s="122">
        <v>186944477</v>
      </c>
      <c r="K251" s="151">
        <v>1.7</v>
      </c>
      <c r="L251"/>
    </row>
    <row r="252" spans="1:12" ht="12.75">
      <c r="A252" s="1" t="s">
        <v>815</v>
      </c>
      <c r="B252" s="153">
        <v>736</v>
      </c>
      <c r="C252" s="32"/>
      <c r="D252" s="30" t="s">
        <v>169</v>
      </c>
      <c r="E252" s="122">
        <v>767054</v>
      </c>
      <c r="F252" s="122">
        <v>13399056</v>
      </c>
      <c r="G252" s="151">
        <v>-39.4</v>
      </c>
      <c r="H252" s="116"/>
      <c r="I252" s="122">
        <v>4461353</v>
      </c>
      <c r="J252" s="122">
        <v>53689565</v>
      </c>
      <c r="K252" s="151">
        <v>-43.2</v>
      </c>
      <c r="L252"/>
    </row>
    <row r="253" spans="1:11" s="253" customFormat="1" ht="12.75">
      <c r="A253" s="267" t="s">
        <v>816</v>
      </c>
      <c r="B253" s="285">
        <v>740</v>
      </c>
      <c r="C253" s="259"/>
      <c r="D253" s="179" t="s">
        <v>170</v>
      </c>
      <c r="E253" s="280">
        <v>1507692</v>
      </c>
      <c r="F253" s="280">
        <v>27541823</v>
      </c>
      <c r="G253" s="265">
        <v>75.3</v>
      </c>
      <c r="H253" s="265"/>
      <c r="I253" s="280">
        <v>4658255</v>
      </c>
      <c r="J253" s="280">
        <v>83043193</v>
      </c>
      <c r="K253" s="265">
        <v>41.8</v>
      </c>
    </row>
    <row r="254" spans="1:11" s="253" customFormat="1" ht="12.75">
      <c r="A254" s="267" t="s">
        <v>817</v>
      </c>
      <c r="B254" s="285">
        <v>743</v>
      </c>
      <c r="C254" s="259"/>
      <c r="D254" s="179" t="s">
        <v>171</v>
      </c>
      <c r="E254" s="280">
        <v>1664</v>
      </c>
      <c r="F254" s="280">
        <v>146457</v>
      </c>
      <c r="G254" s="265" t="s">
        <v>735</v>
      </c>
      <c r="H254" s="265"/>
      <c r="I254" s="280">
        <v>5473</v>
      </c>
      <c r="J254" s="280">
        <v>289756</v>
      </c>
      <c r="K254" s="265" t="s">
        <v>735</v>
      </c>
    </row>
    <row r="255" spans="1:11" s="17" customFormat="1" ht="33.75" customHeight="1">
      <c r="A255" s="114" t="s">
        <v>691</v>
      </c>
      <c r="B255" s="113" t="s">
        <v>691</v>
      </c>
      <c r="C255" s="644" t="s">
        <v>1180</v>
      </c>
      <c r="D255" s="645"/>
      <c r="E255" s="119">
        <v>2975886</v>
      </c>
      <c r="F255" s="119">
        <v>14513805</v>
      </c>
      <c r="G255" s="148">
        <v>-6.1</v>
      </c>
      <c r="H255" s="148"/>
      <c r="I255" s="119">
        <v>11249511</v>
      </c>
      <c r="J255" s="119">
        <v>65276395</v>
      </c>
      <c r="K255" s="148">
        <v>-12</v>
      </c>
    </row>
    <row r="256" spans="1:11" s="17" customFormat="1" ht="21" customHeight="1">
      <c r="A256" s="267" t="s">
        <v>818</v>
      </c>
      <c r="B256" s="285">
        <v>800</v>
      </c>
      <c r="C256" s="259"/>
      <c r="D256" s="179" t="s">
        <v>172</v>
      </c>
      <c r="E256" s="280">
        <v>2542146</v>
      </c>
      <c r="F256" s="280">
        <v>13034232</v>
      </c>
      <c r="G256" s="265">
        <v>-9.5</v>
      </c>
      <c r="H256" s="265"/>
      <c r="I256" s="280">
        <v>10152444</v>
      </c>
      <c r="J256" s="280">
        <v>58704601</v>
      </c>
      <c r="K256" s="265">
        <v>-14.8</v>
      </c>
    </row>
    <row r="257" spans="1:11" s="253" customFormat="1" ht="12.75">
      <c r="A257" s="267" t="s">
        <v>819</v>
      </c>
      <c r="B257" s="285">
        <v>801</v>
      </c>
      <c r="C257" s="259"/>
      <c r="D257" s="179" t="s">
        <v>173</v>
      </c>
      <c r="E257" s="280" t="s">
        <v>107</v>
      </c>
      <c r="F257" s="280" t="s">
        <v>107</v>
      </c>
      <c r="G257" s="265" t="s">
        <v>107</v>
      </c>
      <c r="H257" s="265"/>
      <c r="I257" s="280">
        <v>1384</v>
      </c>
      <c r="J257" s="280">
        <v>31379</v>
      </c>
      <c r="K257" s="265" t="s">
        <v>735</v>
      </c>
    </row>
    <row r="258" spans="1:11" s="253" customFormat="1" ht="12.75">
      <c r="A258" s="267" t="s">
        <v>820</v>
      </c>
      <c r="B258" s="285">
        <v>803</v>
      </c>
      <c r="C258" s="259"/>
      <c r="D258" s="179" t="s">
        <v>174</v>
      </c>
      <c r="E258" s="280" t="s">
        <v>107</v>
      </c>
      <c r="F258" s="280" t="s">
        <v>107</v>
      </c>
      <c r="G258" s="265" t="s">
        <v>107</v>
      </c>
      <c r="H258" s="265"/>
      <c r="I258" s="280">
        <v>185</v>
      </c>
      <c r="J258" s="280">
        <v>1900</v>
      </c>
      <c r="K258" s="265" t="s">
        <v>735</v>
      </c>
    </row>
    <row r="259" spans="1:12" ht="12.75">
      <c r="A259" s="1" t="s">
        <v>821</v>
      </c>
      <c r="B259" s="153">
        <v>804</v>
      </c>
      <c r="C259" s="32"/>
      <c r="D259" s="30" t="s">
        <v>175</v>
      </c>
      <c r="E259" s="122">
        <v>395257</v>
      </c>
      <c r="F259" s="122">
        <v>1423536</v>
      </c>
      <c r="G259" s="151">
        <v>60</v>
      </c>
      <c r="H259" s="116"/>
      <c r="I259" s="122">
        <v>974148</v>
      </c>
      <c r="J259" s="122">
        <v>6314523</v>
      </c>
      <c r="K259" s="151">
        <v>31.2</v>
      </c>
      <c r="L259"/>
    </row>
    <row r="260" spans="1:11" ht="12.75">
      <c r="A260" s="267" t="s">
        <v>822</v>
      </c>
      <c r="B260" s="285">
        <v>806</v>
      </c>
      <c r="C260" s="259"/>
      <c r="D260" s="179" t="s">
        <v>176</v>
      </c>
      <c r="E260" s="280" t="s">
        <v>107</v>
      </c>
      <c r="F260" s="280" t="s">
        <v>107</v>
      </c>
      <c r="G260" s="265" t="s">
        <v>107</v>
      </c>
      <c r="H260" s="265"/>
      <c r="I260" s="280" t="s">
        <v>107</v>
      </c>
      <c r="J260" s="280" t="s">
        <v>107</v>
      </c>
      <c r="K260" s="265" t="s">
        <v>107</v>
      </c>
    </row>
    <row r="261" spans="1:11" ht="12.75">
      <c r="A261" s="267" t="s">
        <v>823</v>
      </c>
      <c r="B261" s="285">
        <v>807</v>
      </c>
      <c r="C261" s="259"/>
      <c r="D261" s="179" t="s">
        <v>177</v>
      </c>
      <c r="E261" s="280" t="s">
        <v>107</v>
      </c>
      <c r="F261" s="280" t="s">
        <v>107</v>
      </c>
      <c r="G261" s="265" t="s">
        <v>107</v>
      </c>
      <c r="H261" s="265"/>
      <c r="I261" s="280" t="s">
        <v>107</v>
      </c>
      <c r="J261" s="280" t="s">
        <v>107</v>
      </c>
      <c r="K261" s="265" t="s">
        <v>107</v>
      </c>
    </row>
    <row r="262" spans="1:11" ht="12.75">
      <c r="A262" s="267" t="s">
        <v>824</v>
      </c>
      <c r="B262" s="285">
        <v>809</v>
      </c>
      <c r="C262" s="259"/>
      <c r="D262" s="179" t="s">
        <v>178</v>
      </c>
      <c r="E262" s="280">
        <v>29</v>
      </c>
      <c r="F262" s="280">
        <v>897</v>
      </c>
      <c r="G262" s="265">
        <v>-99.4</v>
      </c>
      <c r="H262" s="265"/>
      <c r="I262" s="280">
        <v>10945</v>
      </c>
      <c r="J262" s="280">
        <v>63651</v>
      </c>
      <c r="K262" s="265">
        <v>-82.5</v>
      </c>
    </row>
    <row r="263" spans="1:11" ht="12.75">
      <c r="A263" s="267" t="s">
        <v>825</v>
      </c>
      <c r="B263" s="285">
        <v>811</v>
      </c>
      <c r="C263" s="259"/>
      <c r="D263" s="179" t="s">
        <v>179</v>
      </c>
      <c r="E263" s="280" t="s">
        <v>107</v>
      </c>
      <c r="F263" s="280" t="s">
        <v>107</v>
      </c>
      <c r="G263" s="265" t="s">
        <v>107</v>
      </c>
      <c r="H263" s="265"/>
      <c r="I263" s="280" t="s">
        <v>107</v>
      </c>
      <c r="J263" s="280" t="s">
        <v>107</v>
      </c>
      <c r="K263" s="265" t="s">
        <v>107</v>
      </c>
    </row>
    <row r="264" spans="1:11" ht="12.75">
      <c r="A264" s="267" t="s">
        <v>826</v>
      </c>
      <c r="B264" s="285">
        <v>812</v>
      </c>
      <c r="C264" s="259"/>
      <c r="D264" s="179" t="s">
        <v>180</v>
      </c>
      <c r="E264" s="280" t="s">
        <v>107</v>
      </c>
      <c r="F264" s="280" t="s">
        <v>107</v>
      </c>
      <c r="G264" s="265" t="s">
        <v>107</v>
      </c>
      <c r="H264" s="265"/>
      <c r="I264" s="280" t="s">
        <v>107</v>
      </c>
      <c r="J264" s="280" t="s">
        <v>107</v>
      </c>
      <c r="K264" s="265" t="s">
        <v>107</v>
      </c>
    </row>
    <row r="265" spans="1:11" ht="12.75">
      <c r="A265" s="267" t="s">
        <v>827</v>
      </c>
      <c r="B265" s="285">
        <v>813</v>
      </c>
      <c r="C265" s="259"/>
      <c r="D265" s="179" t="s">
        <v>181</v>
      </c>
      <c r="E265" s="280" t="s">
        <v>107</v>
      </c>
      <c r="F265" s="280" t="s">
        <v>107</v>
      </c>
      <c r="G265" s="265" t="s">
        <v>107</v>
      </c>
      <c r="H265" s="265"/>
      <c r="I265" s="280" t="s">
        <v>107</v>
      </c>
      <c r="J265" s="280" t="s">
        <v>107</v>
      </c>
      <c r="K265" s="265" t="s">
        <v>107</v>
      </c>
    </row>
    <row r="266" spans="1:11" ht="12.75">
      <c r="A266" s="267" t="s">
        <v>828</v>
      </c>
      <c r="B266" s="285">
        <v>815</v>
      </c>
      <c r="C266" s="259"/>
      <c r="D266" s="179" t="s">
        <v>182</v>
      </c>
      <c r="E266" s="280">
        <v>22</v>
      </c>
      <c r="F266" s="280">
        <v>227</v>
      </c>
      <c r="G266" s="265">
        <v>-97.7</v>
      </c>
      <c r="H266" s="265"/>
      <c r="I266" s="280">
        <v>1332</v>
      </c>
      <c r="J266" s="280">
        <v>30831</v>
      </c>
      <c r="K266" s="265">
        <v>169.8</v>
      </c>
    </row>
    <row r="267" spans="1:11" ht="12.75">
      <c r="A267" s="267" t="s">
        <v>829</v>
      </c>
      <c r="B267" s="285">
        <v>816</v>
      </c>
      <c r="C267" s="259"/>
      <c r="D267" s="179" t="s">
        <v>183</v>
      </c>
      <c r="E267" s="280" t="s">
        <v>107</v>
      </c>
      <c r="F267" s="280" t="s">
        <v>107</v>
      </c>
      <c r="G267" s="265" t="s">
        <v>107</v>
      </c>
      <c r="H267" s="265"/>
      <c r="I267" s="280" t="s">
        <v>107</v>
      </c>
      <c r="J267" s="280" t="s">
        <v>107</v>
      </c>
      <c r="K267" s="265" t="s">
        <v>107</v>
      </c>
    </row>
    <row r="268" spans="1:11" ht="12.75">
      <c r="A268" s="267" t="s">
        <v>830</v>
      </c>
      <c r="B268" s="285">
        <v>817</v>
      </c>
      <c r="C268" s="259"/>
      <c r="D268" s="179" t="s">
        <v>184</v>
      </c>
      <c r="E268" s="280" t="s">
        <v>107</v>
      </c>
      <c r="F268" s="280" t="s">
        <v>107</v>
      </c>
      <c r="G268" s="265" t="s">
        <v>107</v>
      </c>
      <c r="H268" s="265"/>
      <c r="I268" s="280" t="s">
        <v>107</v>
      </c>
      <c r="J268" s="280" t="s">
        <v>107</v>
      </c>
      <c r="K268" s="265" t="s">
        <v>107</v>
      </c>
    </row>
    <row r="269" spans="1:11" ht="12.75">
      <c r="A269" s="267" t="s">
        <v>831</v>
      </c>
      <c r="B269" s="285">
        <v>819</v>
      </c>
      <c r="C269" s="259"/>
      <c r="D269" s="179" t="s">
        <v>185</v>
      </c>
      <c r="E269" s="280" t="s">
        <v>107</v>
      </c>
      <c r="F269" s="280" t="s">
        <v>107</v>
      </c>
      <c r="G269" s="265" t="s">
        <v>107</v>
      </c>
      <c r="H269" s="265"/>
      <c r="I269" s="280" t="s">
        <v>107</v>
      </c>
      <c r="J269" s="280" t="s">
        <v>107</v>
      </c>
      <c r="K269" s="265" t="s">
        <v>107</v>
      </c>
    </row>
    <row r="270" spans="1:11" ht="12.75">
      <c r="A270" s="267" t="s">
        <v>832</v>
      </c>
      <c r="B270" s="285">
        <v>820</v>
      </c>
      <c r="C270" s="259"/>
      <c r="D270" s="179" t="s">
        <v>492</v>
      </c>
      <c r="E270" s="280" t="s">
        <v>107</v>
      </c>
      <c r="F270" s="280" t="s">
        <v>107</v>
      </c>
      <c r="G270" s="265" t="s">
        <v>107</v>
      </c>
      <c r="H270" s="265"/>
      <c r="I270" s="280" t="s">
        <v>107</v>
      </c>
      <c r="J270" s="280" t="s">
        <v>107</v>
      </c>
      <c r="K270" s="265" t="s">
        <v>107</v>
      </c>
    </row>
    <row r="271" spans="1:11" ht="12.75">
      <c r="A271" s="267" t="s">
        <v>833</v>
      </c>
      <c r="B271" s="285">
        <v>822</v>
      </c>
      <c r="C271" s="259"/>
      <c r="D271" s="179" t="s">
        <v>491</v>
      </c>
      <c r="E271" s="280">
        <v>2558</v>
      </c>
      <c r="F271" s="280">
        <v>36502</v>
      </c>
      <c r="G271" s="265" t="s">
        <v>735</v>
      </c>
      <c r="H271" s="265"/>
      <c r="I271" s="280">
        <v>71643</v>
      </c>
      <c r="J271" s="280">
        <v>93254</v>
      </c>
      <c r="K271" s="265">
        <v>820.8</v>
      </c>
    </row>
    <row r="272" spans="1:11" ht="12.75">
      <c r="A272" s="267" t="s">
        <v>834</v>
      </c>
      <c r="B272" s="285">
        <v>823</v>
      </c>
      <c r="C272" s="259"/>
      <c r="D272" s="179" t="s">
        <v>877</v>
      </c>
      <c r="E272" s="280" t="s">
        <v>107</v>
      </c>
      <c r="F272" s="280" t="s">
        <v>107</v>
      </c>
      <c r="G272" s="265" t="s">
        <v>107</v>
      </c>
      <c r="H272" s="265"/>
      <c r="I272" s="280" t="s">
        <v>107</v>
      </c>
      <c r="J272" s="280" t="s">
        <v>107</v>
      </c>
      <c r="K272" s="265" t="s">
        <v>107</v>
      </c>
    </row>
    <row r="273" spans="1:11" ht="12.75">
      <c r="A273" s="267" t="s">
        <v>835</v>
      </c>
      <c r="B273" s="285">
        <v>824</v>
      </c>
      <c r="C273" s="259"/>
      <c r="D273" s="179" t="s">
        <v>186</v>
      </c>
      <c r="E273" s="280" t="s">
        <v>107</v>
      </c>
      <c r="F273" s="280" t="s">
        <v>107</v>
      </c>
      <c r="G273" s="265" t="s">
        <v>107</v>
      </c>
      <c r="H273" s="265"/>
      <c r="I273" s="280" t="s">
        <v>107</v>
      </c>
      <c r="J273" s="280" t="s">
        <v>107</v>
      </c>
      <c r="K273" s="265">
        <v>-100</v>
      </c>
    </row>
    <row r="274" spans="1:11" ht="12.75">
      <c r="A274" s="267" t="s">
        <v>836</v>
      </c>
      <c r="B274" s="285">
        <v>825</v>
      </c>
      <c r="C274" s="259"/>
      <c r="D274" s="179" t="s">
        <v>187</v>
      </c>
      <c r="E274" s="280" t="s">
        <v>107</v>
      </c>
      <c r="F274" s="280" t="s">
        <v>107</v>
      </c>
      <c r="G274" s="265" t="s">
        <v>107</v>
      </c>
      <c r="H274" s="265"/>
      <c r="I274" s="280" t="s">
        <v>107</v>
      </c>
      <c r="J274" s="280" t="s">
        <v>107</v>
      </c>
      <c r="K274" s="265" t="s">
        <v>107</v>
      </c>
    </row>
    <row r="275" spans="1:11" ht="12.75">
      <c r="A275" s="267" t="s">
        <v>837</v>
      </c>
      <c r="B275" s="285">
        <v>830</v>
      </c>
      <c r="C275" s="259"/>
      <c r="D275" s="179" t="s">
        <v>188</v>
      </c>
      <c r="E275" s="280" t="s">
        <v>107</v>
      </c>
      <c r="F275" s="280" t="s">
        <v>107</v>
      </c>
      <c r="G275" s="265" t="s">
        <v>107</v>
      </c>
      <c r="H275" s="265"/>
      <c r="I275" s="280">
        <v>1018</v>
      </c>
      <c r="J275" s="280">
        <v>15819</v>
      </c>
      <c r="K275" s="265" t="s">
        <v>735</v>
      </c>
    </row>
    <row r="276" spans="1:11" ht="12.75">
      <c r="A276" s="267" t="s">
        <v>838</v>
      </c>
      <c r="B276" s="285">
        <v>831</v>
      </c>
      <c r="C276" s="259"/>
      <c r="D276" s="179" t="s">
        <v>189</v>
      </c>
      <c r="E276" s="280" t="s">
        <v>107</v>
      </c>
      <c r="F276" s="280" t="s">
        <v>107</v>
      </c>
      <c r="G276" s="265">
        <v>-100</v>
      </c>
      <c r="H276" s="265"/>
      <c r="I276" s="280" t="s">
        <v>107</v>
      </c>
      <c r="J276" s="280" t="s">
        <v>107</v>
      </c>
      <c r="K276" s="265">
        <v>-100</v>
      </c>
    </row>
    <row r="277" spans="1:11" ht="12.75">
      <c r="A277" s="267" t="s">
        <v>839</v>
      </c>
      <c r="B277" s="285">
        <v>832</v>
      </c>
      <c r="C277" s="259"/>
      <c r="D277" s="179" t="s">
        <v>545</v>
      </c>
      <c r="E277" s="280">
        <v>1</v>
      </c>
      <c r="F277" s="280">
        <v>311</v>
      </c>
      <c r="G277" s="265" t="s">
        <v>735</v>
      </c>
      <c r="H277" s="265"/>
      <c r="I277" s="280">
        <v>1</v>
      </c>
      <c r="J277" s="280">
        <v>311</v>
      </c>
      <c r="K277" s="265" t="s">
        <v>735</v>
      </c>
    </row>
    <row r="278" spans="1:11" ht="12.75">
      <c r="A278" s="267" t="s">
        <v>840</v>
      </c>
      <c r="B278" s="285">
        <v>833</v>
      </c>
      <c r="C278" s="259"/>
      <c r="D278" s="179" t="s">
        <v>190</v>
      </c>
      <c r="E278" s="280" t="s">
        <v>107</v>
      </c>
      <c r="F278" s="280" t="s">
        <v>107</v>
      </c>
      <c r="G278" s="265" t="s">
        <v>107</v>
      </c>
      <c r="H278" s="265"/>
      <c r="I278" s="280" t="s">
        <v>107</v>
      </c>
      <c r="J278" s="280" t="s">
        <v>107</v>
      </c>
      <c r="K278" s="265" t="s">
        <v>107</v>
      </c>
    </row>
    <row r="279" spans="1:11" ht="12.75">
      <c r="A279" s="267" t="s">
        <v>841</v>
      </c>
      <c r="B279" s="285">
        <v>834</v>
      </c>
      <c r="C279" s="259"/>
      <c r="D279" s="179" t="s">
        <v>191</v>
      </c>
      <c r="E279" s="280" t="s">
        <v>107</v>
      </c>
      <c r="F279" s="280" t="s">
        <v>107</v>
      </c>
      <c r="G279" s="265" t="s">
        <v>107</v>
      </c>
      <c r="H279" s="265"/>
      <c r="I279" s="280" t="s">
        <v>107</v>
      </c>
      <c r="J279" s="280" t="s">
        <v>107</v>
      </c>
      <c r="K279" s="265" t="s">
        <v>107</v>
      </c>
    </row>
    <row r="280" spans="1:11" ht="12.75">
      <c r="A280" s="267" t="s">
        <v>842</v>
      </c>
      <c r="B280" s="285">
        <v>835</v>
      </c>
      <c r="C280" s="259"/>
      <c r="D280" s="179" t="s">
        <v>192</v>
      </c>
      <c r="E280" s="280" t="s">
        <v>107</v>
      </c>
      <c r="F280" s="280" t="s">
        <v>107</v>
      </c>
      <c r="G280" s="265" t="s">
        <v>107</v>
      </c>
      <c r="H280" s="265"/>
      <c r="I280" s="280" t="s">
        <v>107</v>
      </c>
      <c r="J280" s="280" t="s">
        <v>107</v>
      </c>
      <c r="K280" s="265" t="s">
        <v>107</v>
      </c>
    </row>
    <row r="281" spans="1:11" ht="12.75">
      <c r="A281" s="267" t="s">
        <v>843</v>
      </c>
      <c r="B281" s="285">
        <v>836</v>
      </c>
      <c r="C281" s="259"/>
      <c r="D281" s="179" t="s">
        <v>193</v>
      </c>
      <c r="E281" s="280" t="s">
        <v>107</v>
      </c>
      <c r="F281" s="280" t="s">
        <v>107</v>
      </c>
      <c r="G281" s="265" t="s">
        <v>107</v>
      </c>
      <c r="H281" s="265"/>
      <c r="I281" s="280" t="s">
        <v>107</v>
      </c>
      <c r="J281" s="280" t="s">
        <v>107</v>
      </c>
      <c r="K281" s="265" t="s">
        <v>107</v>
      </c>
    </row>
    <row r="282" spans="1:11" ht="12.75">
      <c r="A282" s="267" t="s">
        <v>844</v>
      </c>
      <c r="B282" s="285">
        <v>837</v>
      </c>
      <c r="C282" s="259"/>
      <c r="D282" s="179" t="s">
        <v>194</v>
      </c>
      <c r="E282" s="280" t="s">
        <v>107</v>
      </c>
      <c r="F282" s="280" t="s">
        <v>107</v>
      </c>
      <c r="G282" s="265" t="s">
        <v>107</v>
      </c>
      <c r="H282" s="265"/>
      <c r="I282" s="280" t="s">
        <v>107</v>
      </c>
      <c r="J282" s="280" t="s">
        <v>107</v>
      </c>
      <c r="K282" s="265" t="s">
        <v>107</v>
      </c>
    </row>
    <row r="283" spans="1:11" ht="12.75">
      <c r="A283" s="267" t="s">
        <v>845</v>
      </c>
      <c r="B283" s="285">
        <v>838</v>
      </c>
      <c r="C283" s="259"/>
      <c r="D283" s="179" t="s">
        <v>195</v>
      </c>
      <c r="E283" s="280" t="s">
        <v>107</v>
      </c>
      <c r="F283" s="280" t="s">
        <v>107</v>
      </c>
      <c r="G283" s="265" t="s">
        <v>107</v>
      </c>
      <c r="H283" s="265"/>
      <c r="I283" s="280" t="s">
        <v>107</v>
      </c>
      <c r="J283" s="280" t="s">
        <v>107</v>
      </c>
      <c r="K283" s="265" t="s">
        <v>107</v>
      </c>
    </row>
    <row r="284" spans="1:11" ht="12.75">
      <c r="A284" s="267" t="s">
        <v>846</v>
      </c>
      <c r="B284" s="285">
        <v>839</v>
      </c>
      <c r="C284" s="259"/>
      <c r="D284" s="179" t="s">
        <v>196</v>
      </c>
      <c r="E284" s="280" t="s">
        <v>107</v>
      </c>
      <c r="F284" s="280" t="s">
        <v>107</v>
      </c>
      <c r="G284" s="265" t="s">
        <v>107</v>
      </c>
      <c r="H284" s="265"/>
      <c r="I284" s="280" t="s">
        <v>107</v>
      </c>
      <c r="J284" s="280" t="s">
        <v>107</v>
      </c>
      <c r="K284" s="265" t="s">
        <v>107</v>
      </c>
    </row>
    <row r="285" spans="1:11" ht="12.75">
      <c r="A285" s="267" t="s">
        <v>847</v>
      </c>
      <c r="B285" s="285">
        <v>891</v>
      </c>
      <c r="C285" s="259"/>
      <c r="D285" s="179" t="s">
        <v>197</v>
      </c>
      <c r="E285" s="280" t="s">
        <v>107</v>
      </c>
      <c r="F285" s="280" t="s">
        <v>107</v>
      </c>
      <c r="G285" s="265" t="s">
        <v>107</v>
      </c>
      <c r="H285" s="265"/>
      <c r="I285" s="280" t="s">
        <v>107</v>
      </c>
      <c r="J285" s="280" t="s">
        <v>107</v>
      </c>
      <c r="K285" s="265" t="s">
        <v>107</v>
      </c>
    </row>
    <row r="286" spans="1:11" ht="12.75">
      <c r="A286" s="267" t="s">
        <v>848</v>
      </c>
      <c r="B286" s="285">
        <v>892</v>
      </c>
      <c r="C286" s="259"/>
      <c r="D286" s="179" t="s">
        <v>198</v>
      </c>
      <c r="E286" s="280" t="s">
        <v>107</v>
      </c>
      <c r="F286" s="280" t="s">
        <v>107</v>
      </c>
      <c r="G286" s="265" t="s">
        <v>107</v>
      </c>
      <c r="H286" s="265"/>
      <c r="I286" s="280" t="s">
        <v>107</v>
      </c>
      <c r="J286" s="280" t="s">
        <v>107</v>
      </c>
      <c r="K286" s="265" t="s">
        <v>107</v>
      </c>
    </row>
    <row r="287" spans="1:11" s="253" customFormat="1" ht="12.75">
      <c r="A287" s="267" t="s">
        <v>849</v>
      </c>
      <c r="B287" s="285">
        <v>893</v>
      </c>
      <c r="C287" s="259"/>
      <c r="D287" s="179" t="s">
        <v>490</v>
      </c>
      <c r="E287" s="280" t="s">
        <v>107</v>
      </c>
      <c r="F287" s="280" t="s">
        <v>107</v>
      </c>
      <c r="G287" s="265" t="s">
        <v>107</v>
      </c>
      <c r="H287" s="265"/>
      <c r="I287" s="280" t="s">
        <v>107</v>
      </c>
      <c r="J287" s="280" t="s">
        <v>107</v>
      </c>
      <c r="K287" s="265" t="s">
        <v>107</v>
      </c>
    </row>
    <row r="288" spans="1:11" s="253" customFormat="1" ht="12.75">
      <c r="A288" s="267" t="s">
        <v>850</v>
      </c>
      <c r="B288" s="285">
        <v>894</v>
      </c>
      <c r="C288" s="259"/>
      <c r="D288" s="179" t="s">
        <v>1181</v>
      </c>
      <c r="E288" s="280">
        <v>35873</v>
      </c>
      <c r="F288" s="280">
        <v>18100</v>
      </c>
      <c r="G288" s="265">
        <v>88.5</v>
      </c>
      <c r="H288" s="265"/>
      <c r="I288" s="280">
        <v>36411</v>
      </c>
      <c r="J288" s="280">
        <v>20126</v>
      </c>
      <c r="K288" s="265">
        <v>89.5</v>
      </c>
    </row>
    <row r="289" spans="1:11" s="17" customFormat="1" ht="24" customHeight="1">
      <c r="A289" s="292" t="s">
        <v>691</v>
      </c>
      <c r="B289" s="281" t="s">
        <v>691</v>
      </c>
      <c r="C289" s="65" t="s">
        <v>1182</v>
      </c>
      <c r="D289" s="49"/>
      <c r="E289" s="119">
        <v>6402</v>
      </c>
      <c r="F289" s="119">
        <v>14385</v>
      </c>
      <c r="G289" s="148">
        <v>-47.6</v>
      </c>
      <c r="H289" s="117"/>
      <c r="I289" s="119">
        <v>91035</v>
      </c>
      <c r="J289" s="119">
        <v>262260</v>
      </c>
      <c r="K289" s="148">
        <v>319.2</v>
      </c>
    </row>
    <row r="290" spans="1:11" s="17" customFormat="1" ht="24" customHeight="1">
      <c r="A290" s="267" t="s">
        <v>851</v>
      </c>
      <c r="B290" s="285">
        <v>950</v>
      </c>
      <c r="C290" s="259"/>
      <c r="D290" s="179" t="s">
        <v>199</v>
      </c>
      <c r="E290" s="280">
        <v>6402</v>
      </c>
      <c r="F290" s="280">
        <v>14385</v>
      </c>
      <c r="G290" s="265">
        <v>-47.6</v>
      </c>
      <c r="H290" s="265"/>
      <c r="I290" s="280">
        <v>91035</v>
      </c>
      <c r="J290" s="280">
        <v>262260</v>
      </c>
      <c r="K290" s="265">
        <v>319.2</v>
      </c>
    </row>
    <row r="291" spans="1:11" s="17" customFormat="1" ht="12.75" customHeight="1">
      <c r="A291" s="267" t="s">
        <v>1183</v>
      </c>
      <c r="B291" s="285">
        <v>953</v>
      </c>
      <c r="C291" s="259"/>
      <c r="D291" s="179" t="s">
        <v>1184</v>
      </c>
      <c r="E291" s="280" t="s">
        <v>107</v>
      </c>
      <c r="F291" s="280" t="s">
        <v>107</v>
      </c>
      <c r="G291" s="265" t="s">
        <v>107</v>
      </c>
      <c r="H291" s="265"/>
      <c r="I291" s="280" t="s">
        <v>107</v>
      </c>
      <c r="J291" s="280" t="s">
        <v>107</v>
      </c>
      <c r="K291" s="265" t="s">
        <v>107</v>
      </c>
    </row>
    <row r="292" spans="1:11" s="17" customFormat="1" ht="12.75" customHeight="1">
      <c r="A292" s="267" t="s">
        <v>1009</v>
      </c>
      <c r="B292" s="285">
        <v>958</v>
      </c>
      <c r="C292" s="259"/>
      <c r="D292" s="179" t="s">
        <v>1121</v>
      </c>
      <c r="E292" s="280" t="s">
        <v>107</v>
      </c>
      <c r="F292" s="280" t="s">
        <v>107</v>
      </c>
      <c r="G292" s="265" t="s">
        <v>107</v>
      </c>
      <c r="H292" s="265"/>
      <c r="I292" s="280" t="s">
        <v>107</v>
      </c>
      <c r="J292" s="280" t="s">
        <v>107</v>
      </c>
      <c r="K292" s="265" t="s">
        <v>107</v>
      </c>
    </row>
    <row r="293" spans="1:11" s="17" customFormat="1" ht="30" customHeight="1">
      <c r="A293" s="114"/>
      <c r="B293" s="285"/>
      <c r="C293" s="114" t="s">
        <v>1185</v>
      </c>
      <c r="D293" s="49"/>
      <c r="E293" s="119">
        <v>1073414433</v>
      </c>
      <c r="F293" s="119">
        <v>2975505024</v>
      </c>
      <c r="G293" s="148">
        <v>-4.3</v>
      </c>
      <c r="H293" s="148"/>
      <c r="I293" s="119">
        <v>4406529281</v>
      </c>
      <c r="J293" s="119">
        <v>12097386408</v>
      </c>
      <c r="K293" s="148">
        <v>-4.1</v>
      </c>
    </row>
    <row r="294" spans="1:13" ht="12.75">
      <c r="A294" s="267"/>
      <c r="B294" s="293"/>
      <c r="C294" s="267"/>
      <c r="E294" s="280"/>
      <c r="F294" s="280"/>
      <c r="G294" s="268"/>
      <c r="H294" s="268"/>
      <c r="I294" s="280"/>
      <c r="J294" s="280"/>
      <c r="K294" s="268"/>
      <c r="M294" s="116"/>
    </row>
    <row r="295" spans="7:13" ht="12.75">
      <c r="G295" s="280"/>
      <c r="H295" s="280"/>
      <c r="I295" s="280"/>
      <c r="J295" s="268"/>
      <c r="K295" s="280"/>
      <c r="L295" s="280"/>
      <c r="M295" s="116"/>
    </row>
    <row r="296" spans="7:13" ht="12.75">
      <c r="G296" s="280"/>
      <c r="H296" s="280"/>
      <c r="I296" s="280"/>
      <c r="J296" s="268"/>
      <c r="K296" s="280"/>
      <c r="L296" s="280"/>
      <c r="M296" s="116"/>
    </row>
    <row r="297" spans="7:13" ht="12.75">
      <c r="G297" s="280"/>
      <c r="H297" s="280"/>
      <c r="I297" s="280"/>
      <c r="J297" s="268"/>
      <c r="K297" s="280"/>
      <c r="L297" s="280"/>
      <c r="M297" s="116"/>
    </row>
    <row r="298" spans="7:13" ht="12.75">
      <c r="G298" s="280"/>
      <c r="H298" s="280"/>
      <c r="I298" s="280"/>
      <c r="J298" s="268"/>
      <c r="K298" s="280"/>
      <c r="L298" s="280"/>
      <c r="M298" s="116"/>
    </row>
    <row r="299" spans="7:13" ht="12.75">
      <c r="G299" s="280"/>
      <c r="H299" s="280"/>
      <c r="I299" s="280"/>
      <c r="J299" s="268"/>
      <c r="K299" s="280"/>
      <c r="L299" s="280"/>
      <c r="M299" s="116"/>
    </row>
    <row r="300" spans="7:13" ht="12.75">
      <c r="G300" s="280"/>
      <c r="H300" s="280"/>
      <c r="I300" s="280"/>
      <c r="J300" s="268"/>
      <c r="K300" s="280"/>
      <c r="L300" s="280"/>
      <c r="M300" s="116"/>
    </row>
    <row r="301" spans="7:13" ht="12.75">
      <c r="G301" s="280"/>
      <c r="H301" s="280"/>
      <c r="I301" s="280"/>
      <c r="J301" s="268"/>
      <c r="K301" s="280"/>
      <c r="L301" s="280"/>
      <c r="M301" s="116"/>
    </row>
    <row r="302" spans="7:13" ht="12.75">
      <c r="G302" s="280"/>
      <c r="H302" s="280"/>
      <c r="I302" s="280"/>
      <c r="J302" s="268"/>
      <c r="K302" s="280"/>
      <c r="L302" s="280"/>
      <c r="M302" s="116"/>
    </row>
    <row r="303" spans="7:13" ht="12.75">
      <c r="G303" s="280"/>
      <c r="H303" s="280"/>
      <c r="I303" s="280"/>
      <c r="J303" s="268"/>
      <c r="K303" s="280"/>
      <c r="L303" s="280"/>
      <c r="M303" s="116"/>
    </row>
    <row r="304" spans="7:13" ht="12.75">
      <c r="G304" s="280"/>
      <c r="H304" s="280"/>
      <c r="I304" s="280"/>
      <c r="J304" s="268"/>
      <c r="K304" s="280"/>
      <c r="L304" s="280"/>
      <c r="M304" s="116"/>
    </row>
    <row r="305" spans="7:13" ht="12.75">
      <c r="G305" s="280"/>
      <c r="H305" s="280"/>
      <c r="I305" s="280"/>
      <c r="J305" s="268"/>
      <c r="K305" s="280"/>
      <c r="L305" s="280"/>
      <c r="M305" s="116"/>
    </row>
    <row r="306" spans="7:13" ht="12.75">
      <c r="G306" s="280"/>
      <c r="H306" s="280"/>
      <c r="I306" s="280"/>
      <c r="J306" s="268"/>
      <c r="K306" s="280"/>
      <c r="L306" s="280"/>
      <c r="M306" s="116"/>
    </row>
    <row r="307" spans="7:13" ht="12.75">
      <c r="G307" s="280"/>
      <c r="H307" s="280"/>
      <c r="I307" s="280"/>
      <c r="J307" s="268"/>
      <c r="K307" s="280"/>
      <c r="L307" s="280"/>
      <c r="M307" s="116"/>
    </row>
    <row r="308" spans="7:13" ht="12.75">
      <c r="G308" s="280"/>
      <c r="H308" s="280"/>
      <c r="I308" s="280"/>
      <c r="J308" s="268"/>
      <c r="K308" s="280"/>
      <c r="L308" s="280"/>
      <c r="M308" s="116"/>
    </row>
    <row r="309" spans="7:13" ht="12.75">
      <c r="G309" s="280"/>
      <c r="H309" s="280"/>
      <c r="I309" s="280"/>
      <c r="J309" s="268"/>
      <c r="K309" s="280"/>
      <c r="L309" s="280"/>
      <c r="M309" s="116"/>
    </row>
    <row r="310" spans="7:13" ht="12.75">
      <c r="G310" s="280"/>
      <c r="H310" s="280"/>
      <c r="I310" s="280"/>
      <c r="J310" s="268"/>
      <c r="K310" s="280"/>
      <c r="L310" s="280"/>
      <c r="M310" s="116"/>
    </row>
    <row r="311" spans="7:13" ht="12.75">
      <c r="G311" s="280"/>
      <c r="H311" s="280"/>
      <c r="I311" s="280"/>
      <c r="J311" s="268"/>
      <c r="K311" s="280"/>
      <c r="L311" s="280"/>
      <c r="M311" s="116"/>
    </row>
    <row r="312" spans="7:13" ht="12.75">
      <c r="G312" s="280"/>
      <c r="H312" s="280"/>
      <c r="I312" s="280"/>
      <c r="J312" s="268"/>
      <c r="K312" s="280"/>
      <c r="L312" s="280"/>
      <c r="M312" s="116"/>
    </row>
    <row r="313" spans="7:13" ht="12.75">
      <c r="G313" s="280"/>
      <c r="H313" s="280"/>
      <c r="I313" s="280"/>
      <c r="J313" s="268"/>
      <c r="K313" s="280"/>
      <c r="L313" s="280"/>
      <c r="M313" s="116"/>
    </row>
    <row r="314" spans="7:13" ht="12.75">
      <c r="G314" s="280"/>
      <c r="H314" s="280"/>
      <c r="I314" s="280"/>
      <c r="J314" s="268"/>
      <c r="K314" s="280"/>
      <c r="L314" s="280"/>
      <c r="M314" s="116"/>
    </row>
    <row r="315" spans="7:13" ht="12.75">
      <c r="G315" s="280"/>
      <c r="H315" s="280"/>
      <c r="I315" s="280"/>
      <c r="J315" s="268"/>
      <c r="K315" s="280"/>
      <c r="L315" s="280"/>
      <c r="M315" s="116"/>
    </row>
    <row r="316" spans="7:13" ht="12.75">
      <c r="G316" s="280"/>
      <c r="H316" s="280"/>
      <c r="I316" s="280"/>
      <c r="J316" s="268"/>
      <c r="K316" s="280"/>
      <c r="L316" s="280"/>
      <c r="M316" s="116"/>
    </row>
    <row r="317" spans="7:13" ht="12.75">
      <c r="G317" s="280"/>
      <c r="H317" s="280"/>
      <c r="I317" s="280"/>
      <c r="J317" s="268"/>
      <c r="K317" s="280"/>
      <c r="L317" s="280"/>
      <c r="M317" s="116"/>
    </row>
    <row r="318" spans="7:13" ht="12.75">
      <c r="G318" s="280"/>
      <c r="H318" s="280"/>
      <c r="I318" s="280"/>
      <c r="J318" s="268"/>
      <c r="K318" s="280"/>
      <c r="L318" s="280"/>
      <c r="M318" s="116"/>
    </row>
    <row r="319" spans="7:13" ht="12.75">
      <c r="G319" s="280"/>
      <c r="H319" s="280"/>
      <c r="I319" s="280"/>
      <c r="J319" s="268"/>
      <c r="K319" s="280"/>
      <c r="L319" s="280"/>
      <c r="M319" s="116"/>
    </row>
    <row r="320" spans="7:13" ht="12.75">
      <c r="G320" s="280"/>
      <c r="H320" s="280"/>
      <c r="I320" s="280"/>
      <c r="J320" s="268"/>
      <c r="K320" s="280"/>
      <c r="L320" s="280"/>
      <c r="M320" s="116"/>
    </row>
    <row r="321" spans="7:13" ht="12.75">
      <c r="G321" s="280"/>
      <c r="H321" s="280"/>
      <c r="I321" s="280"/>
      <c r="J321" s="268"/>
      <c r="K321" s="280"/>
      <c r="L321" s="280"/>
      <c r="M321" s="116"/>
    </row>
    <row r="322" spans="7:13" ht="12.75">
      <c r="G322" s="280"/>
      <c r="H322" s="280"/>
      <c r="I322" s="280"/>
      <c r="J322" s="268"/>
      <c r="K322" s="280"/>
      <c r="L322" s="280"/>
      <c r="M322" s="116"/>
    </row>
    <row r="323" spans="7:13" ht="12.75">
      <c r="G323" s="280"/>
      <c r="H323" s="280"/>
      <c r="I323" s="280"/>
      <c r="J323" s="268"/>
      <c r="K323" s="280"/>
      <c r="L323" s="280"/>
      <c r="M323" s="116"/>
    </row>
    <row r="324" spans="7:13" ht="12.75">
      <c r="G324" s="280"/>
      <c r="H324" s="280"/>
      <c r="I324" s="280"/>
      <c r="J324" s="268"/>
      <c r="K324" s="280"/>
      <c r="L324" s="280"/>
      <c r="M324" s="116"/>
    </row>
    <row r="325" spans="7:13" ht="12.75">
      <c r="G325" s="280"/>
      <c r="H325" s="280"/>
      <c r="I325" s="280"/>
      <c r="J325" s="268"/>
      <c r="K325" s="280"/>
      <c r="L325" s="280"/>
      <c r="M325" s="116"/>
    </row>
    <row r="326" spans="7:13" ht="12.75">
      <c r="G326" s="280"/>
      <c r="H326" s="280"/>
      <c r="I326" s="280"/>
      <c r="J326" s="268"/>
      <c r="K326" s="280"/>
      <c r="L326" s="280"/>
      <c r="M326" s="116"/>
    </row>
    <row r="327" spans="7:13" ht="12.75">
      <c r="G327" s="280"/>
      <c r="H327" s="280"/>
      <c r="I327" s="280"/>
      <c r="J327" s="268"/>
      <c r="K327" s="280"/>
      <c r="L327" s="280"/>
      <c r="M327" s="116"/>
    </row>
    <row r="328" spans="7:13" ht="12.75">
      <c r="G328" s="280"/>
      <c r="H328" s="280"/>
      <c r="I328" s="280"/>
      <c r="J328" s="268"/>
      <c r="K328" s="280"/>
      <c r="L328" s="280"/>
      <c r="M328" s="116"/>
    </row>
    <row r="329" spans="7:13" ht="12.75">
      <c r="G329" s="280"/>
      <c r="H329" s="280"/>
      <c r="I329" s="280"/>
      <c r="J329" s="268"/>
      <c r="K329" s="280"/>
      <c r="L329" s="280"/>
      <c r="M329" s="116"/>
    </row>
    <row r="330" spans="7:13" ht="12.75">
      <c r="G330" s="280"/>
      <c r="H330" s="280"/>
      <c r="I330" s="280"/>
      <c r="J330" s="268"/>
      <c r="K330" s="280"/>
      <c r="L330" s="280"/>
      <c r="M330" s="116"/>
    </row>
    <row r="331" spans="7:13" ht="12.75">
      <c r="G331" s="280"/>
      <c r="H331" s="280"/>
      <c r="I331" s="280"/>
      <c r="J331" s="268"/>
      <c r="K331" s="280"/>
      <c r="L331" s="280"/>
      <c r="M331" s="116"/>
    </row>
    <row r="332" spans="7:13" ht="12.75">
      <c r="G332" s="280"/>
      <c r="H332" s="280"/>
      <c r="I332" s="280"/>
      <c r="J332" s="268"/>
      <c r="K332" s="280"/>
      <c r="L332" s="280"/>
      <c r="M332" s="116"/>
    </row>
    <row r="333" spans="7:13" ht="12.75">
      <c r="G333" s="280"/>
      <c r="H333" s="280"/>
      <c r="I333" s="280"/>
      <c r="J333" s="268"/>
      <c r="K333" s="280"/>
      <c r="L333" s="280"/>
      <c r="M333" s="116"/>
    </row>
    <row r="334" spans="7:13" ht="12.75">
      <c r="G334" s="280"/>
      <c r="H334" s="280"/>
      <c r="I334" s="280"/>
      <c r="J334" s="268"/>
      <c r="K334" s="280"/>
      <c r="L334" s="280"/>
      <c r="M334" s="116"/>
    </row>
    <row r="335" spans="7:13" ht="12.75">
      <c r="G335" s="280"/>
      <c r="H335" s="280"/>
      <c r="I335" s="280"/>
      <c r="J335" s="268"/>
      <c r="K335" s="280"/>
      <c r="L335" s="280"/>
      <c r="M335" s="116"/>
    </row>
    <row r="336" spans="7:13" ht="12.75">
      <c r="G336" s="280"/>
      <c r="H336" s="280"/>
      <c r="I336" s="280"/>
      <c r="J336" s="268"/>
      <c r="K336" s="280"/>
      <c r="L336" s="280"/>
      <c r="M336" s="116"/>
    </row>
    <row r="337" spans="7:13" ht="12.75">
      <c r="G337" s="280"/>
      <c r="H337" s="280"/>
      <c r="I337" s="280"/>
      <c r="J337" s="268"/>
      <c r="K337" s="280"/>
      <c r="L337" s="280"/>
      <c r="M337" s="116"/>
    </row>
    <row r="338" spans="7:13" ht="12.75">
      <c r="G338" s="280"/>
      <c r="H338" s="280"/>
      <c r="I338" s="280"/>
      <c r="J338" s="268"/>
      <c r="K338" s="280"/>
      <c r="L338" s="280"/>
      <c r="M338" s="116"/>
    </row>
    <row r="339" spans="7:13" ht="12.75">
      <c r="G339" s="280"/>
      <c r="H339" s="280"/>
      <c r="I339" s="280"/>
      <c r="J339" s="268"/>
      <c r="K339" s="280"/>
      <c r="L339" s="280"/>
      <c r="M339" s="116"/>
    </row>
    <row r="340" spans="7:13" ht="12.75">
      <c r="G340" s="280"/>
      <c r="H340" s="280"/>
      <c r="I340" s="280"/>
      <c r="J340" s="268"/>
      <c r="K340" s="280"/>
      <c r="L340" s="280"/>
      <c r="M340" s="116"/>
    </row>
    <row r="341" spans="7:13" ht="12.75">
      <c r="G341" s="280"/>
      <c r="H341" s="280"/>
      <c r="I341" s="280"/>
      <c r="J341" s="268"/>
      <c r="K341" s="280"/>
      <c r="L341" s="280"/>
      <c r="M341" s="116"/>
    </row>
    <row r="342" ht="12.75">
      <c r="M342" s="116"/>
    </row>
    <row r="343" ht="12.75">
      <c r="M343" s="116"/>
    </row>
    <row r="344" ht="12.75">
      <c r="M344" s="116"/>
    </row>
    <row r="345" ht="12.75">
      <c r="M345" s="116"/>
    </row>
    <row r="346" ht="12.75">
      <c r="M346" s="116"/>
    </row>
    <row r="347" ht="12.75">
      <c r="M347" s="116"/>
    </row>
    <row r="348" ht="12.75">
      <c r="M348" s="116"/>
    </row>
    <row r="349" ht="12.75">
      <c r="M349" s="116"/>
    </row>
    <row r="350" ht="12.75">
      <c r="M350" s="116"/>
    </row>
    <row r="351" ht="12.75">
      <c r="M351" s="116"/>
    </row>
  </sheetData>
  <sheetProtection/>
  <mergeCells count="53">
    <mergeCell ref="A1:K1"/>
    <mergeCell ref="A75:L75"/>
    <mergeCell ref="K5:L8"/>
    <mergeCell ref="F153:F156"/>
    <mergeCell ref="G153:H156"/>
    <mergeCell ref="I153:I156"/>
    <mergeCell ref="J5:J8"/>
    <mergeCell ref="A3:B8"/>
    <mergeCell ref="C3:D8"/>
    <mergeCell ref="G5:H8"/>
    <mergeCell ref="E5:E8"/>
    <mergeCell ref="F5:F8"/>
    <mergeCell ref="E3:H3"/>
    <mergeCell ref="I3:L3"/>
    <mergeCell ref="F4:H4"/>
    <mergeCell ref="J4:L4"/>
    <mergeCell ref="I5:I8"/>
    <mergeCell ref="A77:B82"/>
    <mergeCell ref="C77:D82"/>
    <mergeCell ref="E77:H77"/>
    <mergeCell ref="I77:L77"/>
    <mergeCell ref="F78:H78"/>
    <mergeCell ref="J78:L78"/>
    <mergeCell ref="E79:E82"/>
    <mergeCell ref="F79:F82"/>
    <mergeCell ref="G79:H82"/>
    <mergeCell ref="I79:I82"/>
    <mergeCell ref="J79:J82"/>
    <mergeCell ref="K79:L82"/>
    <mergeCell ref="A149:L149"/>
    <mergeCell ref="A151:B156"/>
    <mergeCell ref="C151:D156"/>
    <mergeCell ref="E151:H151"/>
    <mergeCell ref="I151:L151"/>
    <mergeCell ref="F152:H152"/>
    <mergeCell ref="J152:L152"/>
    <mergeCell ref="E153:E156"/>
    <mergeCell ref="J153:J156"/>
    <mergeCell ref="K153:L156"/>
    <mergeCell ref="A226:L226"/>
    <mergeCell ref="A228:B233"/>
    <mergeCell ref="C228:D233"/>
    <mergeCell ref="E228:H228"/>
    <mergeCell ref="I228:L228"/>
    <mergeCell ref="F229:H229"/>
    <mergeCell ref="J229:L229"/>
    <mergeCell ref="E230:E233"/>
    <mergeCell ref="F230:F233"/>
    <mergeCell ref="G230:H233"/>
    <mergeCell ref="I230:I233"/>
    <mergeCell ref="J230:J233"/>
    <mergeCell ref="K230:L233"/>
    <mergeCell ref="C255:D255"/>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5"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9" t="s">
        <v>1286</v>
      </c>
      <c r="B1" s="86"/>
    </row>
    <row r="6" spans="1:2" ht="14.25">
      <c r="A6" s="78">
        <v>0</v>
      </c>
      <c r="B6" s="36" t="s">
        <v>1287</v>
      </c>
    </row>
    <row r="7" spans="1:2" ht="14.25">
      <c r="A7" s="28"/>
      <c r="B7" s="36" t="s">
        <v>1288</v>
      </c>
    </row>
    <row r="8" spans="1:2" ht="14.25">
      <c r="A8" s="78" t="s">
        <v>107</v>
      </c>
      <c r="B8" s="36" t="s">
        <v>1289</v>
      </c>
    </row>
    <row r="9" spans="1:2" ht="14.25">
      <c r="A9" s="78" t="s">
        <v>1290</v>
      </c>
      <c r="B9" s="36" t="s">
        <v>1291</v>
      </c>
    </row>
    <row r="10" spans="1:2" ht="14.25">
      <c r="A10" s="78" t="s">
        <v>1292</v>
      </c>
      <c r="B10" s="36" t="s">
        <v>1293</v>
      </c>
    </row>
    <row r="11" spans="1:2" ht="14.25">
      <c r="A11" s="78" t="s">
        <v>1294</v>
      </c>
      <c r="B11" s="36" t="s">
        <v>1295</v>
      </c>
    </row>
    <row r="12" spans="1:2" ht="14.25">
      <c r="A12" s="78" t="s">
        <v>735</v>
      </c>
      <c r="B12" s="36" t="s">
        <v>1296</v>
      </c>
    </row>
    <row r="13" spans="1:2" ht="14.25">
      <c r="A13" s="78" t="s">
        <v>1297</v>
      </c>
      <c r="B13" s="36" t="s">
        <v>1298</v>
      </c>
    </row>
    <row r="14" spans="1:2" ht="14.25">
      <c r="A14" s="78" t="s">
        <v>1299</v>
      </c>
      <c r="B14" s="36" t="s">
        <v>1300</v>
      </c>
    </row>
    <row r="15" spans="1:2" ht="14.25">
      <c r="A15" s="78" t="s">
        <v>1301</v>
      </c>
      <c r="B15" s="36" t="s">
        <v>1302</v>
      </c>
    </row>
    <row r="16" ht="14.25">
      <c r="A16" s="36"/>
    </row>
    <row r="17" spans="1:2" ht="14.25">
      <c r="A17" s="36" t="s">
        <v>1303</v>
      </c>
      <c r="B17" s="36" t="s">
        <v>1304</v>
      </c>
    </row>
    <row r="18" spans="1:2" ht="14.25">
      <c r="A18" s="36" t="s">
        <v>1305</v>
      </c>
      <c r="B18" s="36" t="s">
        <v>1306</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O349"/>
  <sheetViews>
    <sheetView zoomScalePageLayoutView="0" workbookViewId="0" topLeftCell="A1">
      <selection activeCell="A1" sqref="A1:K1"/>
    </sheetView>
  </sheetViews>
  <sheetFormatPr defaultColWidth="11.421875" defaultRowHeight="12.75"/>
  <cols>
    <col min="1" max="1" width="4.00390625" style="253" customWidth="1"/>
    <col min="2" max="2" width="3.8515625" style="270" customWidth="1"/>
    <col min="3" max="3" width="1.28515625" style="253" customWidth="1"/>
    <col min="4" max="4" width="35.28125" style="253" customWidth="1"/>
    <col min="5" max="5" width="13.28125" style="253" customWidth="1"/>
    <col min="6" max="6" width="13.8515625" style="253" customWidth="1"/>
    <col min="7" max="7" width="10.7109375" style="273" customWidth="1"/>
    <col min="8" max="8" width="0.71875" style="273" customWidth="1"/>
    <col min="9" max="9" width="13.28125" style="253" customWidth="1"/>
    <col min="10" max="10" width="13.421875" style="253" customWidth="1"/>
    <col min="11" max="11" width="10.421875" style="273" customWidth="1"/>
    <col min="12" max="12" width="0.85546875" style="253" customWidth="1"/>
  </cols>
  <sheetData>
    <row r="1" spans="1:15" ht="15">
      <c r="A1" s="658" t="s">
        <v>527</v>
      </c>
      <c r="B1" s="658"/>
      <c r="C1" s="658"/>
      <c r="D1" s="658"/>
      <c r="E1" s="658"/>
      <c r="F1" s="658"/>
      <c r="G1" s="658"/>
      <c r="H1" s="658"/>
      <c r="I1" s="658"/>
      <c r="J1" s="658"/>
      <c r="K1" s="659"/>
      <c r="L1" s="269"/>
      <c r="M1" s="59"/>
      <c r="N1" s="59"/>
      <c r="O1" s="59"/>
    </row>
    <row r="2" spans="4:11" ht="12.75">
      <c r="D2" s="267"/>
      <c r="E2" s="271"/>
      <c r="F2" s="272"/>
      <c r="I2" s="274"/>
      <c r="J2" s="275"/>
      <c r="K2" s="276"/>
    </row>
    <row r="3" spans="1:12" ht="17.25" customHeight="1">
      <c r="A3" s="648" t="s">
        <v>1158</v>
      </c>
      <c r="B3" s="649"/>
      <c r="C3" s="653" t="s">
        <v>1159</v>
      </c>
      <c r="D3" s="545"/>
      <c r="E3" s="613" t="s">
        <v>1257</v>
      </c>
      <c r="F3" s="593"/>
      <c r="G3" s="593"/>
      <c r="H3" s="640"/>
      <c r="I3" s="554" t="s">
        <v>1258</v>
      </c>
      <c r="J3" s="593"/>
      <c r="K3" s="593"/>
      <c r="L3" s="641"/>
    </row>
    <row r="4" spans="1:12" ht="16.5" customHeight="1">
      <c r="A4" s="530"/>
      <c r="B4" s="650"/>
      <c r="C4" s="654"/>
      <c r="D4" s="655"/>
      <c r="E4" s="83" t="s">
        <v>479</v>
      </c>
      <c r="F4" s="597" t="s">
        <v>480</v>
      </c>
      <c r="G4" s="598"/>
      <c r="H4" s="602"/>
      <c r="I4" s="147" t="s">
        <v>479</v>
      </c>
      <c r="J4" s="624" t="s">
        <v>480</v>
      </c>
      <c r="K4" s="625"/>
      <c r="L4" s="626"/>
    </row>
    <row r="5" spans="1:12" ht="12.75" customHeight="1">
      <c r="A5" s="530"/>
      <c r="B5" s="650"/>
      <c r="C5" s="654"/>
      <c r="D5" s="655"/>
      <c r="E5" s="594" t="s">
        <v>112</v>
      </c>
      <c r="F5" s="599" t="s">
        <v>108</v>
      </c>
      <c r="G5" s="629" t="s">
        <v>1259</v>
      </c>
      <c r="H5" s="642"/>
      <c r="I5" s="599" t="s">
        <v>112</v>
      </c>
      <c r="J5" s="599" t="s">
        <v>108</v>
      </c>
      <c r="K5" s="615" t="s">
        <v>1266</v>
      </c>
      <c r="L5" s="632"/>
    </row>
    <row r="6" spans="1:12" ht="12.75" customHeight="1">
      <c r="A6" s="530"/>
      <c r="B6" s="650"/>
      <c r="C6" s="654"/>
      <c r="D6" s="655"/>
      <c r="E6" s="595"/>
      <c r="F6" s="600"/>
      <c r="G6" s="630"/>
      <c r="H6" s="512"/>
      <c r="I6" s="600"/>
      <c r="J6" s="600"/>
      <c r="K6" s="633"/>
      <c r="L6" s="634"/>
    </row>
    <row r="7" spans="1:12" ht="12.75" customHeight="1">
      <c r="A7" s="530"/>
      <c r="B7" s="650"/>
      <c r="C7" s="654"/>
      <c r="D7" s="655"/>
      <c r="E7" s="595"/>
      <c r="F7" s="600"/>
      <c r="G7" s="630"/>
      <c r="H7" s="512"/>
      <c r="I7" s="600"/>
      <c r="J7" s="600"/>
      <c r="K7" s="633"/>
      <c r="L7" s="634"/>
    </row>
    <row r="8" spans="1:12" ht="28.5" customHeight="1">
      <c r="A8" s="651"/>
      <c r="B8" s="652"/>
      <c r="C8" s="656"/>
      <c r="D8" s="657"/>
      <c r="E8" s="596"/>
      <c r="F8" s="601"/>
      <c r="G8" s="631"/>
      <c r="H8" s="513"/>
      <c r="I8" s="601"/>
      <c r="J8" s="601"/>
      <c r="K8" s="635"/>
      <c r="L8" s="636"/>
    </row>
    <row r="9" spans="1:10" ht="9" customHeight="1">
      <c r="A9" s="267"/>
      <c r="B9" s="278"/>
      <c r="C9" s="259"/>
      <c r="D9" s="179"/>
      <c r="E9" s="271"/>
      <c r="F9" s="272"/>
      <c r="I9" s="271"/>
      <c r="J9" s="271"/>
    </row>
    <row r="10" spans="2:11" s="17" customFormat="1" ht="12.75">
      <c r="B10" s="149"/>
      <c r="C10" s="65" t="s">
        <v>1160</v>
      </c>
      <c r="D10" s="49"/>
      <c r="E10" s="119">
        <v>900472959</v>
      </c>
      <c r="F10" s="119">
        <v>1593973872</v>
      </c>
      <c r="G10" s="148">
        <v>6.9</v>
      </c>
      <c r="H10" s="148"/>
      <c r="I10" s="119">
        <v>3469759129</v>
      </c>
      <c r="J10" s="119">
        <v>6453324591</v>
      </c>
      <c r="K10" s="148">
        <v>3</v>
      </c>
    </row>
    <row r="11" spans="1:11" ht="24" customHeight="1">
      <c r="A11" s="267" t="s">
        <v>548</v>
      </c>
      <c r="B11" s="279">
        <v>1</v>
      </c>
      <c r="C11" s="259"/>
      <c r="D11" s="179" t="s">
        <v>352</v>
      </c>
      <c r="E11" s="280">
        <v>56869392</v>
      </c>
      <c r="F11" s="280">
        <v>116830052</v>
      </c>
      <c r="G11" s="265">
        <v>16.4</v>
      </c>
      <c r="H11" s="265"/>
      <c r="I11" s="280">
        <v>238136015</v>
      </c>
      <c r="J11" s="280">
        <v>450069123</v>
      </c>
      <c r="K11" s="265">
        <v>4.7</v>
      </c>
    </row>
    <row r="12" spans="1:11" ht="12.75">
      <c r="A12" s="267" t="s">
        <v>549</v>
      </c>
      <c r="B12" s="279">
        <v>3</v>
      </c>
      <c r="C12" s="259"/>
      <c r="D12" s="179" t="s">
        <v>353</v>
      </c>
      <c r="E12" s="280">
        <v>85038969</v>
      </c>
      <c r="F12" s="280">
        <v>144635156</v>
      </c>
      <c r="G12" s="265">
        <v>14.2</v>
      </c>
      <c r="H12" s="265"/>
      <c r="I12" s="280">
        <v>327301679</v>
      </c>
      <c r="J12" s="280">
        <v>578931319</v>
      </c>
      <c r="K12" s="265">
        <v>10.1</v>
      </c>
    </row>
    <row r="13" spans="1:11" ht="12.75">
      <c r="A13" s="267" t="s">
        <v>550</v>
      </c>
      <c r="B13" s="279">
        <v>5</v>
      </c>
      <c r="C13" s="259"/>
      <c r="D13" s="179" t="s">
        <v>354</v>
      </c>
      <c r="E13" s="280">
        <v>116899497</v>
      </c>
      <c r="F13" s="280">
        <v>206183359</v>
      </c>
      <c r="G13" s="265">
        <v>15.8</v>
      </c>
      <c r="H13" s="265"/>
      <c r="I13" s="280">
        <v>423534047</v>
      </c>
      <c r="J13" s="280">
        <v>789584698</v>
      </c>
      <c r="K13" s="265">
        <v>16.2</v>
      </c>
    </row>
    <row r="14" spans="1:11" ht="12.75">
      <c r="A14" s="267" t="s">
        <v>551</v>
      </c>
      <c r="B14" s="279">
        <v>6</v>
      </c>
      <c r="C14" s="259"/>
      <c r="D14" s="179" t="s">
        <v>501</v>
      </c>
      <c r="E14" s="280">
        <v>23721961</v>
      </c>
      <c r="F14" s="280">
        <v>182204100</v>
      </c>
      <c r="G14" s="265">
        <v>20.2</v>
      </c>
      <c r="H14" s="265"/>
      <c r="I14" s="280">
        <v>105032242</v>
      </c>
      <c r="J14" s="280">
        <v>769961037</v>
      </c>
      <c r="K14" s="265">
        <v>24.7</v>
      </c>
    </row>
    <row r="15" spans="1:11" ht="12.75">
      <c r="A15" s="267" t="s">
        <v>552</v>
      </c>
      <c r="B15" s="279">
        <v>7</v>
      </c>
      <c r="C15" s="259"/>
      <c r="D15" s="179" t="s">
        <v>355</v>
      </c>
      <c r="E15" s="280">
        <v>1922066</v>
      </c>
      <c r="F15" s="280">
        <v>10035707</v>
      </c>
      <c r="G15" s="265">
        <v>-2.6</v>
      </c>
      <c r="H15" s="265"/>
      <c r="I15" s="280">
        <v>6086264</v>
      </c>
      <c r="J15" s="280">
        <v>38698916</v>
      </c>
      <c r="K15" s="265">
        <v>-32.3</v>
      </c>
    </row>
    <row r="16" spans="1:11" ht="12.75">
      <c r="A16" s="267" t="s">
        <v>553</v>
      </c>
      <c r="B16" s="279">
        <v>8</v>
      </c>
      <c r="C16" s="259"/>
      <c r="D16" s="179" t="s">
        <v>500</v>
      </c>
      <c r="E16" s="280">
        <v>8972831</v>
      </c>
      <c r="F16" s="280">
        <v>30446014</v>
      </c>
      <c r="G16" s="265">
        <v>-6.5</v>
      </c>
      <c r="H16" s="265"/>
      <c r="I16" s="280">
        <v>49397012</v>
      </c>
      <c r="J16" s="280">
        <v>113036900</v>
      </c>
      <c r="K16" s="265">
        <v>-9.8</v>
      </c>
    </row>
    <row r="17" spans="1:11" ht="12.75">
      <c r="A17" s="267" t="s">
        <v>554</v>
      </c>
      <c r="B17" s="279">
        <v>9</v>
      </c>
      <c r="C17" s="259"/>
      <c r="D17" s="179" t="s">
        <v>356</v>
      </c>
      <c r="E17" s="280">
        <v>4454345</v>
      </c>
      <c r="F17" s="280">
        <v>10660309</v>
      </c>
      <c r="G17" s="265">
        <v>111.5</v>
      </c>
      <c r="H17" s="265"/>
      <c r="I17" s="280">
        <v>12850256</v>
      </c>
      <c r="J17" s="280">
        <v>27776474</v>
      </c>
      <c r="K17" s="265">
        <v>39.5</v>
      </c>
    </row>
    <row r="18" spans="1:11" ht="12.75">
      <c r="A18" s="267" t="s">
        <v>555</v>
      </c>
      <c r="B18" s="279">
        <v>10</v>
      </c>
      <c r="C18" s="259"/>
      <c r="D18" s="179" t="s">
        <v>357</v>
      </c>
      <c r="E18" s="280">
        <v>7180936</v>
      </c>
      <c r="F18" s="280">
        <v>10236367</v>
      </c>
      <c r="G18" s="265">
        <v>-25.5</v>
      </c>
      <c r="H18" s="265"/>
      <c r="I18" s="280">
        <v>28569246</v>
      </c>
      <c r="J18" s="280">
        <v>54670690</v>
      </c>
      <c r="K18" s="265">
        <v>-24.8</v>
      </c>
    </row>
    <row r="19" spans="1:11" ht="12.75">
      <c r="A19" s="267" t="s">
        <v>556</v>
      </c>
      <c r="B19" s="279">
        <v>11</v>
      </c>
      <c r="C19" s="259"/>
      <c r="D19" s="179" t="s">
        <v>358</v>
      </c>
      <c r="E19" s="280">
        <v>41578930</v>
      </c>
      <c r="F19" s="280">
        <v>87771111</v>
      </c>
      <c r="G19" s="265">
        <v>-10.6</v>
      </c>
      <c r="H19" s="265"/>
      <c r="I19" s="280">
        <v>165374410</v>
      </c>
      <c r="J19" s="280">
        <v>372023889</v>
      </c>
      <c r="K19" s="265">
        <v>-6.7</v>
      </c>
    </row>
    <row r="20" spans="1:11" ht="12.75">
      <c r="A20" s="267" t="s">
        <v>557</v>
      </c>
      <c r="B20" s="279">
        <v>13</v>
      </c>
      <c r="C20" s="259"/>
      <c r="D20" s="179" t="s">
        <v>359</v>
      </c>
      <c r="E20" s="280">
        <v>29185191</v>
      </c>
      <c r="F20" s="280">
        <v>30715852</v>
      </c>
      <c r="G20" s="265">
        <v>-0.8</v>
      </c>
      <c r="H20" s="265"/>
      <c r="I20" s="280">
        <v>112420460</v>
      </c>
      <c r="J20" s="280">
        <v>124795217</v>
      </c>
      <c r="K20" s="265">
        <v>9.5</v>
      </c>
    </row>
    <row r="21" spans="1:11" ht="12.75">
      <c r="A21" s="267" t="s">
        <v>558</v>
      </c>
      <c r="B21" s="279">
        <v>14</v>
      </c>
      <c r="C21" s="259"/>
      <c r="D21" s="179" t="s">
        <v>360</v>
      </c>
      <c r="E21" s="280">
        <v>8447811</v>
      </c>
      <c r="F21" s="280">
        <v>9433583</v>
      </c>
      <c r="G21" s="265">
        <v>-8.6</v>
      </c>
      <c r="H21" s="265"/>
      <c r="I21" s="280">
        <v>35922792</v>
      </c>
      <c r="J21" s="280">
        <v>43743571</v>
      </c>
      <c r="K21" s="265">
        <v>-3.8</v>
      </c>
    </row>
    <row r="22" spans="1:11" ht="12.75">
      <c r="A22" s="267" t="s">
        <v>559</v>
      </c>
      <c r="B22" s="279">
        <v>15</v>
      </c>
      <c r="C22" s="259"/>
      <c r="D22" s="179" t="s">
        <v>485</v>
      </c>
      <c r="E22" s="280">
        <v>51721924</v>
      </c>
      <c r="F22" s="280">
        <v>105990029</v>
      </c>
      <c r="G22" s="265">
        <v>-7.1</v>
      </c>
      <c r="H22" s="265"/>
      <c r="I22" s="280">
        <v>223008932</v>
      </c>
      <c r="J22" s="280">
        <v>484578582</v>
      </c>
      <c r="K22" s="265">
        <v>-2.1</v>
      </c>
    </row>
    <row r="23" spans="1:11" ht="12.75">
      <c r="A23" s="267" t="s">
        <v>560</v>
      </c>
      <c r="B23" s="279">
        <v>17</v>
      </c>
      <c r="C23" s="259"/>
      <c r="D23" s="179" t="s">
        <v>363</v>
      </c>
      <c r="E23" s="280">
        <v>65914520</v>
      </c>
      <c r="F23" s="280">
        <v>90480328</v>
      </c>
      <c r="G23" s="265">
        <v>-2.8</v>
      </c>
      <c r="H23" s="265"/>
      <c r="I23" s="280">
        <v>272194439</v>
      </c>
      <c r="J23" s="280">
        <v>381087816</v>
      </c>
      <c r="K23" s="265">
        <v>-1.3</v>
      </c>
    </row>
    <row r="24" spans="1:11" ht="12.75">
      <c r="A24" s="267" t="s">
        <v>561</v>
      </c>
      <c r="B24" s="279">
        <v>18</v>
      </c>
      <c r="C24" s="259"/>
      <c r="D24" s="30" t="s">
        <v>364</v>
      </c>
      <c r="E24" s="280">
        <v>14774513</v>
      </c>
      <c r="F24" s="280">
        <v>28411179</v>
      </c>
      <c r="G24" s="265">
        <v>6</v>
      </c>
      <c r="H24" s="265"/>
      <c r="I24" s="280">
        <v>56889763</v>
      </c>
      <c r="J24" s="280">
        <v>112398601</v>
      </c>
      <c r="K24" s="265">
        <v>-1.1</v>
      </c>
    </row>
    <row r="25" spans="1:11" ht="12.75">
      <c r="A25" s="267" t="s">
        <v>564</v>
      </c>
      <c r="B25" s="279">
        <v>24</v>
      </c>
      <c r="C25" s="259"/>
      <c r="D25" s="179" t="s">
        <v>367</v>
      </c>
      <c r="E25" s="280">
        <v>1002403</v>
      </c>
      <c r="F25" s="280">
        <v>1574092</v>
      </c>
      <c r="G25" s="265" t="s">
        <v>735</v>
      </c>
      <c r="H25" s="265"/>
      <c r="I25" s="280">
        <v>2124367</v>
      </c>
      <c r="J25" s="280">
        <v>3483448</v>
      </c>
      <c r="K25" s="265" t="s">
        <v>735</v>
      </c>
    </row>
    <row r="26" spans="1:11" ht="12.75">
      <c r="A26" s="267" t="s">
        <v>565</v>
      </c>
      <c r="B26" s="279">
        <v>28</v>
      </c>
      <c r="C26" s="259"/>
      <c r="D26" s="179" t="s">
        <v>368</v>
      </c>
      <c r="E26" s="280">
        <v>2070671</v>
      </c>
      <c r="F26" s="280">
        <v>4722185</v>
      </c>
      <c r="G26" s="265">
        <v>-9.7</v>
      </c>
      <c r="H26" s="265"/>
      <c r="I26" s="280">
        <v>14076816</v>
      </c>
      <c r="J26" s="280">
        <v>29771559</v>
      </c>
      <c r="K26" s="265">
        <v>75.3</v>
      </c>
    </row>
    <row r="27" spans="1:11" ht="12.75">
      <c r="A27" s="267" t="s">
        <v>566</v>
      </c>
      <c r="B27" s="279">
        <v>37</v>
      </c>
      <c r="C27" s="259"/>
      <c r="D27" s="179" t="s">
        <v>369</v>
      </c>
      <c r="E27" s="280">
        <v>23378</v>
      </c>
      <c r="F27" s="280">
        <v>2035366</v>
      </c>
      <c r="G27" s="265">
        <v>-22.4</v>
      </c>
      <c r="H27" s="265"/>
      <c r="I27" s="280">
        <v>116689</v>
      </c>
      <c r="J27" s="280">
        <v>8735154</v>
      </c>
      <c r="K27" s="265">
        <v>-6.9</v>
      </c>
    </row>
    <row r="28" spans="1:11" ht="12.75">
      <c r="A28" s="267" t="s">
        <v>567</v>
      </c>
      <c r="B28" s="279">
        <v>39</v>
      </c>
      <c r="C28" s="259"/>
      <c r="D28" s="179" t="s">
        <v>370</v>
      </c>
      <c r="E28" s="280">
        <v>9904391</v>
      </c>
      <c r="F28" s="280">
        <v>51614978</v>
      </c>
      <c r="G28" s="265">
        <v>39.9</v>
      </c>
      <c r="H28" s="265"/>
      <c r="I28" s="280">
        <v>48691220</v>
      </c>
      <c r="J28" s="280">
        <v>187979374</v>
      </c>
      <c r="K28" s="265">
        <v>32</v>
      </c>
    </row>
    <row r="29" spans="1:11" ht="12.75">
      <c r="A29" s="267" t="s">
        <v>568</v>
      </c>
      <c r="B29" s="279">
        <v>41</v>
      </c>
      <c r="C29" s="259"/>
      <c r="D29" s="179" t="s">
        <v>499</v>
      </c>
      <c r="E29" s="280">
        <v>11</v>
      </c>
      <c r="F29" s="280">
        <v>5444</v>
      </c>
      <c r="G29" s="265">
        <v>-19.1</v>
      </c>
      <c r="H29" s="265"/>
      <c r="I29" s="280">
        <v>40</v>
      </c>
      <c r="J29" s="280">
        <v>21219</v>
      </c>
      <c r="K29" s="265">
        <v>12.3</v>
      </c>
    </row>
    <row r="30" spans="1:11" ht="12.75">
      <c r="A30" s="267" t="s">
        <v>569</v>
      </c>
      <c r="B30" s="279">
        <v>43</v>
      </c>
      <c r="C30" s="259"/>
      <c r="D30" s="179" t="s">
        <v>371</v>
      </c>
      <c r="E30" s="280" t="s">
        <v>107</v>
      </c>
      <c r="F30" s="280" t="s">
        <v>107</v>
      </c>
      <c r="G30" s="265" t="s">
        <v>107</v>
      </c>
      <c r="H30" s="265"/>
      <c r="I30" s="280" t="s">
        <v>107</v>
      </c>
      <c r="J30" s="280" t="s">
        <v>107</v>
      </c>
      <c r="K30" s="265" t="s">
        <v>107</v>
      </c>
    </row>
    <row r="31" spans="1:11" ht="12.75">
      <c r="A31" s="267" t="s">
        <v>570</v>
      </c>
      <c r="B31" s="279">
        <v>44</v>
      </c>
      <c r="C31" s="259"/>
      <c r="D31" s="179" t="s">
        <v>372</v>
      </c>
      <c r="E31" s="280" t="s">
        <v>107</v>
      </c>
      <c r="F31" s="280" t="s">
        <v>107</v>
      </c>
      <c r="G31" s="265" t="s">
        <v>107</v>
      </c>
      <c r="H31" s="265"/>
      <c r="I31" s="280" t="s">
        <v>107</v>
      </c>
      <c r="J31" s="280">
        <v>294</v>
      </c>
      <c r="K31" s="265">
        <v>-71.2</v>
      </c>
    </row>
    <row r="32" spans="1:11" ht="12.75">
      <c r="A32" s="267" t="s">
        <v>571</v>
      </c>
      <c r="B32" s="279">
        <v>45</v>
      </c>
      <c r="C32" s="259"/>
      <c r="D32" s="179" t="s">
        <v>916</v>
      </c>
      <c r="E32" s="280">
        <v>12</v>
      </c>
      <c r="F32" s="280">
        <v>21733</v>
      </c>
      <c r="G32" s="265">
        <v>96.4</v>
      </c>
      <c r="H32" s="265"/>
      <c r="I32" s="280">
        <v>15</v>
      </c>
      <c r="J32" s="280">
        <v>46576</v>
      </c>
      <c r="K32" s="265">
        <v>62.2</v>
      </c>
    </row>
    <row r="33" spans="1:11" ht="12.75">
      <c r="A33" s="267" t="s">
        <v>572</v>
      </c>
      <c r="B33" s="279">
        <v>46</v>
      </c>
      <c r="C33" s="259"/>
      <c r="D33" s="179" t="s">
        <v>373</v>
      </c>
      <c r="E33" s="280">
        <v>7084</v>
      </c>
      <c r="F33" s="280">
        <v>67469</v>
      </c>
      <c r="G33" s="265">
        <v>-47.7</v>
      </c>
      <c r="H33" s="265"/>
      <c r="I33" s="280">
        <v>20723</v>
      </c>
      <c r="J33" s="280">
        <v>290349</v>
      </c>
      <c r="K33" s="265">
        <v>-16.8</v>
      </c>
    </row>
    <row r="34" spans="1:11" ht="12.75">
      <c r="A34" s="267" t="s">
        <v>573</v>
      </c>
      <c r="B34" s="279">
        <v>47</v>
      </c>
      <c r="C34" s="259"/>
      <c r="D34" s="179" t="s">
        <v>374</v>
      </c>
      <c r="E34" s="280">
        <v>10169</v>
      </c>
      <c r="F34" s="280">
        <v>93333</v>
      </c>
      <c r="G34" s="265">
        <v>25.9</v>
      </c>
      <c r="H34" s="265"/>
      <c r="I34" s="280">
        <v>22211</v>
      </c>
      <c r="J34" s="280">
        <v>203573</v>
      </c>
      <c r="K34" s="265">
        <v>-4.6</v>
      </c>
    </row>
    <row r="35" spans="1:11" ht="12.75">
      <c r="A35" s="267" t="s">
        <v>574</v>
      </c>
      <c r="B35" s="279">
        <v>52</v>
      </c>
      <c r="C35" s="259"/>
      <c r="D35" s="179" t="s">
        <v>544</v>
      </c>
      <c r="E35" s="280">
        <v>6441123</v>
      </c>
      <c r="F35" s="280">
        <v>23436053</v>
      </c>
      <c r="G35" s="265">
        <v>32.9</v>
      </c>
      <c r="H35" s="265"/>
      <c r="I35" s="280">
        <v>24339959</v>
      </c>
      <c r="J35" s="280">
        <v>84309863</v>
      </c>
      <c r="K35" s="265">
        <v>-15.1</v>
      </c>
    </row>
    <row r="36" spans="1:11" ht="12.75">
      <c r="A36" s="267" t="s">
        <v>575</v>
      </c>
      <c r="B36" s="279">
        <v>53</v>
      </c>
      <c r="C36" s="259"/>
      <c r="D36" s="179" t="s">
        <v>375</v>
      </c>
      <c r="E36" s="280">
        <v>222422</v>
      </c>
      <c r="F36" s="280">
        <v>704629</v>
      </c>
      <c r="G36" s="265">
        <v>-21.1</v>
      </c>
      <c r="H36" s="265"/>
      <c r="I36" s="280">
        <v>985081</v>
      </c>
      <c r="J36" s="280">
        <v>2728424</v>
      </c>
      <c r="K36" s="265">
        <v>-50</v>
      </c>
    </row>
    <row r="37" spans="1:11" ht="12.75">
      <c r="A37" s="267" t="s">
        <v>576</v>
      </c>
      <c r="B37" s="279">
        <v>54</v>
      </c>
      <c r="C37" s="259"/>
      <c r="D37" s="179" t="s">
        <v>376</v>
      </c>
      <c r="E37" s="280">
        <v>2052366</v>
      </c>
      <c r="F37" s="280">
        <v>2008332</v>
      </c>
      <c r="G37" s="265">
        <v>-27.1</v>
      </c>
      <c r="H37" s="265"/>
      <c r="I37" s="280">
        <v>24062402</v>
      </c>
      <c r="J37" s="280">
        <v>11701098</v>
      </c>
      <c r="K37" s="265">
        <v>0.2</v>
      </c>
    </row>
    <row r="38" spans="1:11" ht="12.75">
      <c r="A38" s="267" t="s">
        <v>577</v>
      </c>
      <c r="B38" s="279">
        <v>55</v>
      </c>
      <c r="C38" s="259"/>
      <c r="D38" s="179" t="s">
        <v>377</v>
      </c>
      <c r="E38" s="280">
        <v>8007952</v>
      </c>
      <c r="F38" s="280">
        <v>6182234</v>
      </c>
      <c r="G38" s="265">
        <v>-40.2</v>
      </c>
      <c r="H38" s="265"/>
      <c r="I38" s="280">
        <v>53718793</v>
      </c>
      <c r="J38" s="280">
        <v>54087511</v>
      </c>
      <c r="K38" s="265">
        <v>-8.3</v>
      </c>
    </row>
    <row r="39" spans="1:11" ht="12.75">
      <c r="A39" s="267" t="s">
        <v>578</v>
      </c>
      <c r="B39" s="279">
        <v>60</v>
      </c>
      <c r="C39" s="259"/>
      <c r="D39" s="179" t="s">
        <v>378</v>
      </c>
      <c r="E39" s="280">
        <v>102352594</v>
      </c>
      <c r="F39" s="280">
        <v>144173841</v>
      </c>
      <c r="G39" s="265">
        <v>14</v>
      </c>
      <c r="H39" s="265"/>
      <c r="I39" s="280">
        <v>329096146</v>
      </c>
      <c r="J39" s="280">
        <v>537397626</v>
      </c>
      <c r="K39" s="265">
        <v>7.1</v>
      </c>
    </row>
    <row r="40" spans="1:11" ht="12.75">
      <c r="A40" s="267" t="s">
        <v>579</v>
      </c>
      <c r="B40" s="279">
        <v>61</v>
      </c>
      <c r="C40" s="259"/>
      <c r="D40" s="179" t="s">
        <v>379</v>
      </c>
      <c r="E40" s="280">
        <v>162589440</v>
      </c>
      <c r="F40" s="280">
        <v>121593611</v>
      </c>
      <c r="G40" s="265">
        <v>4.6</v>
      </c>
      <c r="H40" s="265"/>
      <c r="I40" s="280">
        <v>584096696</v>
      </c>
      <c r="J40" s="280">
        <v>478806686</v>
      </c>
      <c r="K40" s="265">
        <v>-1.5</v>
      </c>
    </row>
    <row r="41" spans="1:11" ht="12.75">
      <c r="A41" s="267" t="s">
        <v>580</v>
      </c>
      <c r="B41" s="279">
        <v>63</v>
      </c>
      <c r="C41" s="259"/>
      <c r="D41" s="179" t="s">
        <v>380</v>
      </c>
      <c r="E41" s="280">
        <v>27792846</v>
      </c>
      <c r="F41" s="280">
        <v>40094657</v>
      </c>
      <c r="G41" s="265">
        <v>11.1</v>
      </c>
      <c r="H41" s="265"/>
      <c r="I41" s="280">
        <v>105024628</v>
      </c>
      <c r="J41" s="280">
        <v>163756368</v>
      </c>
      <c r="K41" s="265">
        <v>12.8</v>
      </c>
    </row>
    <row r="42" spans="1:11" ht="12.75">
      <c r="A42" s="267" t="s">
        <v>581</v>
      </c>
      <c r="B42" s="279">
        <v>64</v>
      </c>
      <c r="C42" s="259"/>
      <c r="D42" s="179" t="s">
        <v>381</v>
      </c>
      <c r="E42" s="280">
        <v>17883088</v>
      </c>
      <c r="F42" s="280">
        <v>39186216</v>
      </c>
      <c r="G42" s="265">
        <v>-7.1</v>
      </c>
      <c r="H42" s="265"/>
      <c r="I42" s="280">
        <v>65557961</v>
      </c>
      <c r="J42" s="280">
        <v>157246501</v>
      </c>
      <c r="K42" s="265">
        <v>-4.4</v>
      </c>
    </row>
    <row r="43" spans="1:11" ht="12.75">
      <c r="A43" s="267" t="s">
        <v>582</v>
      </c>
      <c r="B43" s="279">
        <v>66</v>
      </c>
      <c r="C43" s="259"/>
      <c r="D43" s="179" t="s">
        <v>498</v>
      </c>
      <c r="E43" s="280">
        <v>9272505</v>
      </c>
      <c r="F43" s="280">
        <v>36445064</v>
      </c>
      <c r="G43" s="265">
        <v>-5.7</v>
      </c>
      <c r="H43" s="265"/>
      <c r="I43" s="280">
        <v>35554601</v>
      </c>
      <c r="J43" s="280">
        <v>163674879</v>
      </c>
      <c r="K43" s="265">
        <v>22.5</v>
      </c>
    </row>
    <row r="44" spans="1:11" ht="12.75">
      <c r="A44" s="267" t="s">
        <v>583</v>
      </c>
      <c r="B44" s="279">
        <v>68</v>
      </c>
      <c r="C44" s="259"/>
      <c r="D44" s="179" t="s">
        <v>382</v>
      </c>
      <c r="E44" s="280">
        <v>3094882</v>
      </c>
      <c r="F44" s="280">
        <v>7429565</v>
      </c>
      <c r="G44" s="265">
        <v>-3.9</v>
      </c>
      <c r="H44" s="265"/>
      <c r="I44" s="280">
        <v>13610583</v>
      </c>
      <c r="J44" s="280">
        <v>31909794</v>
      </c>
      <c r="K44" s="265">
        <v>4.9</v>
      </c>
    </row>
    <row r="45" spans="1:11" ht="12.75">
      <c r="A45" s="267" t="s">
        <v>584</v>
      </c>
      <c r="B45" s="279">
        <v>70</v>
      </c>
      <c r="C45" s="259"/>
      <c r="D45" s="179" t="s">
        <v>383</v>
      </c>
      <c r="E45" s="280">
        <v>62204</v>
      </c>
      <c r="F45" s="280">
        <v>177855</v>
      </c>
      <c r="G45" s="265">
        <v>799.1</v>
      </c>
      <c r="H45" s="265"/>
      <c r="I45" s="280">
        <v>165175</v>
      </c>
      <c r="J45" s="280">
        <v>507615</v>
      </c>
      <c r="K45" s="265">
        <v>190</v>
      </c>
    </row>
    <row r="46" spans="1:11" ht="12.75">
      <c r="A46" s="267" t="s">
        <v>585</v>
      </c>
      <c r="B46" s="279">
        <v>72</v>
      </c>
      <c r="C46" s="259"/>
      <c r="D46" s="179" t="s">
        <v>384</v>
      </c>
      <c r="E46" s="280">
        <v>3532188</v>
      </c>
      <c r="F46" s="280">
        <v>4016164</v>
      </c>
      <c r="G46" s="265">
        <v>-3</v>
      </c>
      <c r="H46" s="265"/>
      <c r="I46" s="280">
        <v>10744132</v>
      </c>
      <c r="J46" s="280">
        <v>13549538</v>
      </c>
      <c r="K46" s="265">
        <v>-29.6</v>
      </c>
    </row>
    <row r="47" spans="1:11" ht="12.75">
      <c r="A47" s="267" t="s">
        <v>586</v>
      </c>
      <c r="B47" s="279">
        <v>73</v>
      </c>
      <c r="C47" s="259"/>
      <c r="D47" s="179" t="s">
        <v>385</v>
      </c>
      <c r="E47" s="280">
        <v>4972217</v>
      </c>
      <c r="F47" s="280">
        <v>6505923</v>
      </c>
      <c r="G47" s="265">
        <v>-12.4</v>
      </c>
      <c r="H47" s="265"/>
      <c r="I47" s="280">
        <v>14865749</v>
      </c>
      <c r="J47" s="280">
        <v>26188275</v>
      </c>
      <c r="K47" s="265">
        <v>-36.6</v>
      </c>
    </row>
    <row r="48" spans="1:11" ht="12.75">
      <c r="A48" s="267" t="s">
        <v>587</v>
      </c>
      <c r="B48" s="279">
        <v>74</v>
      </c>
      <c r="C48" s="259"/>
      <c r="D48" s="179" t="s">
        <v>386</v>
      </c>
      <c r="E48" s="280">
        <v>40101</v>
      </c>
      <c r="F48" s="280">
        <v>46291</v>
      </c>
      <c r="G48" s="265">
        <v>-33.9</v>
      </c>
      <c r="H48" s="265"/>
      <c r="I48" s="280">
        <v>222286</v>
      </c>
      <c r="J48" s="280">
        <v>287635</v>
      </c>
      <c r="K48" s="265">
        <v>290.6</v>
      </c>
    </row>
    <row r="49" spans="1:11" ht="12.75">
      <c r="A49" s="267" t="s">
        <v>588</v>
      </c>
      <c r="B49" s="279">
        <v>75</v>
      </c>
      <c r="C49" s="259"/>
      <c r="D49" s="179" t="s">
        <v>484</v>
      </c>
      <c r="E49" s="280">
        <v>9138146</v>
      </c>
      <c r="F49" s="280">
        <v>12782869</v>
      </c>
      <c r="G49" s="265">
        <v>-49.8</v>
      </c>
      <c r="H49" s="265"/>
      <c r="I49" s="280">
        <v>43448897</v>
      </c>
      <c r="J49" s="280">
        <v>64624654</v>
      </c>
      <c r="K49" s="265">
        <v>-73.2</v>
      </c>
    </row>
    <row r="50" spans="1:11" ht="12.75">
      <c r="A50" s="267" t="s">
        <v>597</v>
      </c>
      <c r="B50" s="279">
        <v>91</v>
      </c>
      <c r="C50" s="259"/>
      <c r="D50" s="179" t="s">
        <v>394</v>
      </c>
      <c r="E50" s="280">
        <v>6069066</v>
      </c>
      <c r="F50" s="280">
        <v>16790043</v>
      </c>
      <c r="G50" s="265">
        <v>32.5</v>
      </c>
      <c r="H50" s="265"/>
      <c r="I50" s="280">
        <v>23269585</v>
      </c>
      <c r="J50" s="280">
        <v>60147362</v>
      </c>
      <c r="K50" s="265">
        <v>14.6</v>
      </c>
    </row>
    <row r="51" spans="1:11" ht="12.75">
      <c r="A51" s="267" t="s">
        <v>598</v>
      </c>
      <c r="B51" s="279">
        <v>92</v>
      </c>
      <c r="C51" s="259"/>
      <c r="D51" s="179" t="s">
        <v>395</v>
      </c>
      <c r="E51" s="280">
        <v>3707903</v>
      </c>
      <c r="F51" s="280">
        <v>2919858</v>
      </c>
      <c r="G51" s="265">
        <v>81.2</v>
      </c>
      <c r="H51" s="265"/>
      <c r="I51" s="280">
        <v>6715122</v>
      </c>
      <c r="J51" s="280">
        <v>10466330</v>
      </c>
      <c r="K51" s="265">
        <v>53</v>
      </c>
    </row>
    <row r="52" spans="1:11" ht="12.75">
      <c r="A52" s="267" t="s">
        <v>599</v>
      </c>
      <c r="B52" s="279">
        <v>93</v>
      </c>
      <c r="C52" s="259"/>
      <c r="D52" s="179" t="s">
        <v>396</v>
      </c>
      <c r="E52" s="280">
        <v>1228880</v>
      </c>
      <c r="F52" s="280">
        <v>1558628</v>
      </c>
      <c r="G52" s="265">
        <v>28.3</v>
      </c>
      <c r="H52" s="265"/>
      <c r="I52" s="280">
        <v>4192625</v>
      </c>
      <c r="J52" s="280">
        <v>7006571</v>
      </c>
      <c r="K52" s="265">
        <v>48.2</v>
      </c>
    </row>
    <row r="53" spans="1:11" ht="12.75">
      <c r="A53" s="267" t="s">
        <v>979</v>
      </c>
      <c r="B53" s="279">
        <v>95</v>
      </c>
      <c r="C53" s="259"/>
      <c r="D53" s="179" t="s">
        <v>874</v>
      </c>
      <c r="E53" s="280">
        <v>209</v>
      </c>
      <c r="F53" s="280">
        <v>12700</v>
      </c>
      <c r="G53" s="265" t="s">
        <v>735</v>
      </c>
      <c r="H53" s="265"/>
      <c r="I53" s="280">
        <v>222</v>
      </c>
      <c r="J53" s="280">
        <v>15605</v>
      </c>
      <c r="K53" s="265" t="s">
        <v>735</v>
      </c>
    </row>
    <row r="54" spans="1:11" ht="12.75">
      <c r="A54" s="267" t="s">
        <v>600</v>
      </c>
      <c r="B54" s="279">
        <v>96</v>
      </c>
      <c r="C54" s="259"/>
      <c r="D54" s="179" t="s">
        <v>863</v>
      </c>
      <c r="E54" s="280">
        <v>88183</v>
      </c>
      <c r="F54" s="280">
        <v>117599</v>
      </c>
      <c r="G54" s="265">
        <v>-2.5</v>
      </c>
      <c r="H54" s="265"/>
      <c r="I54" s="280">
        <v>319410</v>
      </c>
      <c r="J54" s="280">
        <v>497517</v>
      </c>
      <c r="K54" s="265">
        <v>-8.2</v>
      </c>
    </row>
    <row r="55" spans="1:11" s="253" customFormat="1" ht="12.75">
      <c r="A55" s="267" t="s">
        <v>903</v>
      </c>
      <c r="B55" s="279">
        <v>97</v>
      </c>
      <c r="C55" s="259"/>
      <c r="D55" s="179" t="s">
        <v>875</v>
      </c>
      <c r="E55" s="280">
        <v>1</v>
      </c>
      <c r="F55" s="280">
        <v>728</v>
      </c>
      <c r="G55" s="265">
        <v>-90.8</v>
      </c>
      <c r="H55" s="265"/>
      <c r="I55" s="280">
        <v>2555</v>
      </c>
      <c r="J55" s="280">
        <v>16438</v>
      </c>
      <c r="K55" s="265">
        <v>-60.3</v>
      </c>
    </row>
    <row r="56" spans="1:11" s="253" customFormat="1" ht="12.75">
      <c r="A56" s="267" t="s">
        <v>980</v>
      </c>
      <c r="B56" s="279">
        <v>98</v>
      </c>
      <c r="C56" s="259"/>
      <c r="D56" s="179" t="s">
        <v>876</v>
      </c>
      <c r="E56" s="280">
        <v>2177260</v>
      </c>
      <c r="F56" s="280">
        <v>3540367</v>
      </c>
      <c r="G56" s="265">
        <v>15.4</v>
      </c>
      <c r="H56" s="265"/>
      <c r="I56" s="280">
        <v>7857221</v>
      </c>
      <c r="J56" s="280">
        <v>12180628</v>
      </c>
      <c r="K56" s="265">
        <v>13.6</v>
      </c>
    </row>
    <row r="57" spans="1:11" s="253" customFormat="1" ht="12.75">
      <c r="A57" s="267" t="s">
        <v>777</v>
      </c>
      <c r="B57" s="279">
        <v>600</v>
      </c>
      <c r="C57" s="259"/>
      <c r="D57" s="179" t="s">
        <v>131</v>
      </c>
      <c r="E57" s="280">
        <v>46378</v>
      </c>
      <c r="F57" s="280">
        <v>82899</v>
      </c>
      <c r="G57" s="265">
        <v>165.8</v>
      </c>
      <c r="H57" s="265"/>
      <c r="I57" s="280">
        <v>139662</v>
      </c>
      <c r="J57" s="280">
        <v>329294</v>
      </c>
      <c r="K57" s="265">
        <v>195.8</v>
      </c>
    </row>
    <row r="58" spans="1:11" s="17" customFormat="1" ht="21" customHeight="1">
      <c r="A58" s="114" t="s">
        <v>691</v>
      </c>
      <c r="B58" s="281" t="s">
        <v>691</v>
      </c>
      <c r="C58" s="65" t="s">
        <v>1161</v>
      </c>
      <c r="D58" s="49"/>
      <c r="E58" s="119">
        <v>3106856</v>
      </c>
      <c r="F58" s="119">
        <v>13875243</v>
      </c>
      <c r="G58" s="148">
        <v>27.7</v>
      </c>
      <c r="H58" s="148"/>
      <c r="I58" s="119">
        <v>17210942</v>
      </c>
      <c r="J58" s="119">
        <v>72378358</v>
      </c>
      <c r="K58" s="148">
        <v>69.3</v>
      </c>
    </row>
    <row r="59" spans="1:11" s="253" customFormat="1" ht="21" customHeight="1">
      <c r="A59" s="267" t="s">
        <v>562</v>
      </c>
      <c r="B59" s="279">
        <v>20</v>
      </c>
      <c r="C59" s="259"/>
      <c r="D59" s="179" t="s">
        <v>365</v>
      </c>
      <c r="E59" s="280" t="s">
        <v>107</v>
      </c>
      <c r="F59" s="280" t="s">
        <v>107</v>
      </c>
      <c r="G59" s="265" t="s">
        <v>107</v>
      </c>
      <c r="H59" s="265"/>
      <c r="I59" s="280" t="s">
        <v>107</v>
      </c>
      <c r="J59" s="280" t="s">
        <v>107</v>
      </c>
      <c r="K59" s="265" t="s">
        <v>107</v>
      </c>
    </row>
    <row r="60" spans="1:11" s="253" customFormat="1" ht="12.75">
      <c r="A60" s="267" t="s">
        <v>563</v>
      </c>
      <c r="B60" s="279">
        <v>23</v>
      </c>
      <c r="C60" s="259"/>
      <c r="D60" s="179" t="s">
        <v>366</v>
      </c>
      <c r="E60" s="280" t="s">
        <v>107</v>
      </c>
      <c r="F60" s="280" t="s">
        <v>107</v>
      </c>
      <c r="G60" s="265" t="s">
        <v>107</v>
      </c>
      <c r="H60" s="265"/>
      <c r="I60" s="280" t="s">
        <v>107</v>
      </c>
      <c r="J60" s="280" t="s">
        <v>107</v>
      </c>
      <c r="K60" s="265" t="s">
        <v>107</v>
      </c>
    </row>
    <row r="61" spans="1:11" s="253" customFormat="1" ht="12.75">
      <c r="A61" s="267" t="s">
        <v>601</v>
      </c>
      <c r="B61" s="279">
        <v>204</v>
      </c>
      <c r="C61" s="259"/>
      <c r="D61" s="179" t="s">
        <v>397</v>
      </c>
      <c r="E61" s="280">
        <v>151072</v>
      </c>
      <c r="F61" s="280">
        <v>667759</v>
      </c>
      <c r="G61" s="265">
        <v>8.3</v>
      </c>
      <c r="H61" s="265"/>
      <c r="I61" s="280">
        <v>1426879</v>
      </c>
      <c r="J61" s="280">
        <v>3530655</v>
      </c>
      <c r="K61" s="265">
        <v>44.2</v>
      </c>
    </row>
    <row r="62" spans="1:11" ht="12.75">
      <c r="A62" s="267" t="s">
        <v>1162</v>
      </c>
      <c r="B62" s="279">
        <v>206</v>
      </c>
      <c r="C62" s="17"/>
      <c r="D62" s="179" t="s">
        <v>1163</v>
      </c>
      <c r="E62" s="280" t="s">
        <v>107</v>
      </c>
      <c r="F62" s="280" t="s">
        <v>107</v>
      </c>
      <c r="G62" s="265" t="s">
        <v>107</v>
      </c>
      <c r="H62" s="265"/>
      <c r="I62" s="280" t="s">
        <v>107</v>
      </c>
      <c r="J62" s="280" t="s">
        <v>107</v>
      </c>
      <c r="K62" s="265" t="s">
        <v>107</v>
      </c>
    </row>
    <row r="63" spans="1:11" ht="12.75">
      <c r="A63" s="267" t="s">
        <v>602</v>
      </c>
      <c r="B63" s="279">
        <v>208</v>
      </c>
      <c r="C63" s="259"/>
      <c r="D63" s="179" t="s">
        <v>398</v>
      </c>
      <c r="E63" s="280" t="s">
        <v>107</v>
      </c>
      <c r="F63" s="280">
        <v>1</v>
      </c>
      <c r="G63" s="265">
        <v>-95.7</v>
      </c>
      <c r="H63" s="265"/>
      <c r="I63" s="280" t="s">
        <v>107</v>
      </c>
      <c r="J63" s="280">
        <v>1</v>
      </c>
      <c r="K63" s="265">
        <v>-100</v>
      </c>
    </row>
    <row r="64" spans="1:11" ht="12.75">
      <c r="A64" s="267" t="s">
        <v>603</v>
      </c>
      <c r="B64" s="279">
        <v>212</v>
      </c>
      <c r="C64" s="259"/>
      <c r="D64" s="179" t="s">
        <v>399</v>
      </c>
      <c r="E64" s="280">
        <v>210722</v>
      </c>
      <c r="F64" s="280">
        <v>4118680</v>
      </c>
      <c r="G64" s="265">
        <v>29.4</v>
      </c>
      <c r="H64" s="265"/>
      <c r="I64" s="280">
        <v>1392141</v>
      </c>
      <c r="J64" s="280">
        <v>15985819</v>
      </c>
      <c r="K64" s="265">
        <v>0.7</v>
      </c>
    </row>
    <row r="65" spans="1:11" ht="12.75">
      <c r="A65" s="267" t="s">
        <v>604</v>
      </c>
      <c r="B65" s="279">
        <v>216</v>
      </c>
      <c r="C65" s="259"/>
      <c r="D65" s="179" t="s">
        <v>1164</v>
      </c>
      <c r="E65" s="280">
        <v>4</v>
      </c>
      <c r="F65" s="280">
        <v>327</v>
      </c>
      <c r="G65" s="265">
        <v>-99.8</v>
      </c>
      <c r="H65" s="265"/>
      <c r="I65" s="280">
        <v>8</v>
      </c>
      <c r="J65" s="280">
        <v>1322</v>
      </c>
      <c r="K65" s="265">
        <v>-99.3</v>
      </c>
    </row>
    <row r="66" spans="1:12" s="17" customFormat="1" ht="12.75">
      <c r="A66" s="267" t="s">
        <v>605</v>
      </c>
      <c r="B66" s="279">
        <v>220</v>
      </c>
      <c r="C66" s="259"/>
      <c r="D66" s="179" t="s">
        <v>497</v>
      </c>
      <c r="E66" s="280">
        <v>1134868</v>
      </c>
      <c r="F66" s="280">
        <v>2595042</v>
      </c>
      <c r="G66" s="265">
        <v>-27.6</v>
      </c>
      <c r="H66" s="265"/>
      <c r="I66" s="280">
        <v>4602538</v>
      </c>
      <c r="J66" s="280">
        <v>11629426</v>
      </c>
      <c r="K66" s="265">
        <v>-1.4</v>
      </c>
      <c r="L66" s="253"/>
    </row>
    <row r="67" spans="1:12" ht="12.75">
      <c r="A67" s="267" t="s">
        <v>606</v>
      </c>
      <c r="B67" s="279">
        <v>224</v>
      </c>
      <c r="C67" s="259"/>
      <c r="D67" s="179" t="s">
        <v>400</v>
      </c>
      <c r="E67" s="280" t="s">
        <v>107</v>
      </c>
      <c r="F67" s="280" t="s">
        <v>107</v>
      </c>
      <c r="G67" s="265" t="s">
        <v>107</v>
      </c>
      <c r="H67" s="265"/>
      <c r="I67" s="280">
        <v>61</v>
      </c>
      <c r="J67" s="280">
        <v>31046</v>
      </c>
      <c r="K67" s="265" t="s">
        <v>735</v>
      </c>
      <c r="L67" s="17"/>
    </row>
    <row r="68" spans="1:12" ht="12.75">
      <c r="A68" s="267" t="s">
        <v>1165</v>
      </c>
      <c r="B68" s="279">
        <v>225</v>
      </c>
      <c r="C68" s="17"/>
      <c r="D68" s="179" t="s">
        <v>1166</v>
      </c>
      <c r="E68" s="280" t="s">
        <v>107</v>
      </c>
      <c r="F68" s="280" t="s">
        <v>107</v>
      </c>
      <c r="G68" s="265" t="s">
        <v>107</v>
      </c>
      <c r="H68" s="265"/>
      <c r="I68" s="280">
        <v>90</v>
      </c>
      <c r="J68" s="280">
        <v>249</v>
      </c>
      <c r="K68" s="265" t="s">
        <v>735</v>
      </c>
      <c r="L68" s="17"/>
    </row>
    <row r="69" spans="1:11" ht="12.75">
      <c r="A69" s="267" t="s">
        <v>607</v>
      </c>
      <c r="B69" s="279">
        <v>228</v>
      </c>
      <c r="C69" s="259"/>
      <c r="D69" s="179" t="s">
        <v>401</v>
      </c>
      <c r="E69" s="280">
        <v>2</v>
      </c>
      <c r="F69" s="280">
        <v>107</v>
      </c>
      <c r="G69" s="265" t="s">
        <v>735</v>
      </c>
      <c r="H69" s="265"/>
      <c r="I69" s="280">
        <v>2</v>
      </c>
      <c r="J69" s="280">
        <v>107</v>
      </c>
      <c r="K69" s="265" t="s">
        <v>735</v>
      </c>
    </row>
    <row r="70" spans="1:11" ht="12.75">
      <c r="A70" s="267" t="s">
        <v>608</v>
      </c>
      <c r="B70" s="279">
        <v>232</v>
      </c>
      <c r="C70" s="259"/>
      <c r="D70" s="179" t="s">
        <v>402</v>
      </c>
      <c r="E70" s="280" t="s">
        <v>107</v>
      </c>
      <c r="F70" s="280" t="s">
        <v>107</v>
      </c>
      <c r="G70" s="265">
        <v>-100</v>
      </c>
      <c r="H70" s="265"/>
      <c r="I70" s="280">
        <v>24002</v>
      </c>
      <c r="J70" s="280">
        <v>7254</v>
      </c>
      <c r="K70" s="265" t="s">
        <v>735</v>
      </c>
    </row>
    <row r="71" spans="1:11" ht="12.75">
      <c r="A71" s="267" t="s">
        <v>609</v>
      </c>
      <c r="B71" s="279">
        <v>236</v>
      </c>
      <c r="C71" s="259"/>
      <c r="D71" s="179" t="s">
        <v>403</v>
      </c>
      <c r="E71" s="280" t="s">
        <v>107</v>
      </c>
      <c r="F71" s="280" t="s">
        <v>107</v>
      </c>
      <c r="G71" s="265">
        <v>-100</v>
      </c>
      <c r="H71" s="265"/>
      <c r="I71" s="280">
        <v>12196</v>
      </c>
      <c r="J71" s="280">
        <v>29041</v>
      </c>
      <c r="K71" s="265">
        <v>-69.7</v>
      </c>
    </row>
    <row r="72" spans="1:11" ht="12.75">
      <c r="A72" s="267" t="s">
        <v>610</v>
      </c>
      <c r="B72" s="279">
        <v>240</v>
      </c>
      <c r="C72" s="259"/>
      <c r="D72" s="179" t="s">
        <v>404</v>
      </c>
      <c r="E72" s="280" t="s">
        <v>107</v>
      </c>
      <c r="F72" s="280" t="s">
        <v>107</v>
      </c>
      <c r="G72" s="265" t="s">
        <v>107</v>
      </c>
      <c r="H72" s="265"/>
      <c r="I72" s="280">
        <v>7</v>
      </c>
      <c r="J72" s="280">
        <v>409</v>
      </c>
      <c r="K72" s="265" t="s">
        <v>735</v>
      </c>
    </row>
    <row r="73" spans="1:11" ht="12.75">
      <c r="A73" s="267" t="s">
        <v>611</v>
      </c>
      <c r="B73" s="279">
        <v>244</v>
      </c>
      <c r="C73" s="259"/>
      <c r="D73" s="179" t="s">
        <v>405</v>
      </c>
      <c r="E73" s="280" t="s">
        <v>107</v>
      </c>
      <c r="F73" s="280" t="s">
        <v>107</v>
      </c>
      <c r="G73" s="265" t="s">
        <v>107</v>
      </c>
      <c r="H73" s="265"/>
      <c r="I73" s="280" t="s">
        <v>107</v>
      </c>
      <c r="J73" s="280" t="s">
        <v>107</v>
      </c>
      <c r="K73" s="265" t="s">
        <v>107</v>
      </c>
    </row>
    <row r="74" spans="1:11" ht="12.75">
      <c r="A74" s="267" t="s">
        <v>612</v>
      </c>
      <c r="B74" s="279">
        <v>247</v>
      </c>
      <c r="C74" s="259"/>
      <c r="D74" s="179" t="s">
        <v>406</v>
      </c>
      <c r="E74" s="280">
        <v>22</v>
      </c>
      <c r="F74" s="280">
        <v>175</v>
      </c>
      <c r="G74" s="265">
        <v>-89.9</v>
      </c>
      <c r="H74" s="265"/>
      <c r="I74" s="280">
        <v>280</v>
      </c>
      <c r="J74" s="280">
        <v>2745</v>
      </c>
      <c r="K74" s="265">
        <v>-64.8</v>
      </c>
    </row>
    <row r="75" spans="1:12" ht="14.25">
      <c r="A75" s="646" t="s">
        <v>737</v>
      </c>
      <c r="B75" s="646"/>
      <c r="C75" s="646"/>
      <c r="D75" s="646"/>
      <c r="E75" s="646"/>
      <c r="F75" s="646"/>
      <c r="G75" s="646"/>
      <c r="H75" s="646"/>
      <c r="I75" s="646"/>
      <c r="J75" s="646"/>
      <c r="K75" s="646"/>
      <c r="L75" s="647"/>
    </row>
    <row r="76" spans="4:11" ht="12.75">
      <c r="D76" s="267"/>
      <c r="E76" s="271"/>
      <c r="F76" s="272"/>
      <c r="I76" s="282"/>
      <c r="J76" s="283"/>
      <c r="K76" s="284"/>
    </row>
    <row r="77" spans="1:12" ht="17.25" customHeight="1">
      <c r="A77" s="648" t="s">
        <v>1158</v>
      </c>
      <c r="B77" s="649"/>
      <c r="C77" s="653" t="s">
        <v>1159</v>
      </c>
      <c r="D77" s="545"/>
      <c r="E77" s="613" t="s">
        <v>1257</v>
      </c>
      <c r="F77" s="593"/>
      <c r="G77" s="593"/>
      <c r="H77" s="640"/>
      <c r="I77" s="554" t="s">
        <v>1258</v>
      </c>
      <c r="J77" s="593"/>
      <c r="K77" s="593"/>
      <c r="L77" s="641"/>
    </row>
    <row r="78" spans="1:12" ht="16.5" customHeight="1">
      <c r="A78" s="530"/>
      <c r="B78" s="650"/>
      <c r="C78" s="654"/>
      <c r="D78" s="655"/>
      <c r="E78" s="83" t="s">
        <v>479</v>
      </c>
      <c r="F78" s="597" t="s">
        <v>480</v>
      </c>
      <c r="G78" s="598"/>
      <c r="H78" s="602"/>
      <c r="I78" s="147" t="s">
        <v>479</v>
      </c>
      <c r="J78" s="624" t="s">
        <v>480</v>
      </c>
      <c r="K78" s="625"/>
      <c r="L78" s="626"/>
    </row>
    <row r="79" spans="1:12" ht="12.75" customHeight="1">
      <c r="A79" s="530"/>
      <c r="B79" s="650"/>
      <c r="C79" s="654"/>
      <c r="D79" s="655"/>
      <c r="E79" s="594" t="s">
        <v>112</v>
      </c>
      <c r="F79" s="599" t="s">
        <v>108</v>
      </c>
      <c r="G79" s="629" t="s">
        <v>1259</v>
      </c>
      <c r="H79" s="642"/>
      <c r="I79" s="599" t="s">
        <v>112</v>
      </c>
      <c r="J79" s="599" t="s">
        <v>108</v>
      </c>
      <c r="K79" s="615" t="s">
        <v>1266</v>
      </c>
      <c r="L79" s="632"/>
    </row>
    <row r="80" spans="1:12" ht="12.75" customHeight="1">
      <c r="A80" s="530"/>
      <c r="B80" s="650"/>
      <c r="C80" s="654"/>
      <c r="D80" s="655"/>
      <c r="E80" s="595"/>
      <c r="F80" s="600"/>
      <c r="G80" s="630"/>
      <c r="H80" s="512"/>
      <c r="I80" s="600"/>
      <c r="J80" s="600"/>
      <c r="K80" s="633"/>
      <c r="L80" s="634"/>
    </row>
    <row r="81" spans="1:12" ht="12.75" customHeight="1">
      <c r="A81" s="530"/>
      <c r="B81" s="650"/>
      <c r="C81" s="654"/>
      <c r="D81" s="655"/>
      <c r="E81" s="595"/>
      <c r="F81" s="600"/>
      <c r="G81" s="630"/>
      <c r="H81" s="512"/>
      <c r="I81" s="600"/>
      <c r="J81" s="600"/>
      <c r="K81" s="633"/>
      <c r="L81" s="634"/>
    </row>
    <row r="82" spans="1:12" ht="28.5" customHeight="1">
      <c r="A82" s="651"/>
      <c r="B82" s="652"/>
      <c r="C82" s="656"/>
      <c r="D82" s="657"/>
      <c r="E82" s="596"/>
      <c r="F82" s="601"/>
      <c r="G82" s="631"/>
      <c r="H82" s="513"/>
      <c r="I82" s="601"/>
      <c r="J82" s="601"/>
      <c r="K82" s="635"/>
      <c r="L82" s="636"/>
    </row>
    <row r="83" spans="1:11" ht="11.25" customHeight="1">
      <c r="A83" s="267"/>
      <c r="B83" s="285"/>
      <c r="C83" s="259"/>
      <c r="D83" s="179"/>
      <c r="E83" s="280"/>
      <c r="F83" s="280"/>
      <c r="G83" s="268"/>
      <c r="H83" s="268"/>
      <c r="I83" s="280"/>
      <c r="J83" s="280"/>
      <c r="K83" s="268"/>
    </row>
    <row r="84" spans="2:4" ht="12.75">
      <c r="B84" s="286"/>
      <c r="C84" s="287" t="s">
        <v>860</v>
      </c>
      <c r="D84" s="288"/>
    </row>
    <row r="85" spans="1:11" ht="12.75">
      <c r="A85" s="267"/>
      <c r="B85" s="285"/>
      <c r="C85" s="259"/>
      <c r="D85" s="179"/>
      <c r="E85" s="280"/>
      <c r="F85" s="280"/>
      <c r="G85" s="268"/>
      <c r="H85" s="268"/>
      <c r="I85" s="280"/>
      <c r="J85" s="280"/>
      <c r="K85" s="268"/>
    </row>
    <row r="86" spans="1:11" ht="12.75">
      <c r="A86" s="267" t="s">
        <v>613</v>
      </c>
      <c r="B86" s="279">
        <v>248</v>
      </c>
      <c r="C86" s="259"/>
      <c r="D86" s="179" t="s">
        <v>407</v>
      </c>
      <c r="E86" s="280">
        <v>15535</v>
      </c>
      <c r="F86" s="280">
        <v>38316</v>
      </c>
      <c r="G86" s="265" t="s">
        <v>735</v>
      </c>
      <c r="H86" s="265"/>
      <c r="I86" s="280">
        <v>17366</v>
      </c>
      <c r="J86" s="280">
        <v>48137</v>
      </c>
      <c r="K86" s="265">
        <v>691.9</v>
      </c>
    </row>
    <row r="87" spans="1:11" ht="12.75">
      <c r="A87" s="267" t="s">
        <v>614</v>
      </c>
      <c r="B87" s="279">
        <v>252</v>
      </c>
      <c r="C87" s="259"/>
      <c r="D87" s="179" t="s">
        <v>408</v>
      </c>
      <c r="E87" s="280" t="s">
        <v>107</v>
      </c>
      <c r="F87" s="280" t="s">
        <v>107</v>
      </c>
      <c r="G87" s="265" t="s">
        <v>107</v>
      </c>
      <c r="H87" s="265"/>
      <c r="I87" s="280" t="s">
        <v>107</v>
      </c>
      <c r="J87" s="280" t="s">
        <v>107</v>
      </c>
      <c r="K87" s="265" t="s">
        <v>107</v>
      </c>
    </row>
    <row r="88" spans="1:11" ht="12.75">
      <c r="A88" s="267" t="s">
        <v>615</v>
      </c>
      <c r="B88" s="279">
        <v>257</v>
      </c>
      <c r="C88" s="259"/>
      <c r="D88" s="179" t="s">
        <v>409</v>
      </c>
      <c r="E88" s="280" t="s">
        <v>107</v>
      </c>
      <c r="F88" s="280" t="s">
        <v>107</v>
      </c>
      <c r="G88" s="265" t="s">
        <v>107</v>
      </c>
      <c r="H88" s="265"/>
      <c r="I88" s="280" t="s">
        <v>107</v>
      </c>
      <c r="J88" s="280" t="s">
        <v>107</v>
      </c>
      <c r="K88" s="265" t="s">
        <v>107</v>
      </c>
    </row>
    <row r="89" spans="1:11" ht="12.75">
      <c r="A89" s="267" t="s">
        <v>616</v>
      </c>
      <c r="B89" s="279">
        <v>260</v>
      </c>
      <c r="C89" s="259"/>
      <c r="D89" s="179" t="s">
        <v>410</v>
      </c>
      <c r="E89" s="280" t="s">
        <v>107</v>
      </c>
      <c r="F89" s="280" t="s">
        <v>107</v>
      </c>
      <c r="G89" s="265" t="s">
        <v>107</v>
      </c>
      <c r="H89" s="265"/>
      <c r="I89" s="280" t="s">
        <v>107</v>
      </c>
      <c r="J89" s="280">
        <v>1018</v>
      </c>
      <c r="K89" s="265" t="s">
        <v>735</v>
      </c>
    </row>
    <row r="90" spans="1:11" ht="12.75">
      <c r="A90" s="267" t="s">
        <v>617</v>
      </c>
      <c r="B90" s="279">
        <v>264</v>
      </c>
      <c r="C90" s="259"/>
      <c r="D90" s="179" t="s">
        <v>411</v>
      </c>
      <c r="E90" s="280">
        <v>30</v>
      </c>
      <c r="F90" s="280">
        <v>467</v>
      </c>
      <c r="G90" s="265">
        <v>-99.4</v>
      </c>
      <c r="H90" s="265"/>
      <c r="I90" s="280">
        <v>76</v>
      </c>
      <c r="J90" s="280">
        <v>4998</v>
      </c>
      <c r="K90" s="265">
        <v>-93.9</v>
      </c>
    </row>
    <row r="91" spans="1:11" ht="12.75">
      <c r="A91" s="267" t="s">
        <v>618</v>
      </c>
      <c r="B91" s="279">
        <v>268</v>
      </c>
      <c r="C91" s="259"/>
      <c r="D91" s="179" t="s">
        <v>412</v>
      </c>
      <c r="E91" s="280" t="s">
        <v>107</v>
      </c>
      <c r="F91" s="280" t="s">
        <v>107</v>
      </c>
      <c r="G91" s="265">
        <v>-100</v>
      </c>
      <c r="H91" s="265"/>
      <c r="I91" s="280" t="s">
        <v>107</v>
      </c>
      <c r="J91" s="280" t="s">
        <v>107</v>
      </c>
      <c r="K91" s="265">
        <v>-100</v>
      </c>
    </row>
    <row r="92" spans="1:11" ht="12.75">
      <c r="A92" s="267" t="s">
        <v>619</v>
      </c>
      <c r="B92" s="279">
        <v>272</v>
      </c>
      <c r="C92" s="259"/>
      <c r="D92" s="179" t="s">
        <v>914</v>
      </c>
      <c r="E92" s="280">
        <v>20265</v>
      </c>
      <c r="F92" s="280">
        <v>44153</v>
      </c>
      <c r="G92" s="265">
        <v>-93.9</v>
      </c>
      <c r="H92" s="265"/>
      <c r="I92" s="280">
        <v>1051309</v>
      </c>
      <c r="J92" s="280">
        <v>2134089</v>
      </c>
      <c r="K92" s="265">
        <v>123.1</v>
      </c>
    </row>
    <row r="93" spans="1:11" ht="12.75">
      <c r="A93" s="267" t="s">
        <v>620</v>
      </c>
      <c r="B93" s="279">
        <v>276</v>
      </c>
      <c r="C93" s="259"/>
      <c r="D93" s="179" t="s">
        <v>413</v>
      </c>
      <c r="E93" s="280">
        <v>120</v>
      </c>
      <c r="F93" s="280">
        <v>170</v>
      </c>
      <c r="G93" s="265">
        <v>-99.6</v>
      </c>
      <c r="H93" s="265"/>
      <c r="I93" s="280">
        <v>29006</v>
      </c>
      <c r="J93" s="280">
        <v>81531</v>
      </c>
      <c r="K93" s="265">
        <v>54</v>
      </c>
    </row>
    <row r="94" spans="1:11" ht="12.75">
      <c r="A94" s="267" t="s">
        <v>621</v>
      </c>
      <c r="B94" s="279">
        <v>280</v>
      </c>
      <c r="C94" s="259"/>
      <c r="D94" s="179" t="s">
        <v>414</v>
      </c>
      <c r="E94" s="280" t="s">
        <v>107</v>
      </c>
      <c r="F94" s="280" t="s">
        <v>107</v>
      </c>
      <c r="G94" s="265" t="s">
        <v>107</v>
      </c>
      <c r="H94" s="265"/>
      <c r="I94" s="280" t="s">
        <v>107</v>
      </c>
      <c r="J94" s="280" t="s">
        <v>107</v>
      </c>
      <c r="K94" s="265">
        <v>-100</v>
      </c>
    </row>
    <row r="95" spans="1:11" ht="12.75">
      <c r="A95" s="267" t="s">
        <v>622</v>
      </c>
      <c r="B95" s="279">
        <v>284</v>
      </c>
      <c r="C95" s="259"/>
      <c r="D95" s="179" t="s">
        <v>415</v>
      </c>
      <c r="E95" s="280" t="s">
        <v>107</v>
      </c>
      <c r="F95" s="280" t="s">
        <v>107</v>
      </c>
      <c r="G95" s="265" t="s">
        <v>107</v>
      </c>
      <c r="H95" s="265"/>
      <c r="I95" s="280" t="s">
        <v>107</v>
      </c>
      <c r="J95" s="280" t="s">
        <v>107</v>
      </c>
      <c r="K95" s="265" t="s">
        <v>107</v>
      </c>
    </row>
    <row r="96" spans="1:11" ht="12.75">
      <c r="A96" s="267" t="s">
        <v>623</v>
      </c>
      <c r="B96" s="279">
        <v>288</v>
      </c>
      <c r="C96" s="259"/>
      <c r="D96" s="179" t="s">
        <v>416</v>
      </c>
      <c r="E96" s="280">
        <v>80768</v>
      </c>
      <c r="F96" s="280">
        <v>144529</v>
      </c>
      <c r="G96" s="265">
        <v>218.3</v>
      </c>
      <c r="H96" s="265"/>
      <c r="I96" s="280">
        <v>361844</v>
      </c>
      <c r="J96" s="280">
        <v>704157</v>
      </c>
      <c r="K96" s="265">
        <v>156</v>
      </c>
    </row>
    <row r="97" spans="1:11" ht="12.75">
      <c r="A97" s="267" t="s">
        <v>624</v>
      </c>
      <c r="B97" s="279">
        <v>302</v>
      </c>
      <c r="C97" s="259"/>
      <c r="D97" s="179" t="s">
        <v>417</v>
      </c>
      <c r="E97" s="280" t="s">
        <v>107</v>
      </c>
      <c r="F97" s="280" t="s">
        <v>107</v>
      </c>
      <c r="G97" s="265">
        <v>-100</v>
      </c>
      <c r="H97" s="265"/>
      <c r="I97" s="280">
        <v>4</v>
      </c>
      <c r="J97" s="280">
        <v>83</v>
      </c>
      <c r="K97" s="265">
        <v>-95</v>
      </c>
    </row>
    <row r="98" spans="1:11" ht="12.75">
      <c r="A98" s="267" t="s">
        <v>625</v>
      </c>
      <c r="B98" s="279">
        <v>306</v>
      </c>
      <c r="C98" s="259"/>
      <c r="D98" s="179" t="s">
        <v>418</v>
      </c>
      <c r="E98" s="280" t="s">
        <v>107</v>
      </c>
      <c r="F98" s="280" t="s">
        <v>107</v>
      </c>
      <c r="G98" s="265" t="s">
        <v>107</v>
      </c>
      <c r="H98" s="265"/>
      <c r="I98" s="280" t="s">
        <v>107</v>
      </c>
      <c r="J98" s="280" t="s">
        <v>107</v>
      </c>
      <c r="K98" s="265" t="s">
        <v>107</v>
      </c>
    </row>
    <row r="99" spans="1:11" ht="12.75">
      <c r="A99" s="267" t="s">
        <v>626</v>
      </c>
      <c r="B99" s="279">
        <v>310</v>
      </c>
      <c r="C99" s="259"/>
      <c r="D99" s="179" t="s">
        <v>496</v>
      </c>
      <c r="E99" s="280" t="s">
        <v>107</v>
      </c>
      <c r="F99" s="280" t="s">
        <v>107</v>
      </c>
      <c r="G99" s="265" t="s">
        <v>107</v>
      </c>
      <c r="H99" s="265"/>
      <c r="I99" s="280">
        <v>8</v>
      </c>
      <c r="J99" s="280">
        <v>761</v>
      </c>
      <c r="K99" s="265" t="s">
        <v>735</v>
      </c>
    </row>
    <row r="100" spans="1:11" ht="12.75">
      <c r="A100" s="267" t="s">
        <v>627</v>
      </c>
      <c r="B100" s="279">
        <v>311</v>
      </c>
      <c r="C100" s="259"/>
      <c r="D100" s="179" t="s">
        <v>915</v>
      </c>
      <c r="E100" s="280">
        <v>4163</v>
      </c>
      <c r="F100" s="280">
        <v>10753</v>
      </c>
      <c r="G100" s="265" t="s">
        <v>735</v>
      </c>
      <c r="H100" s="265"/>
      <c r="I100" s="280">
        <v>4163</v>
      </c>
      <c r="J100" s="280">
        <v>10753</v>
      </c>
      <c r="K100" s="265" t="s">
        <v>735</v>
      </c>
    </row>
    <row r="101" spans="1:11" ht="12.75">
      <c r="A101" s="267" t="s">
        <v>628</v>
      </c>
      <c r="B101" s="279">
        <v>314</v>
      </c>
      <c r="C101" s="259"/>
      <c r="D101" s="179" t="s">
        <v>419</v>
      </c>
      <c r="E101" s="280">
        <v>2</v>
      </c>
      <c r="F101" s="280">
        <v>236</v>
      </c>
      <c r="G101" s="265" t="s">
        <v>735</v>
      </c>
      <c r="H101" s="265"/>
      <c r="I101" s="280">
        <v>3</v>
      </c>
      <c r="J101" s="280">
        <v>495</v>
      </c>
      <c r="K101" s="265" t="s">
        <v>735</v>
      </c>
    </row>
    <row r="102" spans="1:11" ht="12.75">
      <c r="A102" s="267" t="s">
        <v>629</v>
      </c>
      <c r="B102" s="279">
        <v>318</v>
      </c>
      <c r="C102" s="259"/>
      <c r="D102" s="179" t="s">
        <v>420</v>
      </c>
      <c r="E102" s="280">
        <v>2</v>
      </c>
      <c r="F102" s="280">
        <v>256</v>
      </c>
      <c r="G102" s="265" t="s">
        <v>735</v>
      </c>
      <c r="H102" s="265"/>
      <c r="I102" s="280">
        <v>2</v>
      </c>
      <c r="J102" s="280">
        <v>256</v>
      </c>
      <c r="K102" s="265" t="s">
        <v>735</v>
      </c>
    </row>
    <row r="103" spans="1:11" ht="12.75">
      <c r="A103" s="267" t="s">
        <v>630</v>
      </c>
      <c r="B103" s="279">
        <v>322</v>
      </c>
      <c r="C103" s="259"/>
      <c r="D103" s="179" t="s">
        <v>421</v>
      </c>
      <c r="E103" s="280" t="s">
        <v>107</v>
      </c>
      <c r="F103" s="280" t="s">
        <v>107</v>
      </c>
      <c r="G103" s="265" t="s">
        <v>107</v>
      </c>
      <c r="H103" s="265"/>
      <c r="I103" s="280" t="s">
        <v>107</v>
      </c>
      <c r="J103" s="280" t="s">
        <v>107</v>
      </c>
      <c r="K103" s="265" t="s">
        <v>107</v>
      </c>
    </row>
    <row r="104" spans="1:11" ht="12.75">
      <c r="A104" s="267" t="s">
        <v>631</v>
      </c>
      <c r="B104" s="279">
        <v>324</v>
      </c>
      <c r="C104" s="259"/>
      <c r="D104" s="179" t="s">
        <v>422</v>
      </c>
      <c r="E104" s="280">
        <v>15</v>
      </c>
      <c r="F104" s="280">
        <v>1862</v>
      </c>
      <c r="G104" s="265" t="s">
        <v>735</v>
      </c>
      <c r="H104" s="265"/>
      <c r="I104" s="280">
        <v>15</v>
      </c>
      <c r="J104" s="280">
        <v>1862</v>
      </c>
      <c r="K104" s="265" t="s">
        <v>735</v>
      </c>
    </row>
    <row r="105" spans="1:11" ht="12.75">
      <c r="A105" s="267" t="s">
        <v>632</v>
      </c>
      <c r="B105" s="279">
        <v>328</v>
      </c>
      <c r="C105" s="259"/>
      <c r="D105" s="179" t="s">
        <v>423</v>
      </c>
      <c r="E105" s="280" t="s">
        <v>107</v>
      </c>
      <c r="F105" s="280" t="s">
        <v>107</v>
      </c>
      <c r="G105" s="265" t="s">
        <v>107</v>
      </c>
      <c r="H105" s="265"/>
      <c r="I105" s="280" t="s">
        <v>107</v>
      </c>
      <c r="J105" s="280" t="s">
        <v>107</v>
      </c>
      <c r="K105" s="265" t="s">
        <v>107</v>
      </c>
    </row>
    <row r="106" spans="1:11" ht="12.75">
      <c r="A106" s="267" t="s">
        <v>633</v>
      </c>
      <c r="B106" s="279">
        <v>329</v>
      </c>
      <c r="C106" s="259"/>
      <c r="D106" s="179" t="s">
        <v>1167</v>
      </c>
      <c r="E106" s="280" t="s">
        <v>107</v>
      </c>
      <c r="F106" s="280" t="s">
        <v>107</v>
      </c>
      <c r="G106" s="265" t="s">
        <v>107</v>
      </c>
      <c r="H106" s="265"/>
      <c r="I106" s="280" t="s">
        <v>107</v>
      </c>
      <c r="J106" s="280" t="s">
        <v>107</v>
      </c>
      <c r="K106" s="265" t="s">
        <v>107</v>
      </c>
    </row>
    <row r="107" spans="1:11" ht="12.75">
      <c r="A107" s="267" t="s">
        <v>634</v>
      </c>
      <c r="B107" s="279">
        <v>330</v>
      </c>
      <c r="C107" s="259"/>
      <c r="D107" s="179" t="s">
        <v>425</v>
      </c>
      <c r="E107" s="280" t="s">
        <v>107</v>
      </c>
      <c r="F107" s="280" t="s">
        <v>107</v>
      </c>
      <c r="G107" s="265">
        <v>-100</v>
      </c>
      <c r="H107" s="265"/>
      <c r="I107" s="280">
        <v>11</v>
      </c>
      <c r="J107" s="280">
        <v>1007</v>
      </c>
      <c r="K107" s="265">
        <v>-54.5</v>
      </c>
    </row>
    <row r="108" spans="1:11" ht="12.75">
      <c r="A108" s="267" t="s">
        <v>635</v>
      </c>
      <c r="B108" s="279">
        <v>334</v>
      </c>
      <c r="C108" s="259"/>
      <c r="D108" s="179" t="s">
        <v>878</v>
      </c>
      <c r="E108" s="280">
        <v>4</v>
      </c>
      <c r="F108" s="280">
        <v>48</v>
      </c>
      <c r="G108" s="265">
        <v>-98.4</v>
      </c>
      <c r="H108" s="265"/>
      <c r="I108" s="280">
        <v>72180</v>
      </c>
      <c r="J108" s="280">
        <v>67332</v>
      </c>
      <c r="K108" s="265">
        <v>70.4</v>
      </c>
    </row>
    <row r="109" spans="1:11" ht="12.75">
      <c r="A109" s="267" t="s">
        <v>636</v>
      </c>
      <c r="B109" s="279">
        <v>336</v>
      </c>
      <c r="C109" s="259"/>
      <c r="D109" s="179" t="s">
        <v>426</v>
      </c>
      <c r="E109" s="280">
        <v>1</v>
      </c>
      <c r="F109" s="280">
        <v>1789</v>
      </c>
      <c r="G109" s="265" t="s">
        <v>735</v>
      </c>
      <c r="H109" s="265"/>
      <c r="I109" s="280">
        <v>645</v>
      </c>
      <c r="J109" s="280">
        <v>1864</v>
      </c>
      <c r="K109" s="265" t="s">
        <v>735</v>
      </c>
    </row>
    <row r="110" spans="1:11" ht="12.75">
      <c r="A110" s="267" t="s">
        <v>637</v>
      </c>
      <c r="B110" s="279">
        <v>338</v>
      </c>
      <c r="C110" s="259"/>
      <c r="D110" s="179" t="s">
        <v>427</v>
      </c>
      <c r="E110" s="280" t="s">
        <v>107</v>
      </c>
      <c r="F110" s="280" t="s">
        <v>107</v>
      </c>
      <c r="G110" s="265" t="s">
        <v>107</v>
      </c>
      <c r="H110" s="265"/>
      <c r="I110" s="280">
        <v>2</v>
      </c>
      <c r="J110" s="280">
        <v>1305</v>
      </c>
      <c r="K110" s="265" t="s">
        <v>735</v>
      </c>
    </row>
    <row r="111" spans="1:11" ht="12.75">
      <c r="A111" s="267" t="s">
        <v>638</v>
      </c>
      <c r="B111" s="279">
        <v>342</v>
      </c>
      <c r="C111" s="259"/>
      <c r="D111" s="179" t="s">
        <v>428</v>
      </c>
      <c r="E111" s="280" t="s">
        <v>107</v>
      </c>
      <c r="F111" s="280" t="s">
        <v>107</v>
      </c>
      <c r="G111" s="265" t="s">
        <v>107</v>
      </c>
      <c r="H111" s="265"/>
      <c r="I111" s="280" t="s">
        <v>107</v>
      </c>
      <c r="J111" s="280" t="s">
        <v>107</v>
      </c>
      <c r="K111" s="265" t="s">
        <v>107</v>
      </c>
    </row>
    <row r="112" spans="1:11" ht="12.75">
      <c r="A112" s="267" t="s">
        <v>639</v>
      </c>
      <c r="B112" s="279">
        <v>346</v>
      </c>
      <c r="C112" s="259"/>
      <c r="D112" s="179" t="s">
        <v>429</v>
      </c>
      <c r="E112" s="280">
        <v>571</v>
      </c>
      <c r="F112" s="280">
        <v>5546</v>
      </c>
      <c r="G112" s="265">
        <v>253.9</v>
      </c>
      <c r="H112" s="265"/>
      <c r="I112" s="280">
        <v>3677</v>
      </c>
      <c r="J112" s="280">
        <v>28612</v>
      </c>
      <c r="K112" s="265">
        <v>64.2</v>
      </c>
    </row>
    <row r="113" spans="1:11" ht="12.75">
      <c r="A113" s="267" t="s">
        <v>640</v>
      </c>
      <c r="B113" s="279">
        <v>350</v>
      </c>
      <c r="C113" s="259"/>
      <c r="D113" s="179" t="s">
        <v>430</v>
      </c>
      <c r="E113" s="280">
        <v>2</v>
      </c>
      <c r="F113" s="280">
        <v>16</v>
      </c>
      <c r="G113" s="265">
        <v>-97.3</v>
      </c>
      <c r="H113" s="265"/>
      <c r="I113" s="280">
        <v>141</v>
      </c>
      <c r="J113" s="280">
        <v>2280</v>
      </c>
      <c r="K113" s="265">
        <v>-36.3</v>
      </c>
    </row>
    <row r="114" spans="1:11" ht="12.75">
      <c r="A114" s="267" t="s">
        <v>641</v>
      </c>
      <c r="B114" s="279">
        <v>352</v>
      </c>
      <c r="C114" s="259"/>
      <c r="D114" s="179" t="s">
        <v>431</v>
      </c>
      <c r="E114" s="280">
        <v>31</v>
      </c>
      <c r="F114" s="280">
        <v>1263</v>
      </c>
      <c r="G114" s="265">
        <v>-97.4</v>
      </c>
      <c r="H114" s="265"/>
      <c r="I114" s="280">
        <v>160</v>
      </c>
      <c r="J114" s="280">
        <v>10485</v>
      </c>
      <c r="K114" s="265">
        <v>-92.9</v>
      </c>
    </row>
    <row r="115" spans="1:11" ht="12.75">
      <c r="A115" s="267" t="s">
        <v>642</v>
      </c>
      <c r="B115" s="279">
        <v>355</v>
      </c>
      <c r="C115" s="259"/>
      <c r="D115" s="179" t="s">
        <v>432</v>
      </c>
      <c r="E115" s="280" t="s">
        <v>107</v>
      </c>
      <c r="F115" s="280" t="s">
        <v>107</v>
      </c>
      <c r="G115" s="265" t="s">
        <v>107</v>
      </c>
      <c r="H115" s="265"/>
      <c r="I115" s="280">
        <v>9</v>
      </c>
      <c r="J115" s="280">
        <v>451</v>
      </c>
      <c r="K115" s="265" t="s">
        <v>735</v>
      </c>
    </row>
    <row r="116" spans="1:11" ht="12.75">
      <c r="A116" s="267" t="s">
        <v>643</v>
      </c>
      <c r="B116" s="279">
        <v>357</v>
      </c>
      <c r="C116" s="259"/>
      <c r="D116" s="179" t="s">
        <v>433</v>
      </c>
      <c r="E116" s="280" t="s">
        <v>107</v>
      </c>
      <c r="F116" s="280" t="s">
        <v>107</v>
      </c>
      <c r="G116" s="265" t="s">
        <v>107</v>
      </c>
      <c r="H116" s="265"/>
      <c r="I116" s="280" t="s">
        <v>107</v>
      </c>
      <c r="J116" s="280" t="s">
        <v>107</v>
      </c>
      <c r="K116" s="265" t="s">
        <v>107</v>
      </c>
    </row>
    <row r="117" spans="1:11" ht="12.75">
      <c r="A117" s="267" t="s">
        <v>644</v>
      </c>
      <c r="B117" s="279">
        <v>366</v>
      </c>
      <c r="C117" s="259"/>
      <c r="D117" s="179" t="s">
        <v>434</v>
      </c>
      <c r="E117" s="280">
        <v>108</v>
      </c>
      <c r="F117" s="280">
        <v>199514</v>
      </c>
      <c r="G117" s="265">
        <v>13</v>
      </c>
      <c r="H117" s="265"/>
      <c r="I117" s="280">
        <v>370824</v>
      </c>
      <c r="J117" s="280">
        <v>842337</v>
      </c>
      <c r="K117" s="265">
        <v>-10.7</v>
      </c>
    </row>
    <row r="118" spans="1:11" ht="12.75">
      <c r="A118" s="267" t="s">
        <v>645</v>
      </c>
      <c r="B118" s="279">
        <v>370</v>
      </c>
      <c r="C118" s="259"/>
      <c r="D118" s="179" t="s">
        <v>435</v>
      </c>
      <c r="E118" s="280">
        <v>1581</v>
      </c>
      <c r="F118" s="280">
        <v>59565</v>
      </c>
      <c r="G118" s="265">
        <v>399.8</v>
      </c>
      <c r="H118" s="265"/>
      <c r="I118" s="280">
        <v>11659</v>
      </c>
      <c r="J118" s="280">
        <v>542381</v>
      </c>
      <c r="K118" s="265">
        <v>36.3</v>
      </c>
    </row>
    <row r="119" spans="1:11" ht="12.75">
      <c r="A119" s="267" t="s">
        <v>646</v>
      </c>
      <c r="B119" s="279">
        <v>373</v>
      </c>
      <c r="C119" s="259"/>
      <c r="D119" s="179" t="s">
        <v>436</v>
      </c>
      <c r="E119" s="280">
        <v>147</v>
      </c>
      <c r="F119" s="280">
        <v>12840</v>
      </c>
      <c r="G119" s="265">
        <v>4.1</v>
      </c>
      <c r="H119" s="265"/>
      <c r="I119" s="280">
        <v>876</v>
      </c>
      <c r="J119" s="280">
        <v>50736</v>
      </c>
      <c r="K119" s="265">
        <v>-24.8</v>
      </c>
    </row>
    <row r="120" spans="1:11" ht="12.75">
      <c r="A120" s="267" t="s">
        <v>647</v>
      </c>
      <c r="B120" s="279">
        <v>375</v>
      </c>
      <c r="C120" s="259"/>
      <c r="D120" s="179" t="s">
        <v>437</v>
      </c>
      <c r="E120" s="280" t="s">
        <v>107</v>
      </c>
      <c r="F120" s="280" t="s">
        <v>107</v>
      </c>
      <c r="G120" s="265">
        <v>-100</v>
      </c>
      <c r="H120" s="265"/>
      <c r="I120" s="280" t="s">
        <v>107</v>
      </c>
      <c r="J120" s="280" t="s">
        <v>107</v>
      </c>
      <c r="K120" s="265">
        <v>-100</v>
      </c>
    </row>
    <row r="121" spans="1:11" ht="12.75">
      <c r="A121" s="267" t="s">
        <v>648</v>
      </c>
      <c r="B121" s="279">
        <v>377</v>
      </c>
      <c r="C121" s="259"/>
      <c r="D121" s="179" t="s">
        <v>438</v>
      </c>
      <c r="E121" s="280" t="s">
        <v>107</v>
      </c>
      <c r="F121" s="280" t="s">
        <v>107</v>
      </c>
      <c r="G121" s="265" t="s">
        <v>107</v>
      </c>
      <c r="H121" s="265"/>
      <c r="I121" s="280" t="s">
        <v>107</v>
      </c>
      <c r="J121" s="280" t="s">
        <v>107</v>
      </c>
      <c r="K121" s="265" t="s">
        <v>107</v>
      </c>
    </row>
    <row r="122" spans="1:11" ht="12.75">
      <c r="A122" s="267" t="s">
        <v>649</v>
      </c>
      <c r="B122" s="279">
        <v>378</v>
      </c>
      <c r="C122" s="259"/>
      <c r="D122" s="179" t="s">
        <v>439</v>
      </c>
      <c r="E122" s="280">
        <v>1</v>
      </c>
      <c r="F122" s="280">
        <v>405</v>
      </c>
      <c r="G122" s="265">
        <v>800</v>
      </c>
      <c r="H122" s="265"/>
      <c r="I122" s="280">
        <v>1</v>
      </c>
      <c r="J122" s="280">
        <v>405</v>
      </c>
      <c r="K122" s="265">
        <v>800</v>
      </c>
    </row>
    <row r="123" spans="1:11" ht="12.75">
      <c r="A123" s="267" t="s">
        <v>650</v>
      </c>
      <c r="B123" s="279">
        <v>382</v>
      </c>
      <c r="C123" s="259"/>
      <c r="D123" s="179" t="s">
        <v>440</v>
      </c>
      <c r="E123" s="280">
        <v>4</v>
      </c>
      <c r="F123" s="280">
        <v>34</v>
      </c>
      <c r="G123" s="265">
        <v>-87.5</v>
      </c>
      <c r="H123" s="265"/>
      <c r="I123" s="280">
        <v>349</v>
      </c>
      <c r="J123" s="280">
        <v>2891</v>
      </c>
      <c r="K123" s="265">
        <v>37.9</v>
      </c>
    </row>
    <row r="124" spans="1:11" ht="12.75">
      <c r="A124" s="267" t="s">
        <v>651</v>
      </c>
      <c r="B124" s="279">
        <v>386</v>
      </c>
      <c r="C124" s="259"/>
      <c r="D124" s="179" t="s">
        <v>441</v>
      </c>
      <c r="E124" s="280">
        <v>1</v>
      </c>
      <c r="F124" s="280">
        <v>3</v>
      </c>
      <c r="G124" s="265" t="s">
        <v>735</v>
      </c>
      <c r="H124" s="265"/>
      <c r="I124" s="280">
        <v>2</v>
      </c>
      <c r="J124" s="280">
        <v>549</v>
      </c>
      <c r="K124" s="265">
        <v>192</v>
      </c>
    </row>
    <row r="125" spans="1:11" ht="12.75">
      <c r="A125" s="267" t="s">
        <v>652</v>
      </c>
      <c r="B125" s="279">
        <v>388</v>
      </c>
      <c r="C125" s="259"/>
      <c r="D125" s="179" t="s">
        <v>495</v>
      </c>
      <c r="E125" s="280">
        <v>1454346</v>
      </c>
      <c r="F125" s="280">
        <v>5909946</v>
      </c>
      <c r="G125" s="265">
        <v>187.6</v>
      </c>
      <c r="H125" s="265"/>
      <c r="I125" s="280">
        <v>7787915</v>
      </c>
      <c r="J125" s="280">
        <v>36521008</v>
      </c>
      <c r="K125" s="265">
        <v>296.7</v>
      </c>
    </row>
    <row r="126" spans="1:11" ht="12.75">
      <c r="A126" s="267" t="s">
        <v>653</v>
      </c>
      <c r="B126" s="279">
        <v>389</v>
      </c>
      <c r="C126" s="259"/>
      <c r="D126" s="179" t="s">
        <v>442</v>
      </c>
      <c r="E126" s="280">
        <v>32469</v>
      </c>
      <c r="F126" s="280">
        <v>61174</v>
      </c>
      <c r="G126" s="265">
        <v>20.7</v>
      </c>
      <c r="H126" s="265"/>
      <c r="I126" s="280">
        <v>40490</v>
      </c>
      <c r="J126" s="280">
        <v>97598</v>
      </c>
      <c r="K126" s="265">
        <v>-12.4</v>
      </c>
    </row>
    <row r="127" spans="1:11" s="253" customFormat="1" ht="12.75">
      <c r="A127" s="267" t="s">
        <v>654</v>
      </c>
      <c r="B127" s="279">
        <v>391</v>
      </c>
      <c r="C127" s="259"/>
      <c r="D127" s="179" t="s">
        <v>443</v>
      </c>
      <c r="E127" s="280" t="s">
        <v>107</v>
      </c>
      <c r="F127" s="280">
        <v>267</v>
      </c>
      <c r="G127" s="265" t="s">
        <v>735</v>
      </c>
      <c r="H127" s="265"/>
      <c r="I127" s="280" t="s">
        <v>107</v>
      </c>
      <c r="J127" s="280">
        <v>267</v>
      </c>
      <c r="K127" s="265">
        <v>-70</v>
      </c>
    </row>
    <row r="128" spans="1:11" s="253" customFormat="1" ht="12.75">
      <c r="A128" s="267" t="s">
        <v>655</v>
      </c>
      <c r="B128" s="279">
        <v>393</v>
      </c>
      <c r="C128" s="259"/>
      <c r="D128" s="179" t="s">
        <v>444</v>
      </c>
      <c r="E128" s="280" t="s">
        <v>107</v>
      </c>
      <c r="F128" s="280" t="s">
        <v>107</v>
      </c>
      <c r="G128" s="265" t="s">
        <v>107</v>
      </c>
      <c r="H128" s="265"/>
      <c r="I128" s="280">
        <v>1</v>
      </c>
      <c r="J128" s="280">
        <v>636</v>
      </c>
      <c r="K128" s="265" t="s">
        <v>735</v>
      </c>
    </row>
    <row r="129" spans="1:11" s="253" customFormat="1" ht="12.75">
      <c r="A129" s="267" t="s">
        <v>656</v>
      </c>
      <c r="B129" s="279">
        <v>395</v>
      </c>
      <c r="C129" s="259"/>
      <c r="D129" s="179" t="s">
        <v>445</v>
      </c>
      <c r="E129" s="280" t="s">
        <v>107</v>
      </c>
      <c r="F129" s="280" t="s">
        <v>107</v>
      </c>
      <c r="G129" s="265" t="s">
        <v>107</v>
      </c>
      <c r="H129" s="265"/>
      <c r="I129" s="280" t="s">
        <v>107</v>
      </c>
      <c r="J129" s="280" t="s">
        <v>107</v>
      </c>
      <c r="K129" s="265" t="s">
        <v>107</v>
      </c>
    </row>
    <row r="130" spans="1:11" s="17" customFormat="1" ht="21" customHeight="1">
      <c r="A130" s="114" t="s">
        <v>691</v>
      </c>
      <c r="B130" s="281" t="s">
        <v>691</v>
      </c>
      <c r="C130" s="65" t="s">
        <v>1168</v>
      </c>
      <c r="D130" s="49"/>
      <c r="E130" s="119">
        <v>15215720</v>
      </c>
      <c r="F130" s="119">
        <v>80317018</v>
      </c>
      <c r="G130" s="148">
        <v>8.8</v>
      </c>
      <c r="H130" s="148"/>
      <c r="I130" s="119">
        <v>54844840</v>
      </c>
      <c r="J130" s="119">
        <v>320285694</v>
      </c>
      <c r="K130" s="148">
        <v>-9.5</v>
      </c>
    </row>
    <row r="131" spans="1:11" s="253" customFormat="1" ht="21" customHeight="1">
      <c r="A131" s="267" t="s">
        <v>657</v>
      </c>
      <c r="B131" s="279">
        <v>400</v>
      </c>
      <c r="C131" s="259"/>
      <c r="D131" s="179" t="s">
        <v>446</v>
      </c>
      <c r="E131" s="280">
        <v>6488185</v>
      </c>
      <c r="F131" s="280">
        <v>57123379</v>
      </c>
      <c r="G131" s="265">
        <v>3.4</v>
      </c>
      <c r="H131" s="265"/>
      <c r="I131" s="280">
        <v>27520623</v>
      </c>
      <c r="J131" s="280">
        <v>238717688</v>
      </c>
      <c r="K131" s="265">
        <v>-11.3</v>
      </c>
    </row>
    <row r="132" spans="1:11" s="253" customFormat="1" ht="12.75">
      <c r="A132" s="267" t="s">
        <v>658</v>
      </c>
      <c r="B132" s="279">
        <v>404</v>
      </c>
      <c r="C132" s="259"/>
      <c r="D132" s="179" t="s">
        <v>447</v>
      </c>
      <c r="E132" s="280">
        <v>3037905</v>
      </c>
      <c r="F132" s="280">
        <v>6817165</v>
      </c>
      <c r="G132" s="265">
        <v>80.7</v>
      </c>
      <c r="H132" s="265"/>
      <c r="I132" s="280">
        <v>5172146</v>
      </c>
      <c r="J132" s="280">
        <v>20058471</v>
      </c>
      <c r="K132" s="265">
        <v>16.8</v>
      </c>
    </row>
    <row r="133" spans="1:11" s="253" customFormat="1" ht="12.75">
      <c r="A133" s="267" t="s">
        <v>659</v>
      </c>
      <c r="B133" s="279">
        <v>406</v>
      </c>
      <c r="C133" s="259"/>
      <c r="D133" s="179" t="s">
        <v>494</v>
      </c>
      <c r="E133" s="280" t="s">
        <v>107</v>
      </c>
      <c r="F133" s="280" t="s">
        <v>107</v>
      </c>
      <c r="G133" s="265" t="s">
        <v>107</v>
      </c>
      <c r="H133" s="265"/>
      <c r="I133" s="280" t="s">
        <v>107</v>
      </c>
      <c r="J133" s="280" t="s">
        <v>107</v>
      </c>
      <c r="K133" s="265">
        <v>-100</v>
      </c>
    </row>
    <row r="134" spans="1:12" s="17" customFormat="1" ht="12.75">
      <c r="A134" s="267" t="s">
        <v>660</v>
      </c>
      <c r="B134" s="279">
        <v>408</v>
      </c>
      <c r="C134" s="259"/>
      <c r="D134" s="179" t="s">
        <v>448</v>
      </c>
      <c r="E134" s="280" t="s">
        <v>107</v>
      </c>
      <c r="F134" s="280" t="s">
        <v>107</v>
      </c>
      <c r="G134" s="265" t="s">
        <v>107</v>
      </c>
      <c r="H134" s="265"/>
      <c r="I134" s="280" t="s">
        <v>107</v>
      </c>
      <c r="J134" s="280" t="s">
        <v>107</v>
      </c>
      <c r="K134" s="265" t="s">
        <v>107</v>
      </c>
      <c r="L134" s="253"/>
    </row>
    <row r="135" spans="1:11" ht="12.75">
      <c r="A135" s="267" t="s">
        <v>661</v>
      </c>
      <c r="B135" s="279">
        <v>412</v>
      </c>
      <c r="C135" s="259"/>
      <c r="D135" s="179" t="s">
        <v>449</v>
      </c>
      <c r="E135" s="280">
        <v>283812</v>
      </c>
      <c r="F135" s="280">
        <v>2064015</v>
      </c>
      <c r="G135" s="265">
        <v>20.8</v>
      </c>
      <c r="H135" s="265"/>
      <c r="I135" s="280">
        <v>1292025</v>
      </c>
      <c r="J135" s="280">
        <v>7757636</v>
      </c>
      <c r="K135" s="265">
        <v>-13.9</v>
      </c>
    </row>
    <row r="136" spans="1:12" ht="12.75">
      <c r="A136" s="267" t="s">
        <v>662</v>
      </c>
      <c r="B136" s="279">
        <v>413</v>
      </c>
      <c r="C136" s="259"/>
      <c r="D136" s="179" t="s">
        <v>450</v>
      </c>
      <c r="E136" s="280" t="s">
        <v>107</v>
      </c>
      <c r="F136" s="280" t="s">
        <v>107</v>
      </c>
      <c r="G136" s="265" t="s">
        <v>107</v>
      </c>
      <c r="H136" s="265"/>
      <c r="I136" s="280" t="s">
        <v>107</v>
      </c>
      <c r="J136" s="280" t="s">
        <v>107</v>
      </c>
      <c r="K136" s="265" t="s">
        <v>107</v>
      </c>
      <c r="L136" s="17"/>
    </row>
    <row r="137" spans="1:11" ht="12.75">
      <c r="A137" s="267" t="s">
        <v>663</v>
      </c>
      <c r="B137" s="279">
        <v>416</v>
      </c>
      <c r="C137" s="259"/>
      <c r="D137" s="179" t="s">
        <v>451</v>
      </c>
      <c r="E137" s="280">
        <v>274</v>
      </c>
      <c r="F137" s="280">
        <v>4381</v>
      </c>
      <c r="G137" s="265">
        <v>907.1</v>
      </c>
      <c r="H137" s="265"/>
      <c r="I137" s="280">
        <v>67047</v>
      </c>
      <c r="J137" s="280">
        <v>151385</v>
      </c>
      <c r="K137" s="265" t="s">
        <v>735</v>
      </c>
    </row>
    <row r="138" spans="1:11" ht="12.75">
      <c r="A138" s="267" t="s">
        <v>664</v>
      </c>
      <c r="B138" s="279">
        <v>421</v>
      </c>
      <c r="C138" s="259"/>
      <c r="D138" s="179" t="s">
        <v>452</v>
      </c>
      <c r="E138" s="280" t="s">
        <v>107</v>
      </c>
      <c r="F138" s="280" t="s">
        <v>107</v>
      </c>
      <c r="G138" s="265">
        <v>-100</v>
      </c>
      <c r="H138" s="265"/>
      <c r="I138" s="280" t="s">
        <v>107</v>
      </c>
      <c r="J138" s="280">
        <v>3</v>
      </c>
      <c r="K138" s="265" t="s">
        <v>735</v>
      </c>
    </row>
    <row r="139" spans="1:11" ht="12.75">
      <c r="A139" s="267" t="s">
        <v>665</v>
      </c>
      <c r="B139" s="279">
        <v>424</v>
      </c>
      <c r="C139" s="259"/>
      <c r="D139" s="179" t="s">
        <v>453</v>
      </c>
      <c r="E139" s="280">
        <v>23</v>
      </c>
      <c r="F139" s="280">
        <v>1149</v>
      </c>
      <c r="G139" s="265">
        <v>-74.8</v>
      </c>
      <c r="H139" s="265"/>
      <c r="I139" s="280">
        <v>11185</v>
      </c>
      <c r="J139" s="280">
        <v>28289</v>
      </c>
      <c r="K139" s="265">
        <v>-55.6</v>
      </c>
    </row>
    <row r="140" spans="1:11" ht="12.75">
      <c r="A140" s="267" t="s">
        <v>666</v>
      </c>
      <c r="B140" s="279">
        <v>428</v>
      </c>
      <c r="C140" s="259"/>
      <c r="D140" s="179" t="s">
        <v>454</v>
      </c>
      <c r="E140" s="280">
        <v>21</v>
      </c>
      <c r="F140" s="280">
        <v>3212</v>
      </c>
      <c r="G140" s="265">
        <v>35.1</v>
      </c>
      <c r="H140" s="265"/>
      <c r="I140" s="280">
        <v>262</v>
      </c>
      <c r="J140" s="280">
        <v>15611</v>
      </c>
      <c r="K140" s="265">
        <v>17.8</v>
      </c>
    </row>
    <row r="141" spans="1:11" ht="12.75">
      <c r="A141" s="267" t="s">
        <v>667</v>
      </c>
      <c r="B141" s="279">
        <v>432</v>
      </c>
      <c r="C141" s="259"/>
      <c r="D141" s="179" t="s">
        <v>455</v>
      </c>
      <c r="E141" s="280">
        <v>27</v>
      </c>
      <c r="F141" s="280">
        <v>1416</v>
      </c>
      <c r="G141" s="265">
        <v>64.7</v>
      </c>
      <c r="H141" s="265"/>
      <c r="I141" s="280">
        <v>159</v>
      </c>
      <c r="J141" s="280">
        <v>7284</v>
      </c>
      <c r="K141" s="265">
        <v>312</v>
      </c>
    </row>
    <row r="142" spans="1:11" ht="12.75">
      <c r="A142" s="267" t="s">
        <v>668</v>
      </c>
      <c r="B142" s="279">
        <v>436</v>
      </c>
      <c r="C142" s="259"/>
      <c r="D142" s="179" t="s">
        <v>456</v>
      </c>
      <c r="E142" s="280">
        <v>356876</v>
      </c>
      <c r="F142" s="280">
        <v>211667</v>
      </c>
      <c r="G142" s="265">
        <v>34.5</v>
      </c>
      <c r="H142" s="265"/>
      <c r="I142" s="280">
        <v>1304079</v>
      </c>
      <c r="J142" s="280">
        <v>995385</v>
      </c>
      <c r="K142" s="265">
        <v>125.3</v>
      </c>
    </row>
    <row r="143" spans="1:11" ht="12.75">
      <c r="A143" s="267" t="s">
        <v>669</v>
      </c>
      <c r="B143" s="279">
        <v>442</v>
      </c>
      <c r="C143" s="259"/>
      <c r="D143" s="179" t="s">
        <v>457</v>
      </c>
      <c r="E143" s="280">
        <v>5168</v>
      </c>
      <c r="F143" s="280">
        <v>7360</v>
      </c>
      <c r="G143" s="265" t="s">
        <v>735</v>
      </c>
      <c r="H143" s="265"/>
      <c r="I143" s="280">
        <v>30791</v>
      </c>
      <c r="J143" s="280">
        <v>94317</v>
      </c>
      <c r="K143" s="265" t="s">
        <v>735</v>
      </c>
    </row>
    <row r="144" spans="1:11" ht="12.75">
      <c r="A144" s="267" t="s">
        <v>670</v>
      </c>
      <c r="B144" s="279">
        <v>446</v>
      </c>
      <c r="C144" s="259"/>
      <c r="D144" s="179" t="s">
        <v>458</v>
      </c>
      <c r="E144" s="280" t="s">
        <v>107</v>
      </c>
      <c r="F144" s="280" t="s">
        <v>107</v>
      </c>
      <c r="G144" s="265" t="s">
        <v>107</v>
      </c>
      <c r="H144" s="265"/>
      <c r="I144" s="280" t="s">
        <v>107</v>
      </c>
      <c r="J144" s="280" t="s">
        <v>107</v>
      </c>
      <c r="K144" s="265" t="s">
        <v>107</v>
      </c>
    </row>
    <row r="145" spans="1:11" ht="12.75">
      <c r="A145" s="267" t="s">
        <v>671</v>
      </c>
      <c r="B145" s="279">
        <v>448</v>
      </c>
      <c r="C145" s="259"/>
      <c r="D145" s="179" t="s">
        <v>459</v>
      </c>
      <c r="E145" s="280" t="s">
        <v>107</v>
      </c>
      <c r="F145" s="280" t="s">
        <v>107</v>
      </c>
      <c r="G145" s="265">
        <v>-100</v>
      </c>
      <c r="H145" s="265"/>
      <c r="I145" s="280" t="s">
        <v>107</v>
      </c>
      <c r="J145" s="280" t="s">
        <v>107</v>
      </c>
      <c r="K145" s="265">
        <v>-100</v>
      </c>
    </row>
    <row r="146" spans="1:11" ht="12.75">
      <c r="A146" s="267" t="s">
        <v>672</v>
      </c>
      <c r="B146" s="279">
        <v>449</v>
      </c>
      <c r="C146" s="259"/>
      <c r="D146" s="179" t="s">
        <v>460</v>
      </c>
      <c r="E146" s="280" t="s">
        <v>107</v>
      </c>
      <c r="F146" s="280" t="s">
        <v>107</v>
      </c>
      <c r="G146" s="265" t="s">
        <v>107</v>
      </c>
      <c r="H146" s="265"/>
      <c r="I146" s="280" t="s">
        <v>107</v>
      </c>
      <c r="J146" s="280" t="s">
        <v>107</v>
      </c>
      <c r="K146" s="265" t="s">
        <v>107</v>
      </c>
    </row>
    <row r="147" spans="1:11" ht="12.75">
      <c r="A147" s="267" t="s">
        <v>673</v>
      </c>
      <c r="B147" s="279">
        <v>452</v>
      </c>
      <c r="C147" s="259"/>
      <c r="D147" s="179" t="s">
        <v>461</v>
      </c>
      <c r="E147" s="280" t="s">
        <v>107</v>
      </c>
      <c r="F147" s="280" t="s">
        <v>107</v>
      </c>
      <c r="G147" s="265">
        <v>-100</v>
      </c>
      <c r="H147" s="265"/>
      <c r="I147" s="280">
        <v>10</v>
      </c>
      <c r="J147" s="280">
        <v>636</v>
      </c>
      <c r="K147" s="265">
        <v>51.8</v>
      </c>
    </row>
    <row r="148" spans="1:11" ht="12.75">
      <c r="A148" s="267" t="s">
        <v>674</v>
      </c>
      <c r="B148" s="279">
        <v>453</v>
      </c>
      <c r="C148" s="259"/>
      <c r="D148" s="179" t="s">
        <v>462</v>
      </c>
      <c r="E148" s="280" t="s">
        <v>107</v>
      </c>
      <c r="F148" s="280" t="s">
        <v>107</v>
      </c>
      <c r="G148" s="265" t="s">
        <v>107</v>
      </c>
      <c r="H148" s="265"/>
      <c r="I148" s="280" t="s">
        <v>107</v>
      </c>
      <c r="J148" s="280" t="s">
        <v>107</v>
      </c>
      <c r="K148" s="265" t="s">
        <v>107</v>
      </c>
    </row>
    <row r="149" spans="1:12" ht="14.25">
      <c r="A149" s="646" t="s">
        <v>737</v>
      </c>
      <c r="B149" s="646"/>
      <c r="C149" s="646"/>
      <c r="D149" s="646"/>
      <c r="E149" s="646"/>
      <c r="F149" s="646"/>
      <c r="G149" s="646"/>
      <c r="H149" s="646"/>
      <c r="I149" s="646"/>
      <c r="J149" s="646"/>
      <c r="K149" s="646"/>
      <c r="L149" s="647"/>
    </row>
    <row r="150" spans="4:11" ht="12.75">
      <c r="D150" s="267"/>
      <c r="E150" s="271"/>
      <c r="F150" s="272"/>
      <c r="I150" s="282"/>
      <c r="J150" s="283"/>
      <c r="K150" s="284"/>
    </row>
    <row r="151" spans="1:12" ht="17.25" customHeight="1">
      <c r="A151" s="648" t="s">
        <v>1158</v>
      </c>
      <c r="B151" s="649"/>
      <c r="C151" s="653" t="s">
        <v>1159</v>
      </c>
      <c r="D151" s="545"/>
      <c r="E151" s="613" t="s">
        <v>1257</v>
      </c>
      <c r="F151" s="593"/>
      <c r="G151" s="593"/>
      <c r="H151" s="640"/>
      <c r="I151" s="554" t="s">
        <v>1258</v>
      </c>
      <c r="J151" s="593"/>
      <c r="K151" s="593"/>
      <c r="L151" s="641"/>
    </row>
    <row r="152" spans="1:12" ht="16.5" customHeight="1">
      <c r="A152" s="530"/>
      <c r="B152" s="650"/>
      <c r="C152" s="654"/>
      <c r="D152" s="655"/>
      <c r="E152" s="83" t="s">
        <v>479</v>
      </c>
      <c r="F152" s="597" t="s">
        <v>480</v>
      </c>
      <c r="G152" s="598"/>
      <c r="H152" s="602"/>
      <c r="I152" s="147" t="s">
        <v>479</v>
      </c>
      <c r="J152" s="624" t="s">
        <v>480</v>
      </c>
      <c r="K152" s="625"/>
      <c r="L152" s="626"/>
    </row>
    <row r="153" spans="1:12" ht="12.75" customHeight="1">
      <c r="A153" s="530"/>
      <c r="B153" s="650"/>
      <c r="C153" s="654"/>
      <c r="D153" s="655"/>
      <c r="E153" s="594" t="s">
        <v>112</v>
      </c>
      <c r="F153" s="599" t="s">
        <v>108</v>
      </c>
      <c r="G153" s="629" t="s">
        <v>1259</v>
      </c>
      <c r="H153" s="642"/>
      <c r="I153" s="599" t="s">
        <v>112</v>
      </c>
      <c r="J153" s="599" t="s">
        <v>108</v>
      </c>
      <c r="K153" s="615" t="s">
        <v>1266</v>
      </c>
      <c r="L153" s="632"/>
    </row>
    <row r="154" spans="1:12" ht="12.75" customHeight="1">
      <c r="A154" s="530"/>
      <c r="B154" s="650"/>
      <c r="C154" s="654"/>
      <c r="D154" s="655"/>
      <c r="E154" s="595"/>
      <c r="F154" s="600"/>
      <c r="G154" s="630"/>
      <c r="H154" s="512"/>
      <c r="I154" s="600"/>
      <c r="J154" s="600"/>
      <c r="K154" s="633"/>
      <c r="L154" s="634"/>
    </row>
    <row r="155" spans="1:12" ht="12.75" customHeight="1">
      <c r="A155" s="530"/>
      <c r="B155" s="650"/>
      <c r="C155" s="654"/>
      <c r="D155" s="655"/>
      <c r="E155" s="595"/>
      <c r="F155" s="600"/>
      <c r="G155" s="630"/>
      <c r="H155" s="512"/>
      <c r="I155" s="600"/>
      <c r="J155" s="600"/>
      <c r="K155" s="633"/>
      <c r="L155" s="634"/>
    </row>
    <row r="156" spans="1:12" ht="28.5" customHeight="1">
      <c r="A156" s="651"/>
      <c r="B156" s="652"/>
      <c r="C156" s="656"/>
      <c r="D156" s="657"/>
      <c r="E156" s="596"/>
      <c r="F156" s="601"/>
      <c r="G156" s="631"/>
      <c r="H156" s="513"/>
      <c r="I156" s="601"/>
      <c r="J156" s="601"/>
      <c r="K156" s="635"/>
      <c r="L156" s="636"/>
    </row>
    <row r="157" spans="1:10" ht="12.75">
      <c r="A157" s="267"/>
      <c r="B157" s="278"/>
      <c r="C157" s="259"/>
      <c r="D157" s="288"/>
      <c r="E157" s="271"/>
      <c r="F157" s="272"/>
      <c r="I157" s="271"/>
      <c r="J157" s="272"/>
    </row>
    <row r="158" spans="2:4" ht="12.75">
      <c r="B158" s="286"/>
      <c r="C158" s="287" t="s">
        <v>861</v>
      </c>
      <c r="D158" s="179"/>
    </row>
    <row r="159" spans="1:4" ht="12.75">
      <c r="A159" s="267"/>
      <c r="B159" s="285"/>
      <c r="C159" s="259"/>
      <c r="D159" s="179"/>
    </row>
    <row r="160" spans="1:11" ht="12.75">
      <c r="A160" s="267" t="s">
        <v>675</v>
      </c>
      <c r="B160" s="279">
        <v>454</v>
      </c>
      <c r="C160" s="259"/>
      <c r="D160" s="179" t="s">
        <v>463</v>
      </c>
      <c r="E160" s="280" t="s">
        <v>107</v>
      </c>
      <c r="F160" s="280" t="s">
        <v>107</v>
      </c>
      <c r="G160" s="265" t="s">
        <v>107</v>
      </c>
      <c r="H160" s="265"/>
      <c r="I160" s="280" t="s">
        <v>107</v>
      </c>
      <c r="J160" s="280" t="s">
        <v>107</v>
      </c>
      <c r="K160" s="265" t="s">
        <v>107</v>
      </c>
    </row>
    <row r="161" spans="1:11" ht="12.75">
      <c r="A161" s="267" t="s">
        <v>676</v>
      </c>
      <c r="B161" s="279">
        <v>456</v>
      </c>
      <c r="C161" s="259"/>
      <c r="D161" s="179" t="s">
        <v>464</v>
      </c>
      <c r="E161" s="280">
        <v>2371</v>
      </c>
      <c r="F161" s="280">
        <v>35955</v>
      </c>
      <c r="G161" s="265">
        <v>-92</v>
      </c>
      <c r="H161" s="265"/>
      <c r="I161" s="280">
        <v>98861</v>
      </c>
      <c r="J161" s="280">
        <v>870042</v>
      </c>
      <c r="K161" s="265">
        <v>-41.7</v>
      </c>
    </row>
    <row r="162" spans="1:11" ht="12.75">
      <c r="A162" s="267" t="s">
        <v>677</v>
      </c>
      <c r="B162" s="279">
        <v>457</v>
      </c>
      <c r="C162" s="259"/>
      <c r="D162" s="179" t="s">
        <v>465</v>
      </c>
      <c r="E162" s="280" t="s">
        <v>107</v>
      </c>
      <c r="F162" s="280" t="s">
        <v>107</v>
      </c>
      <c r="G162" s="265" t="s">
        <v>107</v>
      </c>
      <c r="H162" s="265"/>
      <c r="I162" s="280" t="s">
        <v>107</v>
      </c>
      <c r="J162" s="280" t="s">
        <v>107</v>
      </c>
      <c r="K162" s="265" t="s">
        <v>107</v>
      </c>
    </row>
    <row r="163" spans="1:11" ht="12.75">
      <c r="A163" s="267" t="s">
        <v>678</v>
      </c>
      <c r="B163" s="279">
        <v>459</v>
      </c>
      <c r="C163" s="259"/>
      <c r="D163" s="179" t="s">
        <v>466</v>
      </c>
      <c r="E163" s="280" t="s">
        <v>107</v>
      </c>
      <c r="F163" s="280" t="s">
        <v>107</v>
      </c>
      <c r="G163" s="265" t="s">
        <v>107</v>
      </c>
      <c r="H163" s="265"/>
      <c r="I163" s="280" t="s">
        <v>107</v>
      </c>
      <c r="J163" s="280" t="s">
        <v>107</v>
      </c>
      <c r="K163" s="265" t="s">
        <v>107</v>
      </c>
    </row>
    <row r="164" spans="1:11" ht="12.75">
      <c r="A164" s="267" t="s">
        <v>680</v>
      </c>
      <c r="B164" s="279">
        <v>460</v>
      </c>
      <c r="C164" s="259"/>
      <c r="D164" s="179" t="s">
        <v>467</v>
      </c>
      <c r="E164" s="280" t="s">
        <v>107</v>
      </c>
      <c r="F164" s="280" t="s">
        <v>107</v>
      </c>
      <c r="G164" s="265" t="s">
        <v>107</v>
      </c>
      <c r="H164" s="265"/>
      <c r="I164" s="280" t="s">
        <v>107</v>
      </c>
      <c r="J164" s="280" t="s">
        <v>107</v>
      </c>
      <c r="K164" s="265" t="s">
        <v>107</v>
      </c>
    </row>
    <row r="165" spans="1:11" ht="12.75">
      <c r="A165" s="267" t="s">
        <v>681</v>
      </c>
      <c r="B165" s="279">
        <v>463</v>
      </c>
      <c r="C165" s="259"/>
      <c r="D165" s="179" t="s">
        <v>468</v>
      </c>
      <c r="E165" s="280" t="s">
        <v>107</v>
      </c>
      <c r="F165" s="280" t="s">
        <v>107</v>
      </c>
      <c r="G165" s="265" t="s">
        <v>107</v>
      </c>
      <c r="H165" s="265"/>
      <c r="I165" s="280" t="s">
        <v>107</v>
      </c>
      <c r="J165" s="280" t="s">
        <v>107</v>
      </c>
      <c r="K165" s="265" t="s">
        <v>107</v>
      </c>
    </row>
    <row r="166" spans="1:11" ht="12.75">
      <c r="A166" s="267" t="s">
        <v>682</v>
      </c>
      <c r="B166" s="279">
        <v>464</v>
      </c>
      <c r="C166" s="259"/>
      <c r="D166" s="179" t="s">
        <v>469</v>
      </c>
      <c r="E166" s="280" t="s">
        <v>107</v>
      </c>
      <c r="F166" s="280" t="s">
        <v>107</v>
      </c>
      <c r="G166" s="265" t="s">
        <v>107</v>
      </c>
      <c r="H166" s="265"/>
      <c r="I166" s="280" t="s">
        <v>107</v>
      </c>
      <c r="J166" s="280" t="s">
        <v>107</v>
      </c>
      <c r="K166" s="265">
        <v>-100</v>
      </c>
    </row>
    <row r="167" spans="1:11" ht="12.75">
      <c r="A167" s="267" t="s">
        <v>755</v>
      </c>
      <c r="B167" s="279">
        <v>465</v>
      </c>
      <c r="C167" s="259"/>
      <c r="D167" s="179" t="s">
        <v>470</v>
      </c>
      <c r="E167" s="280" t="s">
        <v>107</v>
      </c>
      <c r="F167" s="280" t="s">
        <v>107</v>
      </c>
      <c r="G167" s="265" t="s">
        <v>107</v>
      </c>
      <c r="H167" s="265"/>
      <c r="I167" s="280">
        <v>1</v>
      </c>
      <c r="J167" s="280">
        <v>200</v>
      </c>
      <c r="K167" s="265" t="s">
        <v>735</v>
      </c>
    </row>
    <row r="168" spans="1:11" ht="12.75">
      <c r="A168" s="267" t="s">
        <v>756</v>
      </c>
      <c r="B168" s="279">
        <v>467</v>
      </c>
      <c r="C168" s="259"/>
      <c r="D168" s="179" t="s">
        <v>471</v>
      </c>
      <c r="E168" s="280" t="s">
        <v>107</v>
      </c>
      <c r="F168" s="280" t="s">
        <v>107</v>
      </c>
      <c r="G168" s="265" t="s">
        <v>107</v>
      </c>
      <c r="H168" s="265"/>
      <c r="I168" s="280" t="s">
        <v>107</v>
      </c>
      <c r="J168" s="280" t="s">
        <v>107</v>
      </c>
      <c r="K168" s="265" t="s">
        <v>107</v>
      </c>
    </row>
    <row r="169" spans="1:11" ht="12.75">
      <c r="A169" s="267" t="s">
        <v>757</v>
      </c>
      <c r="B169" s="279">
        <v>468</v>
      </c>
      <c r="C169" s="259"/>
      <c r="D169" s="179" t="s">
        <v>113</v>
      </c>
      <c r="E169" s="280" t="s">
        <v>107</v>
      </c>
      <c r="F169" s="280" t="s">
        <v>107</v>
      </c>
      <c r="G169" s="265" t="s">
        <v>107</v>
      </c>
      <c r="H169" s="265"/>
      <c r="I169" s="280" t="s">
        <v>107</v>
      </c>
      <c r="J169" s="280" t="s">
        <v>107</v>
      </c>
      <c r="K169" s="265" t="s">
        <v>107</v>
      </c>
    </row>
    <row r="170" spans="1:11" ht="12.75">
      <c r="A170" s="267" t="s">
        <v>758</v>
      </c>
      <c r="B170" s="279">
        <v>469</v>
      </c>
      <c r="C170" s="259"/>
      <c r="D170" s="179" t="s">
        <v>114</v>
      </c>
      <c r="E170" s="280" t="s">
        <v>107</v>
      </c>
      <c r="F170" s="280" t="s">
        <v>107</v>
      </c>
      <c r="G170" s="265" t="s">
        <v>107</v>
      </c>
      <c r="H170" s="265"/>
      <c r="I170" s="280">
        <v>5</v>
      </c>
      <c r="J170" s="280">
        <v>2033</v>
      </c>
      <c r="K170" s="265" t="s">
        <v>735</v>
      </c>
    </row>
    <row r="171" spans="1:11" ht="12.75">
      <c r="A171" s="267" t="s">
        <v>759</v>
      </c>
      <c r="B171" s="279">
        <v>470</v>
      </c>
      <c r="C171" s="259"/>
      <c r="D171" s="179" t="s">
        <v>115</v>
      </c>
      <c r="E171" s="280" t="s">
        <v>107</v>
      </c>
      <c r="F171" s="280" t="s">
        <v>107</v>
      </c>
      <c r="G171" s="265" t="s">
        <v>107</v>
      </c>
      <c r="H171" s="265"/>
      <c r="I171" s="280" t="s">
        <v>107</v>
      </c>
      <c r="J171" s="280" t="s">
        <v>107</v>
      </c>
      <c r="K171" s="265" t="s">
        <v>107</v>
      </c>
    </row>
    <row r="172" spans="1:11" ht="12.75">
      <c r="A172" s="267" t="s">
        <v>760</v>
      </c>
      <c r="B172" s="279">
        <v>472</v>
      </c>
      <c r="C172" s="259"/>
      <c r="D172" s="179" t="s">
        <v>116</v>
      </c>
      <c r="E172" s="280" t="s">
        <v>107</v>
      </c>
      <c r="F172" s="280" t="s">
        <v>107</v>
      </c>
      <c r="G172" s="265" t="s">
        <v>107</v>
      </c>
      <c r="H172" s="265"/>
      <c r="I172" s="280">
        <v>3</v>
      </c>
      <c r="J172" s="280">
        <v>1752</v>
      </c>
      <c r="K172" s="265">
        <v>-33.3</v>
      </c>
    </row>
    <row r="173" spans="1:11" ht="12.75">
      <c r="A173" s="267" t="s">
        <v>761</v>
      </c>
      <c r="B173" s="279">
        <v>473</v>
      </c>
      <c r="C173" s="259"/>
      <c r="D173" s="179" t="s">
        <v>117</v>
      </c>
      <c r="E173" s="280" t="s">
        <v>107</v>
      </c>
      <c r="F173" s="280" t="s">
        <v>107</v>
      </c>
      <c r="G173" s="265" t="s">
        <v>107</v>
      </c>
      <c r="H173" s="265"/>
      <c r="I173" s="280" t="s">
        <v>107</v>
      </c>
      <c r="J173" s="280" t="s">
        <v>107</v>
      </c>
      <c r="K173" s="265" t="s">
        <v>107</v>
      </c>
    </row>
    <row r="174" spans="1:11" ht="12.75">
      <c r="A174" s="267" t="s">
        <v>762</v>
      </c>
      <c r="B174" s="279">
        <v>474</v>
      </c>
      <c r="C174" s="259"/>
      <c r="D174" s="179" t="s">
        <v>118</v>
      </c>
      <c r="E174" s="280" t="s">
        <v>107</v>
      </c>
      <c r="F174" s="280" t="s">
        <v>107</v>
      </c>
      <c r="G174" s="265" t="s">
        <v>107</v>
      </c>
      <c r="H174" s="265"/>
      <c r="I174" s="280" t="s">
        <v>107</v>
      </c>
      <c r="J174" s="280" t="s">
        <v>107</v>
      </c>
      <c r="K174" s="265" t="s">
        <v>107</v>
      </c>
    </row>
    <row r="175" spans="1:11" ht="12.75">
      <c r="A175" s="289" t="s">
        <v>1169</v>
      </c>
      <c r="B175" s="290">
        <v>475</v>
      </c>
      <c r="D175" s="291" t="s">
        <v>1170</v>
      </c>
      <c r="E175" s="280" t="s">
        <v>107</v>
      </c>
      <c r="F175" s="280" t="s">
        <v>107</v>
      </c>
      <c r="G175" s="265" t="s">
        <v>107</v>
      </c>
      <c r="H175" s="265"/>
      <c r="I175" s="280" t="s">
        <v>107</v>
      </c>
      <c r="J175" s="280" t="s">
        <v>107</v>
      </c>
      <c r="K175" s="265" t="s">
        <v>107</v>
      </c>
    </row>
    <row r="176" spans="1:11" ht="12.75">
      <c r="A176" s="289" t="s">
        <v>1171</v>
      </c>
      <c r="B176" s="290">
        <v>477</v>
      </c>
      <c r="D176" s="291" t="s">
        <v>1172</v>
      </c>
      <c r="E176" s="280" t="s">
        <v>107</v>
      </c>
      <c r="F176" s="280" t="s">
        <v>107</v>
      </c>
      <c r="G176" s="265" t="s">
        <v>107</v>
      </c>
      <c r="H176" s="265"/>
      <c r="I176" s="280" t="s">
        <v>107</v>
      </c>
      <c r="J176" s="280" t="s">
        <v>107</v>
      </c>
      <c r="K176" s="265" t="s">
        <v>107</v>
      </c>
    </row>
    <row r="177" spans="1:11" ht="12.75">
      <c r="A177" s="289" t="s">
        <v>1173</v>
      </c>
      <c r="B177" s="290">
        <v>479</v>
      </c>
      <c r="D177" s="291" t="s">
        <v>1174</v>
      </c>
      <c r="E177" s="280" t="s">
        <v>107</v>
      </c>
      <c r="F177" s="280" t="s">
        <v>107</v>
      </c>
      <c r="G177" s="265" t="s">
        <v>107</v>
      </c>
      <c r="H177" s="265"/>
      <c r="I177" s="280" t="s">
        <v>107</v>
      </c>
      <c r="J177" s="280" t="s">
        <v>107</v>
      </c>
      <c r="K177" s="265" t="s">
        <v>107</v>
      </c>
    </row>
    <row r="178" spans="1:11" ht="12.75">
      <c r="A178" s="267" t="s">
        <v>764</v>
      </c>
      <c r="B178" s="279">
        <v>480</v>
      </c>
      <c r="C178" s="259"/>
      <c r="D178" s="179" t="s">
        <v>119</v>
      </c>
      <c r="E178" s="280">
        <v>127765</v>
      </c>
      <c r="F178" s="280">
        <v>100355</v>
      </c>
      <c r="G178" s="265">
        <v>110</v>
      </c>
      <c r="H178" s="265"/>
      <c r="I178" s="280">
        <v>813867</v>
      </c>
      <c r="J178" s="280">
        <v>647548</v>
      </c>
      <c r="K178" s="265">
        <v>291.1</v>
      </c>
    </row>
    <row r="179" spans="1:11" ht="12.75">
      <c r="A179" s="289" t="s">
        <v>1175</v>
      </c>
      <c r="B179" s="290">
        <v>481</v>
      </c>
      <c r="D179" s="291" t="s">
        <v>1176</v>
      </c>
      <c r="E179" s="280" t="s">
        <v>107</v>
      </c>
      <c r="F179" s="280" t="s">
        <v>107</v>
      </c>
      <c r="G179" s="265" t="s">
        <v>107</v>
      </c>
      <c r="H179" s="265"/>
      <c r="I179" s="280" t="s">
        <v>107</v>
      </c>
      <c r="J179" s="280" t="s">
        <v>107</v>
      </c>
      <c r="K179" s="265" t="s">
        <v>107</v>
      </c>
    </row>
    <row r="180" spans="1:11" ht="12.75">
      <c r="A180" s="267" t="s">
        <v>765</v>
      </c>
      <c r="B180" s="279">
        <v>484</v>
      </c>
      <c r="C180" s="259"/>
      <c r="D180" s="179" t="s">
        <v>1177</v>
      </c>
      <c r="E180" s="280">
        <v>4</v>
      </c>
      <c r="F180" s="280">
        <v>432</v>
      </c>
      <c r="G180" s="265">
        <v>374.7</v>
      </c>
      <c r="H180" s="265"/>
      <c r="I180" s="280">
        <v>48</v>
      </c>
      <c r="J180" s="280">
        <v>14338</v>
      </c>
      <c r="K180" s="265">
        <v>-76.4</v>
      </c>
    </row>
    <row r="181" spans="1:11" ht="12.75">
      <c r="A181" s="267" t="s">
        <v>766</v>
      </c>
      <c r="B181" s="279">
        <v>488</v>
      </c>
      <c r="C181" s="259"/>
      <c r="D181" s="179" t="s">
        <v>121</v>
      </c>
      <c r="E181" s="280" t="s">
        <v>107</v>
      </c>
      <c r="F181" s="280" t="s">
        <v>107</v>
      </c>
      <c r="G181" s="265" t="s">
        <v>107</v>
      </c>
      <c r="H181" s="265"/>
      <c r="I181" s="280" t="s">
        <v>107</v>
      </c>
      <c r="J181" s="280" t="s">
        <v>107</v>
      </c>
      <c r="K181" s="265" t="s">
        <v>107</v>
      </c>
    </row>
    <row r="182" spans="1:11" ht="12.75">
      <c r="A182" s="267" t="s">
        <v>767</v>
      </c>
      <c r="B182" s="279">
        <v>492</v>
      </c>
      <c r="C182" s="259"/>
      <c r="D182" s="179" t="s">
        <v>122</v>
      </c>
      <c r="E182" s="280" t="s">
        <v>107</v>
      </c>
      <c r="F182" s="280" t="s">
        <v>107</v>
      </c>
      <c r="G182" s="265" t="s">
        <v>107</v>
      </c>
      <c r="H182" s="265"/>
      <c r="I182" s="280">
        <v>1</v>
      </c>
      <c r="J182" s="280">
        <v>114</v>
      </c>
      <c r="K182" s="265" t="s">
        <v>735</v>
      </c>
    </row>
    <row r="183" spans="1:11" ht="12.75">
      <c r="A183" s="267" t="s">
        <v>768</v>
      </c>
      <c r="B183" s="279">
        <v>500</v>
      </c>
      <c r="C183" s="259"/>
      <c r="D183" s="179" t="s">
        <v>123</v>
      </c>
      <c r="E183" s="280">
        <v>56607</v>
      </c>
      <c r="F183" s="280">
        <v>246186</v>
      </c>
      <c r="G183" s="265" t="s">
        <v>735</v>
      </c>
      <c r="H183" s="265"/>
      <c r="I183" s="280">
        <v>163862</v>
      </c>
      <c r="J183" s="280">
        <v>749830</v>
      </c>
      <c r="K183" s="265">
        <v>17.4</v>
      </c>
    </row>
    <row r="184" spans="1:11" ht="12.75">
      <c r="A184" s="267" t="s">
        <v>769</v>
      </c>
      <c r="B184" s="279">
        <v>504</v>
      </c>
      <c r="C184" s="259"/>
      <c r="D184" s="179" t="s">
        <v>124</v>
      </c>
      <c r="E184" s="280">
        <v>7227</v>
      </c>
      <c r="F184" s="280">
        <v>151004</v>
      </c>
      <c r="G184" s="265">
        <v>207</v>
      </c>
      <c r="H184" s="265"/>
      <c r="I184" s="280">
        <v>57513</v>
      </c>
      <c r="J184" s="280">
        <v>266464</v>
      </c>
      <c r="K184" s="265">
        <v>81.3</v>
      </c>
    </row>
    <row r="185" spans="1:11" ht="12.75">
      <c r="A185" s="267" t="s">
        <v>770</v>
      </c>
      <c r="B185" s="279">
        <v>508</v>
      </c>
      <c r="C185" s="259"/>
      <c r="D185" s="179" t="s">
        <v>125</v>
      </c>
      <c r="E185" s="280">
        <v>4486998</v>
      </c>
      <c r="F185" s="280">
        <v>11727974</v>
      </c>
      <c r="G185" s="265">
        <v>-1.9</v>
      </c>
      <c r="H185" s="265"/>
      <c r="I185" s="280">
        <v>17325989</v>
      </c>
      <c r="J185" s="280">
        <v>46122080</v>
      </c>
      <c r="K185" s="265">
        <v>-12.4</v>
      </c>
    </row>
    <row r="186" spans="1:11" ht="12.75">
      <c r="A186" s="267" t="s">
        <v>771</v>
      </c>
      <c r="B186" s="279">
        <v>512</v>
      </c>
      <c r="C186" s="259"/>
      <c r="D186" s="179" t="s">
        <v>126</v>
      </c>
      <c r="E186" s="280">
        <v>308485</v>
      </c>
      <c r="F186" s="280">
        <v>957477</v>
      </c>
      <c r="G186" s="265" t="s">
        <v>735</v>
      </c>
      <c r="H186" s="265"/>
      <c r="I186" s="280">
        <v>815505</v>
      </c>
      <c r="J186" s="280">
        <v>2198756</v>
      </c>
      <c r="K186" s="265">
        <v>153.8</v>
      </c>
    </row>
    <row r="187" spans="1:11" ht="12.75">
      <c r="A187" s="267" t="s">
        <v>772</v>
      </c>
      <c r="B187" s="279">
        <v>516</v>
      </c>
      <c r="C187" s="259"/>
      <c r="D187" s="179" t="s">
        <v>1178</v>
      </c>
      <c r="E187" s="280">
        <v>1</v>
      </c>
      <c r="F187" s="280">
        <v>68</v>
      </c>
      <c r="G187" s="265">
        <v>-99.4</v>
      </c>
      <c r="H187" s="265"/>
      <c r="I187" s="280">
        <v>2029</v>
      </c>
      <c r="J187" s="280">
        <v>16193</v>
      </c>
      <c r="K187" s="265">
        <v>-67.2</v>
      </c>
    </row>
    <row r="188" spans="1:11" ht="12.75">
      <c r="A188" s="267" t="s">
        <v>773</v>
      </c>
      <c r="B188" s="279">
        <v>520</v>
      </c>
      <c r="C188" s="259"/>
      <c r="D188" s="179" t="s">
        <v>128</v>
      </c>
      <c r="E188" s="280" t="s">
        <v>107</v>
      </c>
      <c r="F188" s="280" t="s">
        <v>107</v>
      </c>
      <c r="G188" s="265" t="s">
        <v>107</v>
      </c>
      <c r="H188" s="265"/>
      <c r="I188" s="280">
        <v>6830</v>
      </c>
      <c r="J188" s="280">
        <v>14337</v>
      </c>
      <c r="K188" s="265" t="s">
        <v>735</v>
      </c>
    </row>
    <row r="189" spans="1:11" s="253" customFormat="1" ht="12.75">
      <c r="A189" s="267" t="s">
        <v>774</v>
      </c>
      <c r="B189" s="279">
        <v>524</v>
      </c>
      <c r="C189" s="259"/>
      <c r="D189" s="179" t="s">
        <v>129</v>
      </c>
      <c r="E189" s="280">
        <v>1261</v>
      </c>
      <c r="F189" s="280">
        <v>7361</v>
      </c>
      <c r="G189" s="265">
        <v>101.3</v>
      </c>
      <c r="H189" s="265"/>
      <c r="I189" s="280">
        <v>22185</v>
      </c>
      <c r="J189" s="280">
        <v>159114</v>
      </c>
      <c r="K189" s="265">
        <v>493.1</v>
      </c>
    </row>
    <row r="190" spans="1:11" s="253" customFormat="1" ht="12.75">
      <c r="A190" s="267" t="s">
        <v>775</v>
      </c>
      <c r="B190" s="279">
        <v>528</v>
      </c>
      <c r="C190" s="259"/>
      <c r="D190" s="179" t="s">
        <v>130</v>
      </c>
      <c r="E190" s="280">
        <v>52710</v>
      </c>
      <c r="F190" s="280">
        <v>856462</v>
      </c>
      <c r="G190" s="265">
        <v>162.4</v>
      </c>
      <c r="H190" s="265"/>
      <c r="I190" s="280">
        <v>139814</v>
      </c>
      <c r="J190" s="280">
        <v>1396188</v>
      </c>
      <c r="K190" s="265">
        <v>-31.4</v>
      </c>
    </row>
    <row r="191" spans="1:11" s="253" customFormat="1" ht="12.75">
      <c r="A191" s="267" t="s">
        <v>776</v>
      </c>
      <c r="B191" s="279">
        <v>529</v>
      </c>
      <c r="C191" s="259"/>
      <c r="D191" s="179" t="s">
        <v>1008</v>
      </c>
      <c r="E191" s="280" t="s">
        <v>107</v>
      </c>
      <c r="F191" s="280" t="s">
        <v>107</v>
      </c>
      <c r="G191" s="265" t="s">
        <v>107</v>
      </c>
      <c r="H191" s="265"/>
      <c r="I191" s="280" t="s">
        <v>107</v>
      </c>
      <c r="J191" s="280" t="s">
        <v>107</v>
      </c>
      <c r="K191" s="265" t="s">
        <v>107</v>
      </c>
    </row>
    <row r="192" spans="1:11" s="17" customFormat="1" ht="21" customHeight="1">
      <c r="A192" s="114" t="s">
        <v>691</v>
      </c>
      <c r="B192" s="281" t="s">
        <v>691</v>
      </c>
      <c r="C192" s="65" t="s">
        <v>1179</v>
      </c>
      <c r="D192" s="49"/>
      <c r="E192" s="119">
        <v>60833543</v>
      </c>
      <c r="F192" s="119">
        <v>338697932</v>
      </c>
      <c r="G192" s="148">
        <v>9.3</v>
      </c>
      <c r="H192" s="148"/>
      <c r="I192" s="119">
        <v>243701060</v>
      </c>
      <c r="J192" s="119">
        <v>1336609641</v>
      </c>
      <c r="K192" s="148">
        <v>-3.5</v>
      </c>
    </row>
    <row r="193" spans="1:11" s="253" customFormat="1" ht="21" customHeight="1">
      <c r="A193" s="267" t="s">
        <v>589</v>
      </c>
      <c r="B193" s="279">
        <v>76</v>
      </c>
      <c r="C193" s="259"/>
      <c r="D193" s="179" t="s">
        <v>387</v>
      </c>
      <c r="E193" s="280">
        <v>18</v>
      </c>
      <c r="F193" s="280">
        <v>3242</v>
      </c>
      <c r="G193" s="265">
        <v>-75.5</v>
      </c>
      <c r="H193" s="265"/>
      <c r="I193" s="280">
        <v>32036</v>
      </c>
      <c r="J193" s="280">
        <v>90521</v>
      </c>
      <c r="K193" s="265">
        <v>-72.5</v>
      </c>
    </row>
    <row r="194" spans="1:11" s="253" customFormat="1" ht="12.75">
      <c r="A194" s="267" t="s">
        <v>590</v>
      </c>
      <c r="B194" s="279">
        <v>77</v>
      </c>
      <c r="C194" s="259"/>
      <c r="D194" s="179" t="s">
        <v>388</v>
      </c>
      <c r="E194" s="280">
        <v>22240</v>
      </c>
      <c r="F194" s="280">
        <v>2955</v>
      </c>
      <c r="G194" s="265">
        <v>-98.2</v>
      </c>
      <c r="H194" s="265"/>
      <c r="I194" s="280">
        <v>50185</v>
      </c>
      <c r="J194" s="280">
        <v>86529</v>
      </c>
      <c r="K194" s="265">
        <v>-90.9</v>
      </c>
    </row>
    <row r="195" spans="1:11" s="253" customFormat="1" ht="12.75">
      <c r="A195" s="267" t="s">
        <v>591</v>
      </c>
      <c r="B195" s="279">
        <v>78</v>
      </c>
      <c r="C195" s="259"/>
      <c r="D195" s="179" t="s">
        <v>389</v>
      </c>
      <c r="E195" s="280">
        <v>78916</v>
      </c>
      <c r="F195" s="280">
        <v>391732</v>
      </c>
      <c r="G195" s="265" t="s">
        <v>735</v>
      </c>
      <c r="H195" s="265"/>
      <c r="I195" s="280">
        <v>101919</v>
      </c>
      <c r="J195" s="280">
        <v>512902</v>
      </c>
      <c r="K195" s="265">
        <v>103.9</v>
      </c>
    </row>
    <row r="196" spans="1:11" ht="12.75">
      <c r="A196" s="267" t="s">
        <v>592</v>
      </c>
      <c r="B196" s="279">
        <v>79</v>
      </c>
      <c r="C196" s="259"/>
      <c r="D196" s="179" t="s">
        <v>390</v>
      </c>
      <c r="E196" s="280">
        <v>23295</v>
      </c>
      <c r="F196" s="280">
        <v>44992</v>
      </c>
      <c r="G196" s="265">
        <v>-96.5</v>
      </c>
      <c r="H196" s="265"/>
      <c r="I196" s="280">
        <v>406750</v>
      </c>
      <c r="J196" s="280">
        <v>1170407</v>
      </c>
      <c r="K196" s="265">
        <v>-81</v>
      </c>
    </row>
    <row r="197" spans="1:11" ht="12.75">
      <c r="A197" s="267" t="s">
        <v>593</v>
      </c>
      <c r="B197" s="279">
        <v>80</v>
      </c>
      <c r="C197" s="259"/>
      <c r="D197" s="179" t="s">
        <v>391</v>
      </c>
      <c r="E197" s="280">
        <v>8</v>
      </c>
      <c r="F197" s="280">
        <v>662</v>
      </c>
      <c r="G197" s="265">
        <v>-53</v>
      </c>
      <c r="H197" s="265"/>
      <c r="I197" s="280">
        <v>40</v>
      </c>
      <c r="J197" s="280">
        <v>3837</v>
      </c>
      <c r="K197" s="265">
        <v>-99</v>
      </c>
    </row>
    <row r="198" spans="1:11" ht="12.75">
      <c r="A198" s="267" t="s">
        <v>594</v>
      </c>
      <c r="B198" s="279">
        <v>81</v>
      </c>
      <c r="C198" s="259"/>
      <c r="D198" s="179" t="s">
        <v>392</v>
      </c>
      <c r="E198" s="280">
        <v>64453</v>
      </c>
      <c r="F198" s="280">
        <v>294579</v>
      </c>
      <c r="G198" s="265">
        <v>-32.1</v>
      </c>
      <c r="H198" s="265"/>
      <c r="I198" s="280">
        <v>192622</v>
      </c>
      <c r="J198" s="280">
        <v>883804</v>
      </c>
      <c r="K198" s="265">
        <v>-34.3</v>
      </c>
    </row>
    <row r="199" spans="1:12" ht="12.75">
      <c r="A199" s="267" t="s">
        <v>595</v>
      </c>
      <c r="B199" s="279">
        <v>82</v>
      </c>
      <c r="C199" s="259"/>
      <c r="D199" s="179" t="s">
        <v>393</v>
      </c>
      <c r="E199" s="280" t="s">
        <v>107</v>
      </c>
      <c r="F199" s="280">
        <v>109</v>
      </c>
      <c r="G199" s="265">
        <v>-99.7</v>
      </c>
      <c r="H199" s="265"/>
      <c r="I199" s="280">
        <v>136809</v>
      </c>
      <c r="J199" s="280">
        <v>245719</v>
      </c>
      <c r="K199" s="265">
        <v>43.4</v>
      </c>
      <c r="L199" s="17"/>
    </row>
    <row r="200" spans="1:11" ht="12.75">
      <c r="A200" s="267" t="s">
        <v>596</v>
      </c>
      <c r="B200" s="279">
        <v>83</v>
      </c>
      <c r="C200" s="259"/>
      <c r="D200" s="179" t="s">
        <v>1007</v>
      </c>
      <c r="E200" s="280">
        <v>20000</v>
      </c>
      <c r="F200" s="280">
        <v>22624</v>
      </c>
      <c r="G200" s="265">
        <v>-66.9</v>
      </c>
      <c r="H200" s="265"/>
      <c r="I200" s="280">
        <v>61481</v>
      </c>
      <c r="J200" s="280">
        <v>163591</v>
      </c>
      <c r="K200" s="265">
        <v>-79.5</v>
      </c>
    </row>
    <row r="201" spans="1:11" ht="12.75">
      <c r="A201" s="267" t="s">
        <v>778</v>
      </c>
      <c r="B201" s="279">
        <v>604</v>
      </c>
      <c r="C201" s="259"/>
      <c r="D201" s="179" t="s">
        <v>132</v>
      </c>
      <c r="E201" s="280">
        <v>13</v>
      </c>
      <c r="F201" s="280">
        <v>262</v>
      </c>
      <c r="G201" s="265">
        <v>-99.2</v>
      </c>
      <c r="H201" s="265"/>
      <c r="I201" s="280">
        <v>146</v>
      </c>
      <c r="J201" s="280">
        <v>2513</v>
      </c>
      <c r="K201" s="265">
        <v>-93.8</v>
      </c>
    </row>
    <row r="202" spans="1:11" ht="12.75">
      <c r="A202" s="267" t="s">
        <v>779</v>
      </c>
      <c r="B202" s="279">
        <v>608</v>
      </c>
      <c r="C202" s="259"/>
      <c r="D202" s="179" t="s">
        <v>133</v>
      </c>
      <c r="E202" s="280" t="s">
        <v>107</v>
      </c>
      <c r="F202" s="280" t="s">
        <v>107</v>
      </c>
      <c r="G202" s="265">
        <v>-100</v>
      </c>
      <c r="H202" s="265"/>
      <c r="I202" s="280">
        <v>4</v>
      </c>
      <c r="J202" s="280">
        <v>68</v>
      </c>
      <c r="K202" s="265">
        <v>-99.8</v>
      </c>
    </row>
    <row r="203" spans="1:11" ht="12.75">
      <c r="A203" s="267" t="s">
        <v>780</v>
      </c>
      <c r="B203" s="279">
        <v>612</v>
      </c>
      <c r="C203" s="259"/>
      <c r="D203" s="179" t="s">
        <v>134</v>
      </c>
      <c r="E203" s="280">
        <v>2</v>
      </c>
      <c r="F203" s="280">
        <v>120</v>
      </c>
      <c r="G203" s="265">
        <v>-96.8</v>
      </c>
      <c r="H203" s="265"/>
      <c r="I203" s="280">
        <v>28</v>
      </c>
      <c r="J203" s="280">
        <v>1273</v>
      </c>
      <c r="K203" s="265">
        <v>-95.4</v>
      </c>
    </row>
    <row r="204" spans="1:11" ht="12.75">
      <c r="A204" s="267" t="s">
        <v>781</v>
      </c>
      <c r="B204" s="279">
        <v>616</v>
      </c>
      <c r="C204" s="259"/>
      <c r="D204" s="179" t="s">
        <v>135</v>
      </c>
      <c r="E204" s="280">
        <v>3302</v>
      </c>
      <c r="F204" s="280">
        <v>43650</v>
      </c>
      <c r="G204" s="265">
        <v>125.5</v>
      </c>
      <c r="H204" s="265"/>
      <c r="I204" s="280">
        <v>58435</v>
      </c>
      <c r="J204" s="280">
        <v>171022</v>
      </c>
      <c r="K204" s="265">
        <v>-66.9</v>
      </c>
    </row>
    <row r="205" spans="1:11" ht="12.75">
      <c r="A205" s="267" t="s">
        <v>782</v>
      </c>
      <c r="B205" s="279">
        <v>624</v>
      </c>
      <c r="C205" s="259"/>
      <c r="D205" s="179" t="s">
        <v>136</v>
      </c>
      <c r="E205" s="280">
        <v>131255</v>
      </c>
      <c r="F205" s="280">
        <v>1656559</v>
      </c>
      <c r="G205" s="265">
        <v>-47.1</v>
      </c>
      <c r="H205" s="265"/>
      <c r="I205" s="280">
        <v>1041335</v>
      </c>
      <c r="J205" s="280">
        <v>9822401</v>
      </c>
      <c r="K205" s="265">
        <v>-45.8</v>
      </c>
    </row>
    <row r="206" spans="1:11" ht="12.75">
      <c r="A206" s="267" t="s">
        <v>783</v>
      </c>
      <c r="B206" s="279">
        <v>625</v>
      </c>
      <c r="C206" s="259"/>
      <c r="D206" s="179" t="s">
        <v>493</v>
      </c>
      <c r="E206" s="280">
        <v>3</v>
      </c>
      <c r="F206" s="280">
        <v>10134</v>
      </c>
      <c r="G206" s="265" t="s">
        <v>735</v>
      </c>
      <c r="H206" s="265"/>
      <c r="I206" s="280">
        <v>3</v>
      </c>
      <c r="J206" s="280">
        <v>10442</v>
      </c>
      <c r="K206" s="265" t="s">
        <v>735</v>
      </c>
    </row>
    <row r="207" spans="1:11" ht="12.75">
      <c r="A207" s="267" t="s">
        <v>1006</v>
      </c>
      <c r="B207" s="279">
        <v>626</v>
      </c>
      <c r="C207" s="259"/>
      <c r="D207" s="179" t="s">
        <v>137</v>
      </c>
      <c r="E207" s="280" t="s">
        <v>107</v>
      </c>
      <c r="F207" s="280" t="s">
        <v>107</v>
      </c>
      <c r="G207" s="265" t="s">
        <v>107</v>
      </c>
      <c r="H207" s="265"/>
      <c r="I207" s="280" t="s">
        <v>107</v>
      </c>
      <c r="J207" s="280" t="s">
        <v>107</v>
      </c>
      <c r="K207" s="265" t="s">
        <v>107</v>
      </c>
    </row>
    <row r="208" spans="1:11" ht="12.75">
      <c r="A208" s="267" t="s">
        <v>784</v>
      </c>
      <c r="B208" s="279">
        <v>628</v>
      </c>
      <c r="C208" s="259"/>
      <c r="D208" s="179" t="s">
        <v>138</v>
      </c>
      <c r="E208" s="280">
        <v>251</v>
      </c>
      <c r="F208" s="280">
        <v>3745</v>
      </c>
      <c r="G208" s="265">
        <v>811.2</v>
      </c>
      <c r="H208" s="265"/>
      <c r="I208" s="280">
        <v>453</v>
      </c>
      <c r="J208" s="280">
        <v>68601</v>
      </c>
      <c r="K208" s="265" t="s">
        <v>735</v>
      </c>
    </row>
    <row r="209" spans="1:11" ht="12.75">
      <c r="A209" s="267" t="s">
        <v>785</v>
      </c>
      <c r="B209" s="279">
        <v>632</v>
      </c>
      <c r="C209" s="259"/>
      <c r="D209" s="179" t="s">
        <v>139</v>
      </c>
      <c r="E209" s="280">
        <v>2129247</v>
      </c>
      <c r="F209" s="280">
        <v>2826261</v>
      </c>
      <c r="G209" s="265">
        <v>-16.7</v>
      </c>
      <c r="H209" s="265"/>
      <c r="I209" s="280">
        <v>10263840</v>
      </c>
      <c r="J209" s="280">
        <v>13428095</v>
      </c>
      <c r="K209" s="265">
        <v>-12.6</v>
      </c>
    </row>
    <row r="210" spans="1:11" ht="12.75">
      <c r="A210" s="267" t="s">
        <v>786</v>
      </c>
      <c r="B210" s="279">
        <v>636</v>
      </c>
      <c r="C210" s="259"/>
      <c r="D210" s="179" t="s">
        <v>140</v>
      </c>
      <c r="E210" s="280">
        <v>24756</v>
      </c>
      <c r="F210" s="280">
        <v>81151</v>
      </c>
      <c r="G210" s="265">
        <v>-44.6</v>
      </c>
      <c r="H210" s="265"/>
      <c r="I210" s="280">
        <v>322180</v>
      </c>
      <c r="J210" s="280">
        <v>472755</v>
      </c>
      <c r="K210" s="265">
        <v>15.3</v>
      </c>
    </row>
    <row r="211" spans="1:11" ht="12.75">
      <c r="A211" s="267" t="s">
        <v>787</v>
      </c>
      <c r="B211" s="279">
        <v>640</v>
      </c>
      <c r="C211" s="259"/>
      <c r="D211" s="179" t="s">
        <v>141</v>
      </c>
      <c r="E211" s="280">
        <v>2982857</v>
      </c>
      <c r="F211" s="280">
        <v>4885684</v>
      </c>
      <c r="G211" s="265">
        <v>200.4</v>
      </c>
      <c r="H211" s="265"/>
      <c r="I211" s="280">
        <v>10717000</v>
      </c>
      <c r="J211" s="280">
        <v>18436736</v>
      </c>
      <c r="K211" s="265">
        <v>426.5</v>
      </c>
    </row>
    <row r="212" spans="1:11" ht="12.75">
      <c r="A212" s="267" t="s">
        <v>788</v>
      </c>
      <c r="B212" s="279">
        <v>644</v>
      </c>
      <c r="C212" s="259"/>
      <c r="D212" s="179" t="s">
        <v>142</v>
      </c>
      <c r="E212" s="280">
        <v>943</v>
      </c>
      <c r="F212" s="280">
        <v>679</v>
      </c>
      <c r="G212" s="265">
        <v>-89.7</v>
      </c>
      <c r="H212" s="265"/>
      <c r="I212" s="280">
        <v>1427</v>
      </c>
      <c r="J212" s="280">
        <v>23516</v>
      </c>
      <c r="K212" s="265">
        <v>245.7</v>
      </c>
    </row>
    <row r="213" spans="1:11" ht="12.75">
      <c r="A213" s="267" t="s">
        <v>789</v>
      </c>
      <c r="B213" s="279">
        <v>647</v>
      </c>
      <c r="C213" s="259"/>
      <c r="D213" s="179" t="s">
        <v>143</v>
      </c>
      <c r="E213" s="280">
        <v>2003533</v>
      </c>
      <c r="F213" s="280">
        <v>3613205</v>
      </c>
      <c r="G213" s="265">
        <v>219.6</v>
      </c>
      <c r="H213" s="265"/>
      <c r="I213" s="280">
        <v>6758549</v>
      </c>
      <c r="J213" s="280">
        <v>13008295</v>
      </c>
      <c r="K213" s="265">
        <v>-13.4</v>
      </c>
    </row>
    <row r="214" spans="1:11" ht="12.75">
      <c r="A214" s="267" t="s">
        <v>790</v>
      </c>
      <c r="B214" s="279">
        <v>649</v>
      </c>
      <c r="C214" s="259"/>
      <c r="D214" s="179" t="s">
        <v>144</v>
      </c>
      <c r="E214" s="280" t="s">
        <v>107</v>
      </c>
      <c r="F214" s="280" t="s">
        <v>107</v>
      </c>
      <c r="G214" s="265">
        <v>-100</v>
      </c>
      <c r="H214" s="265"/>
      <c r="I214" s="280">
        <v>447635</v>
      </c>
      <c r="J214" s="280">
        <v>735266</v>
      </c>
      <c r="K214" s="265">
        <v>343.7</v>
      </c>
    </row>
    <row r="215" spans="1:11" ht="12.75">
      <c r="A215" s="267" t="s">
        <v>791</v>
      </c>
      <c r="B215" s="279">
        <v>653</v>
      </c>
      <c r="C215" s="259"/>
      <c r="D215" s="179" t="s">
        <v>145</v>
      </c>
      <c r="E215" s="280" t="s">
        <v>107</v>
      </c>
      <c r="F215" s="280" t="s">
        <v>107</v>
      </c>
      <c r="G215" s="265" t="s">
        <v>107</v>
      </c>
      <c r="H215" s="265"/>
      <c r="I215" s="280" t="s">
        <v>107</v>
      </c>
      <c r="J215" s="280" t="s">
        <v>107</v>
      </c>
      <c r="K215" s="265" t="s">
        <v>107</v>
      </c>
    </row>
    <row r="216" spans="1:11" ht="12.75">
      <c r="A216" s="267" t="s">
        <v>792</v>
      </c>
      <c r="B216" s="279">
        <v>660</v>
      </c>
      <c r="C216" s="259"/>
      <c r="D216" s="179" t="s">
        <v>146</v>
      </c>
      <c r="E216" s="280">
        <v>17874</v>
      </c>
      <c r="F216" s="280">
        <v>46804</v>
      </c>
      <c r="G216" s="265" t="s">
        <v>735</v>
      </c>
      <c r="H216" s="265"/>
      <c r="I216" s="280">
        <v>17933</v>
      </c>
      <c r="J216" s="280">
        <v>48732</v>
      </c>
      <c r="K216" s="265" t="s">
        <v>735</v>
      </c>
    </row>
    <row r="217" spans="1:11" ht="12.75">
      <c r="A217" s="267" t="s">
        <v>793</v>
      </c>
      <c r="B217" s="279">
        <v>662</v>
      </c>
      <c r="C217" s="259"/>
      <c r="D217" s="179" t="s">
        <v>147</v>
      </c>
      <c r="E217" s="280">
        <v>171101</v>
      </c>
      <c r="F217" s="280">
        <v>533636</v>
      </c>
      <c r="G217" s="265">
        <v>-35.2</v>
      </c>
      <c r="H217" s="265"/>
      <c r="I217" s="280">
        <v>681342</v>
      </c>
      <c r="J217" s="280">
        <v>2309084</v>
      </c>
      <c r="K217" s="265">
        <v>-7.8</v>
      </c>
    </row>
    <row r="218" spans="1:11" ht="12.75">
      <c r="A218" s="267" t="s">
        <v>794</v>
      </c>
      <c r="B218" s="279">
        <v>664</v>
      </c>
      <c r="C218" s="259"/>
      <c r="D218" s="179" t="s">
        <v>148</v>
      </c>
      <c r="E218" s="280">
        <v>1567456</v>
      </c>
      <c r="F218" s="280">
        <v>7158198</v>
      </c>
      <c r="G218" s="265">
        <v>-11.4</v>
      </c>
      <c r="H218" s="265"/>
      <c r="I218" s="280">
        <v>8371817</v>
      </c>
      <c r="J218" s="280">
        <v>32677819</v>
      </c>
      <c r="K218" s="265">
        <v>-20.9</v>
      </c>
    </row>
    <row r="219" spans="1:11" ht="12.75">
      <c r="A219" s="267" t="s">
        <v>795</v>
      </c>
      <c r="B219" s="279">
        <v>666</v>
      </c>
      <c r="C219" s="259"/>
      <c r="D219" s="179" t="s">
        <v>149</v>
      </c>
      <c r="E219" s="280">
        <v>136597</v>
      </c>
      <c r="F219" s="280">
        <v>1331127</v>
      </c>
      <c r="G219" s="265">
        <v>107.6</v>
      </c>
      <c r="H219" s="265"/>
      <c r="I219" s="280">
        <v>688680</v>
      </c>
      <c r="J219" s="280">
        <v>5866072</v>
      </c>
      <c r="K219" s="265">
        <v>29.6</v>
      </c>
    </row>
    <row r="220" spans="1:11" ht="12.75">
      <c r="A220" s="267" t="s">
        <v>796</v>
      </c>
      <c r="B220" s="279">
        <v>667</v>
      </c>
      <c r="C220" s="259"/>
      <c r="D220" s="179" t="s">
        <v>150</v>
      </c>
      <c r="E220" s="280" t="s">
        <v>107</v>
      </c>
      <c r="F220" s="280" t="s">
        <v>107</v>
      </c>
      <c r="G220" s="265" t="s">
        <v>107</v>
      </c>
      <c r="H220" s="265"/>
      <c r="I220" s="280" t="s">
        <v>107</v>
      </c>
      <c r="J220" s="280" t="s">
        <v>107</v>
      </c>
      <c r="K220" s="265" t="s">
        <v>107</v>
      </c>
    </row>
    <row r="221" spans="1:11" ht="12.75">
      <c r="A221" s="267" t="s">
        <v>797</v>
      </c>
      <c r="B221" s="279">
        <v>669</v>
      </c>
      <c r="C221" s="259"/>
      <c r="D221" s="179" t="s">
        <v>151</v>
      </c>
      <c r="E221" s="280">
        <v>23824</v>
      </c>
      <c r="F221" s="280">
        <v>602447</v>
      </c>
      <c r="G221" s="265">
        <v>-54.6</v>
      </c>
      <c r="H221" s="265"/>
      <c r="I221" s="280">
        <v>192615</v>
      </c>
      <c r="J221" s="280">
        <v>3773905</v>
      </c>
      <c r="K221" s="265">
        <v>4.4</v>
      </c>
    </row>
    <row r="222" spans="1:11" ht="12.75">
      <c r="A222" s="267" t="s">
        <v>798</v>
      </c>
      <c r="B222" s="279">
        <v>672</v>
      </c>
      <c r="C222" s="259"/>
      <c r="D222" s="179" t="s">
        <v>152</v>
      </c>
      <c r="E222" s="280">
        <v>3378</v>
      </c>
      <c r="F222" s="280">
        <v>68159</v>
      </c>
      <c r="G222" s="265">
        <v>118</v>
      </c>
      <c r="H222" s="265"/>
      <c r="I222" s="280">
        <v>10604</v>
      </c>
      <c r="J222" s="280">
        <v>180206</v>
      </c>
      <c r="K222" s="265">
        <v>23.5</v>
      </c>
    </row>
    <row r="223" spans="1:11" ht="12.75">
      <c r="A223" s="267" t="s">
        <v>799</v>
      </c>
      <c r="B223" s="279">
        <v>675</v>
      </c>
      <c r="C223" s="259"/>
      <c r="D223" s="179" t="s">
        <v>153</v>
      </c>
      <c r="E223" s="280" t="s">
        <v>107</v>
      </c>
      <c r="F223" s="280" t="s">
        <v>107</v>
      </c>
      <c r="G223" s="265" t="s">
        <v>107</v>
      </c>
      <c r="H223" s="265"/>
      <c r="I223" s="280" t="s">
        <v>107</v>
      </c>
      <c r="J223" s="280" t="s">
        <v>107</v>
      </c>
      <c r="K223" s="265" t="s">
        <v>107</v>
      </c>
    </row>
    <row r="224" spans="1:12" ht="14.25">
      <c r="A224" s="646" t="s">
        <v>737</v>
      </c>
      <c r="B224" s="646"/>
      <c r="C224" s="646"/>
      <c r="D224" s="646"/>
      <c r="E224" s="646"/>
      <c r="F224" s="646"/>
      <c r="G224" s="646"/>
      <c r="H224" s="646"/>
      <c r="I224" s="646"/>
      <c r="J224" s="646"/>
      <c r="K224" s="646"/>
      <c r="L224" s="647"/>
    </row>
    <row r="225" spans="4:11" ht="12.75">
      <c r="D225" s="267"/>
      <c r="E225" s="271"/>
      <c r="F225" s="272"/>
      <c r="I225" s="282"/>
      <c r="J225" s="283"/>
      <c r="K225" s="284"/>
    </row>
    <row r="226" spans="1:12" ht="17.25" customHeight="1">
      <c r="A226" s="648" t="s">
        <v>1158</v>
      </c>
      <c r="B226" s="649"/>
      <c r="C226" s="653" t="s">
        <v>1159</v>
      </c>
      <c r="D226" s="545"/>
      <c r="E226" s="613" t="s">
        <v>1257</v>
      </c>
      <c r="F226" s="593"/>
      <c r="G226" s="593"/>
      <c r="H226" s="640"/>
      <c r="I226" s="554" t="s">
        <v>1258</v>
      </c>
      <c r="J226" s="593"/>
      <c r="K226" s="593"/>
      <c r="L226" s="641"/>
    </row>
    <row r="227" spans="1:12" ht="16.5" customHeight="1">
      <c r="A227" s="530"/>
      <c r="B227" s="650"/>
      <c r="C227" s="654"/>
      <c r="D227" s="655"/>
      <c r="E227" s="83" t="s">
        <v>479</v>
      </c>
      <c r="F227" s="597" t="s">
        <v>480</v>
      </c>
      <c r="G227" s="598"/>
      <c r="H227" s="602"/>
      <c r="I227" s="147" t="s">
        <v>479</v>
      </c>
      <c r="J227" s="624" t="s">
        <v>480</v>
      </c>
      <c r="K227" s="625"/>
      <c r="L227" s="626"/>
    </row>
    <row r="228" spans="1:12" ht="12.75" customHeight="1">
      <c r="A228" s="530"/>
      <c r="B228" s="650"/>
      <c r="C228" s="654"/>
      <c r="D228" s="655"/>
      <c r="E228" s="594" t="s">
        <v>112</v>
      </c>
      <c r="F228" s="599" t="s">
        <v>108</v>
      </c>
      <c r="G228" s="629" t="s">
        <v>1259</v>
      </c>
      <c r="H228" s="642"/>
      <c r="I228" s="599" t="s">
        <v>112</v>
      </c>
      <c r="J228" s="599" t="s">
        <v>108</v>
      </c>
      <c r="K228" s="615" t="s">
        <v>1266</v>
      </c>
      <c r="L228" s="632"/>
    </row>
    <row r="229" spans="1:12" ht="12.75" customHeight="1">
      <c r="A229" s="530"/>
      <c r="B229" s="650"/>
      <c r="C229" s="654"/>
      <c r="D229" s="655"/>
      <c r="E229" s="595"/>
      <c r="F229" s="600"/>
      <c r="G229" s="630"/>
      <c r="H229" s="512"/>
      <c r="I229" s="600"/>
      <c r="J229" s="600"/>
      <c r="K229" s="633"/>
      <c r="L229" s="634"/>
    </row>
    <row r="230" spans="1:12" ht="12.75" customHeight="1">
      <c r="A230" s="530"/>
      <c r="B230" s="650"/>
      <c r="C230" s="654"/>
      <c r="D230" s="655"/>
      <c r="E230" s="595"/>
      <c r="F230" s="600"/>
      <c r="G230" s="630"/>
      <c r="H230" s="512"/>
      <c r="I230" s="600"/>
      <c r="J230" s="600"/>
      <c r="K230" s="633"/>
      <c r="L230" s="634"/>
    </row>
    <row r="231" spans="1:12" ht="28.5" customHeight="1">
      <c r="A231" s="651"/>
      <c r="B231" s="652"/>
      <c r="C231" s="656"/>
      <c r="D231" s="657"/>
      <c r="E231" s="596"/>
      <c r="F231" s="601"/>
      <c r="G231" s="631"/>
      <c r="H231" s="513"/>
      <c r="I231" s="601"/>
      <c r="J231" s="601"/>
      <c r="K231" s="635"/>
      <c r="L231" s="636"/>
    </row>
    <row r="232" spans="1:10" ht="12.75">
      <c r="A232" s="267"/>
      <c r="B232" s="278"/>
      <c r="C232" s="259"/>
      <c r="D232" s="277"/>
      <c r="E232" s="271"/>
      <c r="F232" s="272"/>
      <c r="I232" s="271"/>
      <c r="J232" s="272"/>
    </row>
    <row r="233" spans="2:4" ht="12.75">
      <c r="B233" s="286"/>
      <c r="C233" s="287" t="s">
        <v>862</v>
      </c>
      <c r="D233" s="277"/>
    </row>
    <row r="234" spans="1:4" ht="12.75">
      <c r="A234" s="267"/>
      <c r="B234" s="285"/>
      <c r="C234" s="259"/>
      <c r="D234" s="277"/>
    </row>
    <row r="235" spans="1:11" ht="12.75" customHeight="1">
      <c r="A235" s="267" t="s">
        <v>800</v>
      </c>
      <c r="B235" s="279">
        <v>676</v>
      </c>
      <c r="C235" s="259"/>
      <c r="D235" s="179" t="s">
        <v>154</v>
      </c>
      <c r="E235" s="280">
        <v>110</v>
      </c>
      <c r="F235" s="280">
        <v>457</v>
      </c>
      <c r="G235" s="265" t="s">
        <v>735</v>
      </c>
      <c r="H235" s="265"/>
      <c r="I235" s="280">
        <v>3709</v>
      </c>
      <c r="J235" s="280">
        <v>82862</v>
      </c>
      <c r="K235" s="265" t="s">
        <v>735</v>
      </c>
    </row>
    <row r="236" spans="1:11" ht="12.75" customHeight="1">
      <c r="A236" s="267" t="s">
        <v>801</v>
      </c>
      <c r="B236" s="279">
        <v>680</v>
      </c>
      <c r="C236" s="259"/>
      <c r="D236" s="179" t="s">
        <v>155</v>
      </c>
      <c r="E236" s="280">
        <v>1451388</v>
      </c>
      <c r="F236" s="280">
        <v>8548009</v>
      </c>
      <c r="G236" s="265">
        <v>18.1</v>
      </c>
      <c r="H236" s="265"/>
      <c r="I236" s="280">
        <v>5638179</v>
      </c>
      <c r="J236" s="280">
        <v>34340857</v>
      </c>
      <c r="K236" s="265">
        <v>40.4</v>
      </c>
    </row>
    <row r="237" spans="1:12" ht="12.75">
      <c r="A237" s="1" t="s">
        <v>802</v>
      </c>
      <c r="B237" s="153">
        <v>684</v>
      </c>
      <c r="C237" s="32"/>
      <c r="D237" s="30" t="s">
        <v>156</v>
      </c>
      <c r="E237" s="122">
        <v>3</v>
      </c>
      <c r="F237" s="122">
        <v>181</v>
      </c>
      <c r="G237" s="151">
        <v>67.6</v>
      </c>
      <c r="H237" s="116"/>
      <c r="I237" s="122">
        <v>882</v>
      </c>
      <c r="J237" s="122">
        <v>19027</v>
      </c>
      <c r="K237" s="151" t="s">
        <v>735</v>
      </c>
      <c r="L237"/>
    </row>
    <row r="238" spans="1:12" ht="12.75">
      <c r="A238" s="1" t="s">
        <v>803</v>
      </c>
      <c r="B238" s="153">
        <v>690</v>
      </c>
      <c r="C238" s="32"/>
      <c r="D238" s="30" t="s">
        <v>157</v>
      </c>
      <c r="E238" s="122">
        <v>933718</v>
      </c>
      <c r="F238" s="122">
        <v>7746478</v>
      </c>
      <c r="G238" s="151">
        <v>47.6</v>
      </c>
      <c r="H238" s="116"/>
      <c r="I238" s="122">
        <v>5479753</v>
      </c>
      <c r="J238" s="122">
        <v>32251500</v>
      </c>
      <c r="K238" s="151">
        <v>34.8</v>
      </c>
      <c r="L238"/>
    </row>
    <row r="239" spans="1:12" ht="12.75">
      <c r="A239" s="1" t="s">
        <v>804</v>
      </c>
      <c r="B239" s="153">
        <v>696</v>
      </c>
      <c r="C239" s="32"/>
      <c r="D239" s="30" t="s">
        <v>158</v>
      </c>
      <c r="E239" s="122">
        <v>15321</v>
      </c>
      <c r="F239" s="122">
        <v>202181</v>
      </c>
      <c r="G239" s="151">
        <v>-66</v>
      </c>
      <c r="H239" s="116"/>
      <c r="I239" s="122">
        <v>324381</v>
      </c>
      <c r="J239" s="122">
        <v>3108527</v>
      </c>
      <c r="K239" s="151">
        <v>20.5</v>
      </c>
      <c r="L239"/>
    </row>
    <row r="240" spans="1:12" ht="12.75">
      <c r="A240" s="1" t="s">
        <v>805</v>
      </c>
      <c r="B240" s="153">
        <v>700</v>
      </c>
      <c r="C240" s="32"/>
      <c r="D240" s="30" t="s">
        <v>159</v>
      </c>
      <c r="E240" s="122">
        <v>480845</v>
      </c>
      <c r="F240" s="122">
        <v>2406771</v>
      </c>
      <c r="G240" s="151">
        <v>31.2</v>
      </c>
      <c r="H240" s="116"/>
      <c r="I240" s="122">
        <v>1540425</v>
      </c>
      <c r="J240" s="122">
        <v>7756292</v>
      </c>
      <c r="K240" s="151">
        <v>-5.6</v>
      </c>
      <c r="L240"/>
    </row>
    <row r="241" spans="1:12" ht="12.75">
      <c r="A241" s="1" t="s">
        <v>806</v>
      </c>
      <c r="B241" s="153">
        <v>701</v>
      </c>
      <c r="C241" s="32"/>
      <c r="D241" s="30" t="s">
        <v>160</v>
      </c>
      <c r="E241" s="122">
        <v>2380778</v>
      </c>
      <c r="F241" s="122">
        <v>23244199</v>
      </c>
      <c r="G241" s="151">
        <v>32.4</v>
      </c>
      <c r="H241" s="116"/>
      <c r="I241" s="122">
        <v>9790825</v>
      </c>
      <c r="J241" s="122">
        <v>76761873</v>
      </c>
      <c r="K241" s="151">
        <v>3.3</v>
      </c>
      <c r="L241"/>
    </row>
    <row r="242" spans="1:12" ht="12.75">
      <c r="A242" s="1" t="s">
        <v>807</v>
      </c>
      <c r="B242" s="153">
        <v>703</v>
      </c>
      <c r="C242" s="32"/>
      <c r="D242" s="30" t="s">
        <v>161</v>
      </c>
      <c r="E242" s="122" t="s">
        <v>107</v>
      </c>
      <c r="F242" s="122" t="s">
        <v>107</v>
      </c>
      <c r="G242" s="151">
        <v>-100</v>
      </c>
      <c r="H242" s="116"/>
      <c r="I242" s="122">
        <v>18</v>
      </c>
      <c r="J242" s="122">
        <v>25242</v>
      </c>
      <c r="K242" s="151">
        <v>-37.7</v>
      </c>
      <c r="L242"/>
    </row>
    <row r="243" spans="1:12" ht="12.75">
      <c r="A243" s="1" t="s">
        <v>808</v>
      </c>
      <c r="B243" s="153">
        <v>706</v>
      </c>
      <c r="C243" s="32"/>
      <c r="D243" s="30" t="s">
        <v>162</v>
      </c>
      <c r="E243" s="122">
        <v>537278</v>
      </c>
      <c r="F243" s="122">
        <v>2728132</v>
      </c>
      <c r="G243" s="151">
        <v>-18.3</v>
      </c>
      <c r="H243" s="116"/>
      <c r="I243" s="122">
        <v>1204589</v>
      </c>
      <c r="J243" s="122">
        <v>10234699</v>
      </c>
      <c r="K243" s="151">
        <v>-38.7</v>
      </c>
      <c r="L243"/>
    </row>
    <row r="244" spans="1:12" ht="12.75">
      <c r="A244" s="1" t="s">
        <v>809</v>
      </c>
      <c r="B244" s="153">
        <v>708</v>
      </c>
      <c r="C244" s="32"/>
      <c r="D244" s="30" t="s">
        <v>163</v>
      </c>
      <c r="E244" s="122">
        <v>21593</v>
      </c>
      <c r="F244" s="122">
        <v>2801864</v>
      </c>
      <c r="G244" s="151">
        <v>-41.7</v>
      </c>
      <c r="H244" s="116"/>
      <c r="I244" s="122">
        <v>249772</v>
      </c>
      <c r="J244" s="122">
        <v>14928592</v>
      </c>
      <c r="K244" s="151">
        <v>29.5</v>
      </c>
      <c r="L244"/>
    </row>
    <row r="245" spans="1:12" ht="12.75">
      <c r="A245" s="1" t="s">
        <v>810</v>
      </c>
      <c r="B245" s="153">
        <v>716</v>
      </c>
      <c r="C245" s="32"/>
      <c r="D245" s="30" t="s">
        <v>164</v>
      </c>
      <c r="E245" s="122" t="s">
        <v>107</v>
      </c>
      <c r="F245" s="122" t="s">
        <v>107</v>
      </c>
      <c r="G245" s="151">
        <v>-100</v>
      </c>
      <c r="H245" s="116"/>
      <c r="I245" s="122">
        <v>1</v>
      </c>
      <c r="J245" s="122">
        <v>388</v>
      </c>
      <c r="K245" s="151">
        <v>-87.1</v>
      </c>
      <c r="L245"/>
    </row>
    <row r="246" spans="1:12" ht="12.75">
      <c r="A246" s="1" t="s">
        <v>811</v>
      </c>
      <c r="B246" s="153">
        <v>720</v>
      </c>
      <c r="C246" s="32"/>
      <c r="D246" s="30" t="s">
        <v>165</v>
      </c>
      <c r="E246" s="122">
        <v>40841688</v>
      </c>
      <c r="F246" s="122">
        <v>202592167</v>
      </c>
      <c r="G246" s="151">
        <v>10.4</v>
      </c>
      <c r="H246" s="116"/>
      <c r="I246" s="122">
        <v>157542115</v>
      </c>
      <c r="J246" s="122">
        <v>784095686</v>
      </c>
      <c r="K246" s="151">
        <v>-1.8</v>
      </c>
      <c r="L246"/>
    </row>
    <row r="247" spans="1:12" ht="12.75">
      <c r="A247" s="1" t="s">
        <v>812</v>
      </c>
      <c r="B247" s="153">
        <v>724</v>
      </c>
      <c r="C247" s="32"/>
      <c r="D247" s="30" t="s">
        <v>166</v>
      </c>
      <c r="E247" s="122" t="s">
        <v>107</v>
      </c>
      <c r="F247" s="122" t="s">
        <v>107</v>
      </c>
      <c r="G247" s="151" t="s">
        <v>107</v>
      </c>
      <c r="H247" s="116"/>
      <c r="I247" s="122">
        <v>199747</v>
      </c>
      <c r="J247" s="122">
        <v>277610</v>
      </c>
      <c r="K247" s="151">
        <v>45</v>
      </c>
      <c r="L247"/>
    </row>
    <row r="248" spans="1:12" ht="12.75">
      <c r="A248" s="1" t="s">
        <v>813</v>
      </c>
      <c r="B248" s="153">
        <v>728</v>
      </c>
      <c r="C248" s="32"/>
      <c r="D248" s="30" t="s">
        <v>167</v>
      </c>
      <c r="E248" s="122">
        <v>1125242</v>
      </c>
      <c r="F248" s="122">
        <v>8013135</v>
      </c>
      <c r="G248" s="151">
        <v>-7</v>
      </c>
      <c r="H248" s="116"/>
      <c r="I248" s="122">
        <v>3543434</v>
      </c>
      <c r="J248" s="122">
        <v>32943408</v>
      </c>
      <c r="K248" s="151">
        <v>-22.6</v>
      </c>
      <c r="L248"/>
    </row>
    <row r="249" spans="1:12" ht="12.75">
      <c r="A249" s="1" t="s">
        <v>814</v>
      </c>
      <c r="B249" s="153">
        <v>732</v>
      </c>
      <c r="C249" s="32"/>
      <c r="D249" s="30" t="s">
        <v>168</v>
      </c>
      <c r="E249" s="122">
        <v>1906548</v>
      </c>
      <c r="F249" s="122">
        <v>36310248</v>
      </c>
      <c r="G249" s="151">
        <v>5.3</v>
      </c>
      <c r="H249" s="116"/>
      <c r="I249" s="122">
        <v>8542190</v>
      </c>
      <c r="J249" s="122">
        <v>148241685</v>
      </c>
      <c r="K249" s="151">
        <v>-14.7</v>
      </c>
      <c r="L249"/>
    </row>
    <row r="250" spans="1:12" ht="12.75">
      <c r="A250" s="1" t="s">
        <v>815</v>
      </c>
      <c r="B250" s="153">
        <v>736</v>
      </c>
      <c r="C250" s="32"/>
      <c r="D250" s="30" t="s">
        <v>169</v>
      </c>
      <c r="E250" s="122">
        <v>1452909</v>
      </c>
      <c r="F250" s="122">
        <v>16281555</v>
      </c>
      <c r="G250" s="151">
        <v>-3.3</v>
      </c>
      <c r="H250" s="116"/>
      <c r="I250" s="122">
        <v>7713824</v>
      </c>
      <c r="J250" s="122">
        <v>68268585</v>
      </c>
      <c r="K250" s="151">
        <v>-13.1</v>
      </c>
      <c r="L250"/>
    </row>
    <row r="251" spans="1:11" s="253" customFormat="1" ht="12.75">
      <c r="A251" s="267" t="s">
        <v>816</v>
      </c>
      <c r="B251" s="285">
        <v>740</v>
      </c>
      <c r="C251" s="259"/>
      <c r="D251" s="179" t="s">
        <v>170</v>
      </c>
      <c r="E251" s="280">
        <v>280795</v>
      </c>
      <c r="F251" s="280">
        <v>4198676</v>
      </c>
      <c r="G251" s="265">
        <v>19.1</v>
      </c>
      <c r="H251" s="265"/>
      <c r="I251" s="280">
        <v>1368644</v>
      </c>
      <c r="J251" s="280">
        <v>19020260</v>
      </c>
      <c r="K251" s="265">
        <v>38.3</v>
      </c>
    </row>
    <row r="252" spans="1:11" s="253" customFormat="1" ht="12.75">
      <c r="A252" s="267" t="s">
        <v>817</v>
      </c>
      <c r="B252" s="285">
        <v>743</v>
      </c>
      <c r="C252" s="259"/>
      <c r="D252" s="179" t="s">
        <v>171</v>
      </c>
      <c r="E252" s="280">
        <v>5</v>
      </c>
      <c r="F252" s="280">
        <v>1163</v>
      </c>
      <c r="G252" s="265">
        <v>-96.1</v>
      </c>
      <c r="H252" s="265"/>
      <c r="I252" s="280">
        <v>2704</v>
      </c>
      <c r="J252" s="280">
        <v>58437</v>
      </c>
      <c r="K252" s="265">
        <v>-92.4</v>
      </c>
    </row>
    <row r="253" spans="1:11" s="17" customFormat="1" ht="33.75" customHeight="1">
      <c r="A253" s="114" t="s">
        <v>691</v>
      </c>
      <c r="B253" s="113" t="s">
        <v>691</v>
      </c>
      <c r="C253" s="644" t="s">
        <v>1180</v>
      </c>
      <c r="D253" s="645"/>
      <c r="E253" s="119">
        <v>37881</v>
      </c>
      <c r="F253" s="119">
        <v>520731</v>
      </c>
      <c r="G253" s="148">
        <v>-41.9</v>
      </c>
      <c r="H253" s="148"/>
      <c r="I253" s="119">
        <v>1220681</v>
      </c>
      <c r="J253" s="119">
        <v>3673049</v>
      </c>
      <c r="K253" s="148">
        <v>-32</v>
      </c>
    </row>
    <row r="254" spans="1:11" s="17" customFormat="1" ht="21" customHeight="1">
      <c r="A254" s="267" t="s">
        <v>818</v>
      </c>
      <c r="B254" s="285">
        <v>800</v>
      </c>
      <c r="C254" s="259"/>
      <c r="D254" s="179" t="s">
        <v>172</v>
      </c>
      <c r="E254" s="280">
        <v>34889</v>
      </c>
      <c r="F254" s="280">
        <v>492056</v>
      </c>
      <c r="G254" s="265">
        <v>-41.1</v>
      </c>
      <c r="H254" s="265"/>
      <c r="I254" s="280">
        <v>257754</v>
      </c>
      <c r="J254" s="280">
        <v>2929905</v>
      </c>
      <c r="K254" s="265">
        <v>-37.6</v>
      </c>
    </row>
    <row r="255" spans="1:11" s="253" customFormat="1" ht="12.75">
      <c r="A255" s="267" t="s">
        <v>819</v>
      </c>
      <c r="B255" s="285">
        <v>801</v>
      </c>
      <c r="C255" s="259"/>
      <c r="D255" s="179" t="s">
        <v>173</v>
      </c>
      <c r="E255" s="280" t="s">
        <v>107</v>
      </c>
      <c r="F255" s="280" t="s">
        <v>107</v>
      </c>
      <c r="G255" s="265" t="s">
        <v>107</v>
      </c>
      <c r="H255" s="265"/>
      <c r="I255" s="280" t="s">
        <v>107</v>
      </c>
      <c r="J255" s="280" t="s">
        <v>107</v>
      </c>
      <c r="K255" s="265">
        <v>-100</v>
      </c>
    </row>
    <row r="256" spans="1:11" s="253" customFormat="1" ht="12.75">
      <c r="A256" s="267" t="s">
        <v>820</v>
      </c>
      <c r="B256" s="285">
        <v>803</v>
      </c>
      <c r="C256" s="259"/>
      <c r="D256" s="179" t="s">
        <v>174</v>
      </c>
      <c r="E256" s="280" t="s">
        <v>107</v>
      </c>
      <c r="F256" s="280" t="s">
        <v>107</v>
      </c>
      <c r="G256" s="265" t="s">
        <v>107</v>
      </c>
      <c r="H256" s="265"/>
      <c r="I256" s="280" t="s">
        <v>107</v>
      </c>
      <c r="J256" s="280" t="s">
        <v>107</v>
      </c>
      <c r="K256" s="265" t="s">
        <v>107</v>
      </c>
    </row>
    <row r="257" spans="1:12" ht="12.75">
      <c r="A257" s="1" t="s">
        <v>821</v>
      </c>
      <c r="B257" s="153">
        <v>804</v>
      </c>
      <c r="C257" s="32"/>
      <c r="D257" s="30" t="s">
        <v>175</v>
      </c>
      <c r="E257" s="122">
        <v>2992</v>
      </c>
      <c r="F257" s="122">
        <v>28675</v>
      </c>
      <c r="G257" s="151">
        <v>-53</v>
      </c>
      <c r="H257" s="116"/>
      <c r="I257" s="122">
        <v>962927</v>
      </c>
      <c r="J257" s="122">
        <v>743144</v>
      </c>
      <c r="K257" s="151">
        <v>6.2</v>
      </c>
      <c r="L257"/>
    </row>
    <row r="258" spans="1:11" ht="12.75">
      <c r="A258" s="267" t="s">
        <v>822</v>
      </c>
      <c r="B258" s="285">
        <v>806</v>
      </c>
      <c r="C258" s="259"/>
      <c r="D258" s="179" t="s">
        <v>176</v>
      </c>
      <c r="E258" s="280" t="s">
        <v>107</v>
      </c>
      <c r="F258" s="280" t="s">
        <v>107</v>
      </c>
      <c r="G258" s="265" t="s">
        <v>107</v>
      </c>
      <c r="H258" s="265"/>
      <c r="I258" s="280" t="s">
        <v>107</v>
      </c>
      <c r="J258" s="280" t="s">
        <v>107</v>
      </c>
      <c r="K258" s="265" t="s">
        <v>107</v>
      </c>
    </row>
    <row r="259" spans="1:11" ht="12.75">
      <c r="A259" s="267" t="s">
        <v>823</v>
      </c>
      <c r="B259" s="285">
        <v>807</v>
      </c>
      <c r="C259" s="259"/>
      <c r="D259" s="179" t="s">
        <v>177</v>
      </c>
      <c r="E259" s="280" t="s">
        <v>107</v>
      </c>
      <c r="F259" s="280" t="s">
        <v>107</v>
      </c>
      <c r="G259" s="265" t="s">
        <v>107</v>
      </c>
      <c r="H259" s="265"/>
      <c r="I259" s="280" t="s">
        <v>107</v>
      </c>
      <c r="J259" s="280" t="s">
        <v>107</v>
      </c>
      <c r="K259" s="265" t="s">
        <v>107</v>
      </c>
    </row>
    <row r="260" spans="1:11" ht="12.75">
      <c r="A260" s="267" t="s">
        <v>824</v>
      </c>
      <c r="B260" s="285">
        <v>809</v>
      </c>
      <c r="C260" s="259"/>
      <c r="D260" s="179" t="s">
        <v>178</v>
      </c>
      <c r="E260" s="280" t="s">
        <v>107</v>
      </c>
      <c r="F260" s="280" t="s">
        <v>107</v>
      </c>
      <c r="G260" s="265" t="s">
        <v>107</v>
      </c>
      <c r="H260" s="265"/>
      <c r="I260" s="280" t="s">
        <v>107</v>
      </c>
      <c r="J260" s="280" t="s">
        <v>107</v>
      </c>
      <c r="K260" s="265" t="s">
        <v>107</v>
      </c>
    </row>
    <row r="261" spans="1:11" ht="12.75">
      <c r="A261" s="267" t="s">
        <v>825</v>
      </c>
      <c r="B261" s="285">
        <v>811</v>
      </c>
      <c r="C261" s="259"/>
      <c r="D261" s="179" t="s">
        <v>179</v>
      </c>
      <c r="E261" s="280" t="s">
        <v>107</v>
      </c>
      <c r="F261" s="280" t="s">
        <v>107</v>
      </c>
      <c r="G261" s="265" t="s">
        <v>107</v>
      </c>
      <c r="H261" s="265"/>
      <c r="I261" s="280" t="s">
        <v>107</v>
      </c>
      <c r="J261" s="280" t="s">
        <v>107</v>
      </c>
      <c r="K261" s="265" t="s">
        <v>107</v>
      </c>
    </row>
    <row r="262" spans="1:11" ht="12.75">
      <c r="A262" s="267" t="s">
        <v>826</v>
      </c>
      <c r="B262" s="285">
        <v>812</v>
      </c>
      <c r="C262" s="259"/>
      <c r="D262" s="179" t="s">
        <v>180</v>
      </c>
      <c r="E262" s="280" t="s">
        <v>107</v>
      </c>
      <c r="F262" s="280" t="s">
        <v>107</v>
      </c>
      <c r="G262" s="265" t="s">
        <v>107</v>
      </c>
      <c r="H262" s="265"/>
      <c r="I262" s="280" t="s">
        <v>107</v>
      </c>
      <c r="J262" s="280" t="s">
        <v>107</v>
      </c>
      <c r="K262" s="265" t="s">
        <v>107</v>
      </c>
    </row>
    <row r="263" spans="1:11" ht="12.75">
      <c r="A263" s="267" t="s">
        <v>827</v>
      </c>
      <c r="B263" s="285">
        <v>813</v>
      </c>
      <c r="C263" s="259"/>
      <c r="D263" s="179" t="s">
        <v>181</v>
      </c>
      <c r="E263" s="280" t="s">
        <v>107</v>
      </c>
      <c r="F263" s="280" t="s">
        <v>107</v>
      </c>
      <c r="G263" s="265" t="s">
        <v>107</v>
      </c>
      <c r="H263" s="265"/>
      <c r="I263" s="280" t="s">
        <v>107</v>
      </c>
      <c r="J263" s="280" t="s">
        <v>107</v>
      </c>
      <c r="K263" s="265" t="s">
        <v>107</v>
      </c>
    </row>
    <row r="264" spans="1:11" ht="12.75">
      <c r="A264" s="267" t="s">
        <v>828</v>
      </c>
      <c r="B264" s="285">
        <v>815</v>
      </c>
      <c r="C264" s="259"/>
      <c r="D264" s="179" t="s">
        <v>182</v>
      </c>
      <c r="E264" s="280" t="s">
        <v>107</v>
      </c>
      <c r="F264" s="280" t="s">
        <v>107</v>
      </c>
      <c r="G264" s="265" t="s">
        <v>107</v>
      </c>
      <c r="H264" s="265"/>
      <c r="I264" s="280" t="s">
        <v>107</v>
      </c>
      <c r="J264" s="280" t="s">
        <v>107</v>
      </c>
      <c r="K264" s="265" t="s">
        <v>107</v>
      </c>
    </row>
    <row r="265" spans="1:11" ht="12.75">
      <c r="A265" s="267" t="s">
        <v>829</v>
      </c>
      <c r="B265" s="285">
        <v>816</v>
      </c>
      <c r="C265" s="259"/>
      <c r="D265" s="179" t="s">
        <v>183</v>
      </c>
      <c r="E265" s="280" t="s">
        <v>107</v>
      </c>
      <c r="F265" s="280" t="s">
        <v>107</v>
      </c>
      <c r="G265" s="265" t="s">
        <v>107</v>
      </c>
      <c r="H265" s="265"/>
      <c r="I265" s="280" t="s">
        <v>107</v>
      </c>
      <c r="J265" s="280" t="s">
        <v>107</v>
      </c>
      <c r="K265" s="265" t="s">
        <v>107</v>
      </c>
    </row>
    <row r="266" spans="1:11" ht="12.75">
      <c r="A266" s="267" t="s">
        <v>830</v>
      </c>
      <c r="B266" s="285">
        <v>817</v>
      </c>
      <c r="C266" s="259"/>
      <c r="D266" s="179" t="s">
        <v>184</v>
      </c>
      <c r="E266" s="280" t="s">
        <v>107</v>
      </c>
      <c r="F266" s="280" t="s">
        <v>107</v>
      </c>
      <c r="G266" s="265" t="s">
        <v>107</v>
      </c>
      <c r="H266" s="265"/>
      <c r="I266" s="280" t="s">
        <v>107</v>
      </c>
      <c r="J266" s="280" t="s">
        <v>107</v>
      </c>
      <c r="K266" s="265" t="s">
        <v>107</v>
      </c>
    </row>
    <row r="267" spans="1:11" ht="12.75">
      <c r="A267" s="267" t="s">
        <v>831</v>
      </c>
      <c r="B267" s="285">
        <v>819</v>
      </c>
      <c r="C267" s="259"/>
      <c r="D267" s="179" t="s">
        <v>185</v>
      </c>
      <c r="E267" s="280" t="s">
        <v>107</v>
      </c>
      <c r="F267" s="280" t="s">
        <v>107</v>
      </c>
      <c r="G267" s="265" t="s">
        <v>107</v>
      </c>
      <c r="H267" s="265"/>
      <c r="I267" s="280" t="s">
        <v>107</v>
      </c>
      <c r="J267" s="280" t="s">
        <v>107</v>
      </c>
      <c r="K267" s="265" t="s">
        <v>107</v>
      </c>
    </row>
    <row r="268" spans="1:11" ht="12.75">
      <c r="A268" s="267" t="s">
        <v>832</v>
      </c>
      <c r="B268" s="285">
        <v>820</v>
      </c>
      <c r="C268" s="259"/>
      <c r="D268" s="179" t="s">
        <v>492</v>
      </c>
      <c r="E268" s="280" t="s">
        <v>107</v>
      </c>
      <c r="F268" s="280" t="s">
        <v>107</v>
      </c>
      <c r="G268" s="265" t="s">
        <v>107</v>
      </c>
      <c r="H268" s="265"/>
      <c r="I268" s="280" t="s">
        <v>107</v>
      </c>
      <c r="J268" s="280" t="s">
        <v>107</v>
      </c>
      <c r="K268" s="265" t="s">
        <v>107</v>
      </c>
    </row>
    <row r="269" spans="1:11" ht="12.75">
      <c r="A269" s="267" t="s">
        <v>833</v>
      </c>
      <c r="B269" s="285">
        <v>822</v>
      </c>
      <c r="C269" s="259"/>
      <c r="D269" s="179" t="s">
        <v>491</v>
      </c>
      <c r="E269" s="280" t="s">
        <v>107</v>
      </c>
      <c r="F269" s="280" t="s">
        <v>107</v>
      </c>
      <c r="G269" s="265" t="s">
        <v>107</v>
      </c>
      <c r="H269" s="265"/>
      <c r="I269" s="280" t="s">
        <v>107</v>
      </c>
      <c r="J269" s="280" t="s">
        <v>107</v>
      </c>
      <c r="K269" s="265" t="s">
        <v>107</v>
      </c>
    </row>
    <row r="270" spans="1:11" ht="12.75">
      <c r="A270" s="267" t="s">
        <v>834</v>
      </c>
      <c r="B270" s="285">
        <v>823</v>
      </c>
      <c r="C270" s="259"/>
      <c r="D270" s="179" t="s">
        <v>877</v>
      </c>
      <c r="E270" s="280" t="s">
        <v>107</v>
      </c>
      <c r="F270" s="280" t="s">
        <v>107</v>
      </c>
      <c r="G270" s="265" t="s">
        <v>107</v>
      </c>
      <c r="H270" s="265"/>
      <c r="I270" s="280" t="s">
        <v>107</v>
      </c>
      <c r="J270" s="280" t="s">
        <v>107</v>
      </c>
      <c r="K270" s="265" t="s">
        <v>107</v>
      </c>
    </row>
    <row r="271" spans="1:11" ht="12.75">
      <c r="A271" s="267" t="s">
        <v>835</v>
      </c>
      <c r="B271" s="285">
        <v>824</v>
      </c>
      <c r="C271" s="259"/>
      <c r="D271" s="179" t="s">
        <v>186</v>
      </c>
      <c r="E271" s="280" t="s">
        <v>107</v>
      </c>
      <c r="F271" s="280" t="s">
        <v>107</v>
      </c>
      <c r="G271" s="265" t="s">
        <v>107</v>
      </c>
      <c r="H271" s="265"/>
      <c r="I271" s="280" t="s">
        <v>107</v>
      </c>
      <c r="J271" s="280" t="s">
        <v>107</v>
      </c>
      <c r="K271" s="265" t="s">
        <v>107</v>
      </c>
    </row>
    <row r="272" spans="1:11" ht="12.75">
      <c r="A272" s="267" t="s">
        <v>836</v>
      </c>
      <c r="B272" s="285">
        <v>825</v>
      </c>
      <c r="C272" s="259"/>
      <c r="D272" s="179" t="s">
        <v>187</v>
      </c>
      <c r="E272" s="280" t="s">
        <v>107</v>
      </c>
      <c r="F272" s="280" t="s">
        <v>107</v>
      </c>
      <c r="G272" s="265" t="s">
        <v>107</v>
      </c>
      <c r="H272" s="265"/>
      <c r="I272" s="280" t="s">
        <v>107</v>
      </c>
      <c r="J272" s="280" t="s">
        <v>107</v>
      </c>
      <c r="K272" s="265" t="s">
        <v>107</v>
      </c>
    </row>
    <row r="273" spans="1:11" ht="12.75">
      <c r="A273" s="267" t="s">
        <v>837</v>
      </c>
      <c r="B273" s="285">
        <v>830</v>
      </c>
      <c r="C273" s="259"/>
      <c r="D273" s="179" t="s">
        <v>188</v>
      </c>
      <c r="E273" s="280" t="s">
        <v>107</v>
      </c>
      <c r="F273" s="280" t="s">
        <v>107</v>
      </c>
      <c r="G273" s="265" t="s">
        <v>107</v>
      </c>
      <c r="H273" s="265"/>
      <c r="I273" s="280" t="s">
        <v>107</v>
      </c>
      <c r="J273" s="280" t="s">
        <v>107</v>
      </c>
      <c r="K273" s="265" t="s">
        <v>107</v>
      </c>
    </row>
    <row r="274" spans="1:11" ht="12.75">
      <c r="A274" s="267" t="s">
        <v>838</v>
      </c>
      <c r="B274" s="285">
        <v>831</v>
      </c>
      <c r="C274" s="259"/>
      <c r="D274" s="179" t="s">
        <v>189</v>
      </c>
      <c r="E274" s="280" t="s">
        <v>107</v>
      </c>
      <c r="F274" s="280" t="s">
        <v>107</v>
      </c>
      <c r="G274" s="265" t="s">
        <v>107</v>
      </c>
      <c r="H274" s="265"/>
      <c r="I274" s="280" t="s">
        <v>107</v>
      </c>
      <c r="J274" s="280" t="s">
        <v>107</v>
      </c>
      <c r="K274" s="265" t="s">
        <v>107</v>
      </c>
    </row>
    <row r="275" spans="1:11" ht="12.75">
      <c r="A275" s="267" t="s">
        <v>839</v>
      </c>
      <c r="B275" s="285">
        <v>832</v>
      </c>
      <c r="C275" s="259"/>
      <c r="D275" s="179" t="s">
        <v>545</v>
      </c>
      <c r="E275" s="280" t="s">
        <v>107</v>
      </c>
      <c r="F275" s="280" t="s">
        <v>107</v>
      </c>
      <c r="G275" s="265" t="s">
        <v>107</v>
      </c>
      <c r="H275" s="265"/>
      <c r="I275" s="280" t="s">
        <v>107</v>
      </c>
      <c r="J275" s="280" t="s">
        <v>107</v>
      </c>
      <c r="K275" s="265" t="s">
        <v>107</v>
      </c>
    </row>
    <row r="276" spans="1:11" ht="12.75">
      <c r="A276" s="267" t="s">
        <v>840</v>
      </c>
      <c r="B276" s="285">
        <v>833</v>
      </c>
      <c r="C276" s="259"/>
      <c r="D276" s="179" t="s">
        <v>190</v>
      </c>
      <c r="E276" s="280" t="s">
        <v>107</v>
      </c>
      <c r="F276" s="280" t="s">
        <v>107</v>
      </c>
      <c r="G276" s="265" t="s">
        <v>107</v>
      </c>
      <c r="H276" s="265"/>
      <c r="I276" s="280" t="s">
        <v>107</v>
      </c>
      <c r="J276" s="280" t="s">
        <v>107</v>
      </c>
      <c r="K276" s="265" t="s">
        <v>107</v>
      </c>
    </row>
    <row r="277" spans="1:11" ht="12.75">
      <c r="A277" s="267" t="s">
        <v>841</v>
      </c>
      <c r="B277" s="285">
        <v>834</v>
      </c>
      <c r="C277" s="259"/>
      <c r="D277" s="179" t="s">
        <v>191</v>
      </c>
      <c r="E277" s="280" t="s">
        <v>107</v>
      </c>
      <c r="F277" s="280" t="s">
        <v>107</v>
      </c>
      <c r="G277" s="265" t="s">
        <v>107</v>
      </c>
      <c r="H277" s="265"/>
      <c r="I277" s="280" t="s">
        <v>107</v>
      </c>
      <c r="J277" s="280" t="s">
        <v>107</v>
      </c>
      <c r="K277" s="265" t="s">
        <v>107</v>
      </c>
    </row>
    <row r="278" spans="1:11" ht="12.75">
      <c r="A278" s="267" t="s">
        <v>842</v>
      </c>
      <c r="B278" s="285">
        <v>835</v>
      </c>
      <c r="C278" s="259"/>
      <c r="D278" s="179" t="s">
        <v>192</v>
      </c>
      <c r="E278" s="280" t="s">
        <v>107</v>
      </c>
      <c r="F278" s="280" t="s">
        <v>107</v>
      </c>
      <c r="G278" s="265" t="s">
        <v>107</v>
      </c>
      <c r="H278" s="265"/>
      <c r="I278" s="280" t="s">
        <v>107</v>
      </c>
      <c r="J278" s="280" t="s">
        <v>107</v>
      </c>
      <c r="K278" s="265" t="s">
        <v>107</v>
      </c>
    </row>
    <row r="279" spans="1:11" ht="12.75">
      <c r="A279" s="267" t="s">
        <v>843</v>
      </c>
      <c r="B279" s="285">
        <v>836</v>
      </c>
      <c r="C279" s="259"/>
      <c r="D279" s="179" t="s">
        <v>193</v>
      </c>
      <c r="E279" s="280" t="s">
        <v>107</v>
      </c>
      <c r="F279" s="280" t="s">
        <v>107</v>
      </c>
      <c r="G279" s="265" t="s">
        <v>107</v>
      </c>
      <c r="H279" s="265"/>
      <c r="I279" s="280" t="s">
        <v>107</v>
      </c>
      <c r="J279" s="280" t="s">
        <v>107</v>
      </c>
      <c r="K279" s="265" t="s">
        <v>107</v>
      </c>
    </row>
    <row r="280" spans="1:11" ht="12.75">
      <c r="A280" s="267" t="s">
        <v>844</v>
      </c>
      <c r="B280" s="285">
        <v>837</v>
      </c>
      <c r="C280" s="259"/>
      <c r="D280" s="179" t="s">
        <v>194</v>
      </c>
      <c r="E280" s="280" t="s">
        <v>107</v>
      </c>
      <c r="F280" s="280" t="s">
        <v>107</v>
      </c>
      <c r="G280" s="265" t="s">
        <v>107</v>
      </c>
      <c r="H280" s="265"/>
      <c r="I280" s="280" t="s">
        <v>107</v>
      </c>
      <c r="J280" s="280" t="s">
        <v>107</v>
      </c>
      <c r="K280" s="265" t="s">
        <v>107</v>
      </c>
    </row>
    <row r="281" spans="1:11" ht="12.75">
      <c r="A281" s="267" t="s">
        <v>845</v>
      </c>
      <c r="B281" s="285">
        <v>838</v>
      </c>
      <c r="C281" s="259"/>
      <c r="D281" s="179" t="s">
        <v>195</v>
      </c>
      <c r="E281" s="280" t="s">
        <v>107</v>
      </c>
      <c r="F281" s="280" t="s">
        <v>107</v>
      </c>
      <c r="G281" s="265" t="s">
        <v>107</v>
      </c>
      <c r="H281" s="265"/>
      <c r="I281" s="280" t="s">
        <v>107</v>
      </c>
      <c r="J281" s="280" t="s">
        <v>107</v>
      </c>
      <c r="K281" s="265" t="s">
        <v>107</v>
      </c>
    </row>
    <row r="282" spans="1:11" ht="12.75">
      <c r="A282" s="267" t="s">
        <v>846</v>
      </c>
      <c r="B282" s="285">
        <v>839</v>
      </c>
      <c r="C282" s="259"/>
      <c r="D282" s="179" t="s">
        <v>196</v>
      </c>
      <c r="E282" s="280" t="s">
        <v>107</v>
      </c>
      <c r="F282" s="280" t="s">
        <v>107</v>
      </c>
      <c r="G282" s="265" t="s">
        <v>107</v>
      </c>
      <c r="H282" s="265"/>
      <c r="I282" s="280" t="s">
        <v>107</v>
      </c>
      <c r="J282" s="280" t="s">
        <v>107</v>
      </c>
      <c r="K282" s="265" t="s">
        <v>107</v>
      </c>
    </row>
    <row r="283" spans="1:11" ht="12.75">
      <c r="A283" s="267" t="s">
        <v>847</v>
      </c>
      <c r="B283" s="285">
        <v>891</v>
      </c>
      <c r="C283" s="259"/>
      <c r="D283" s="179" t="s">
        <v>197</v>
      </c>
      <c r="E283" s="280" t="s">
        <v>107</v>
      </c>
      <c r="F283" s="280" t="s">
        <v>107</v>
      </c>
      <c r="G283" s="265" t="s">
        <v>107</v>
      </c>
      <c r="H283" s="265"/>
      <c r="I283" s="280" t="s">
        <v>107</v>
      </c>
      <c r="J283" s="280" t="s">
        <v>107</v>
      </c>
      <c r="K283" s="265">
        <v>-100</v>
      </c>
    </row>
    <row r="284" spans="1:11" ht="12.75">
      <c r="A284" s="267" t="s">
        <v>848</v>
      </c>
      <c r="B284" s="285">
        <v>892</v>
      </c>
      <c r="C284" s="259"/>
      <c r="D284" s="179" t="s">
        <v>198</v>
      </c>
      <c r="E284" s="280" t="s">
        <v>107</v>
      </c>
      <c r="F284" s="280" t="s">
        <v>107</v>
      </c>
      <c r="G284" s="265" t="s">
        <v>107</v>
      </c>
      <c r="H284" s="265"/>
      <c r="I284" s="280" t="s">
        <v>107</v>
      </c>
      <c r="J284" s="280" t="s">
        <v>107</v>
      </c>
      <c r="K284" s="265" t="s">
        <v>107</v>
      </c>
    </row>
    <row r="285" spans="1:11" s="253" customFormat="1" ht="12.75">
      <c r="A285" s="267" t="s">
        <v>849</v>
      </c>
      <c r="B285" s="285">
        <v>893</v>
      </c>
      <c r="C285" s="259"/>
      <c r="D285" s="179" t="s">
        <v>490</v>
      </c>
      <c r="E285" s="280" t="s">
        <v>107</v>
      </c>
      <c r="F285" s="280" t="s">
        <v>107</v>
      </c>
      <c r="G285" s="265" t="s">
        <v>107</v>
      </c>
      <c r="H285" s="265"/>
      <c r="I285" s="280" t="s">
        <v>107</v>
      </c>
      <c r="J285" s="280" t="s">
        <v>107</v>
      </c>
      <c r="K285" s="265" t="s">
        <v>107</v>
      </c>
    </row>
    <row r="286" spans="1:11" s="253" customFormat="1" ht="12.75">
      <c r="A286" s="267" t="s">
        <v>850</v>
      </c>
      <c r="B286" s="285">
        <v>894</v>
      </c>
      <c r="C286" s="259"/>
      <c r="D286" s="179" t="s">
        <v>1181</v>
      </c>
      <c r="E286" s="280" t="s">
        <v>107</v>
      </c>
      <c r="F286" s="280" t="s">
        <v>107</v>
      </c>
      <c r="G286" s="265" t="s">
        <v>107</v>
      </c>
      <c r="H286" s="265"/>
      <c r="I286" s="280" t="s">
        <v>107</v>
      </c>
      <c r="J286" s="280" t="s">
        <v>107</v>
      </c>
      <c r="K286" s="265" t="s">
        <v>107</v>
      </c>
    </row>
    <row r="287" spans="1:11" s="17" customFormat="1" ht="24" customHeight="1">
      <c r="A287" s="292" t="s">
        <v>691</v>
      </c>
      <c r="B287" s="281" t="s">
        <v>691</v>
      </c>
      <c r="C287" s="65" t="s">
        <v>1182</v>
      </c>
      <c r="D287" s="49"/>
      <c r="E287" s="119" t="s">
        <v>107</v>
      </c>
      <c r="F287" s="119" t="s">
        <v>107</v>
      </c>
      <c r="G287" s="148" t="s">
        <v>107</v>
      </c>
      <c r="H287" s="117"/>
      <c r="I287" s="119" t="s">
        <v>107</v>
      </c>
      <c r="J287" s="119" t="s">
        <v>107</v>
      </c>
      <c r="K287" s="148" t="s">
        <v>107</v>
      </c>
    </row>
    <row r="288" spans="1:11" s="17" customFormat="1" ht="24" customHeight="1">
      <c r="A288" s="267" t="s">
        <v>851</v>
      </c>
      <c r="B288" s="285">
        <v>950</v>
      </c>
      <c r="C288" s="259"/>
      <c r="D288" s="179" t="s">
        <v>199</v>
      </c>
      <c r="E288" s="280" t="s">
        <v>107</v>
      </c>
      <c r="F288" s="280" t="s">
        <v>107</v>
      </c>
      <c r="G288" s="265" t="s">
        <v>107</v>
      </c>
      <c r="H288" s="265"/>
      <c r="I288" s="280" t="s">
        <v>107</v>
      </c>
      <c r="J288" s="280" t="s">
        <v>107</v>
      </c>
      <c r="K288" s="265" t="s">
        <v>107</v>
      </c>
    </row>
    <row r="289" spans="1:11" s="17" customFormat="1" ht="12.75" customHeight="1">
      <c r="A289" s="267" t="s">
        <v>1183</v>
      </c>
      <c r="B289" s="285">
        <v>953</v>
      </c>
      <c r="C289" s="259"/>
      <c r="D289" s="179" t="s">
        <v>1184</v>
      </c>
      <c r="E289" s="280" t="s">
        <v>107</v>
      </c>
      <c r="F289" s="280" t="s">
        <v>107</v>
      </c>
      <c r="G289" s="265" t="s">
        <v>107</v>
      </c>
      <c r="H289" s="265"/>
      <c r="I289" s="280" t="s">
        <v>107</v>
      </c>
      <c r="J289" s="280" t="s">
        <v>107</v>
      </c>
      <c r="K289" s="265" t="s">
        <v>107</v>
      </c>
    </row>
    <row r="290" spans="1:11" s="17" customFormat="1" ht="12.75" customHeight="1">
      <c r="A290" s="267" t="s">
        <v>1009</v>
      </c>
      <c r="B290" s="285">
        <v>958</v>
      </c>
      <c r="C290" s="259"/>
      <c r="D290" s="179" t="s">
        <v>1121</v>
      </c>
      <c r="E290" s="280" t="s">
        <v>107</v>
      </c>
      <c r="F290" s="280" t="s">
        <v>107</v>
      </c>
      <c r="G290" s="265" t="s">
        <v>107</v>
      </c>
      <c r="H290" s="265"/>
      <c r="I290" s="280" t="s">
        <v>107</v>
      </c>
      <c r="J290" s="280" t="s">
        <v>107</v>
      </c>
      <c r="K290" s="265" t="s">
        <v>107</v>
      </c>
    </row>
    <row r="291" spans="1:11" s="17" customFormat="1" ht="30" customHeight="1">
      <c r="A291" s="114"/>
      <c r="B291" s="285"/>
      <c r="C291" s="114" t="s">
        <v>1185</v>
      </c>
      <c r="D291" s="49"/>
      <c r="E291" s="119">
        <v>979666959</v>
      </c>
      <c r="F291" s="119">
        <v>2027384796</v>
      </c>
      <c r="G291" s="148">
        <v>7.4</v>
      </c>
      <c r="H291" s="148"/>
      <c r="I291" s="119">
        <v>3786736652</v>
      </c>
      <c r="J291" s="119">
        <v>8186271333</v>
      </c>
      <c r="K291" s="148">
        <v>1.7</v>
      </c>
    </row>
    <row r="292" spans="1:13" ht="12.75">
      <c r="A292" s="267"/>
      <c r="B292" s="293"/>
      <c r="C292" s="267"/>
      <c r="E292" s="280"/>
      <c r="F292" s="280"/>
      <c r="G292" s="268"/>
      <c r="H292" s="268"/>
      <c r="I292" s="280"/>
      <c r="J292" s="280"/>
      <c r="K292" s="268"/>
      <c r="M292" s="116"/>
    </row>
    <row r="293" spans="7:13" ht="12.75">
      <c r="G293" s="280"/>
      <c r="H293" s="280"/>
      <c r="I293" s="280"/>
      <c r="J293" s="268"/>
      <c r="K293" s="280"/>
      <c r="L293" s="280"/>
      <c r="M293" s="116"/>
    </row>
    <row r="294" spans="7:13" ht="12.75">
      <c r="G294" s="280"/>
      <c r="H294" s="280"/>
      <c r="I294" s="280"/>
      <c r="J294" s="268"/>
      <c r="K294" s="280"/>
      <c r="L294" s="280"/>
      <c r="M294" s="116"/>
    </row>
    <row r="295" spans="7:13" ht="12.75">
      <c r="G295" s="280"/>
      <c r="H295" s="280"/>
      <c r="I295" s="280"/>
      <c r="J295" s="268"/>
      <c r="K295" s="280"/>
      <c r="L295" s="280"/>
      <c r="M295" s="116"/>
    </row>
    <row r="296" spans="7:13" ht="12.75">
      <c r="G296" s="280"/>
      <c r="H296" s="280"/>
      <c r="I296" s="280"/>
      <c r="J296" s="268"/>
      <c r="K296" s="280"/>
      <c r="L296" s="280"/>
      <c r="M296" s="116"/>
    </row>
    <row r="297" spans="7:13" ht="12.75">
      <c r="G297" s="280"/>
      <c r="H297" s="280"/>
      <c r="I297" s="280"/>
      <c r="J297" s="268"/>
      <c r="K297" s="280"/>
      <c r="L297" s="280"/>
      <c r="M297" s="116"/>
    </row>
    <row r="298" spans="7:13" ht="12.75">
      <c r="G298" s="280"/>
      <c r="H298" s="280"/>
      <c r="I298" s="280"/>
      <c r="J298" s="268"/>
      <c r="K298" s="280"/>
      <c r="L298" s="280"/>
      <c r="M298" s="116"/>
    </row>
    <row r="299" spans="7:13" ht="12.75">
      <c r="G299" s="280"/>
      <c r="H299" s="280"/>
      <c r="I299" s="280"/>
      <c r="J299" s="268"/>
      <c r="K299" s="280"/>
      <c r="L299" s="280"/>
      <c r="M299" s="116"/>
    </row>
    <row r="300" spans="7:13" ht="12.75">
      <c r="G300" s="280"/>
      <c r="H300" s="280"/>
      <c r="I300" s="280"/>
      <c r="J300" s="268"/>
      <c r="K300" s="280"/>
      <c r="L300" s="280"/>
      <c r="M300" s="116"/>
    </row>
    <row r="301" spans="7:13" ht="12.75">
      <c r="G301" s="280"/>
      <c r="H301" s="280"/>
      <c r="I301" s="280"/>
      <c r="J301" s="268"/>
      <c r="K301" s="280"/>
      <c r="L301" s="280"/>
      <c r="M301" s="116"/>
    </row>
    <row r="302" spans="7:13" ht="12.75">
      <c r="G302" s="280"/>
      <c r="H302" s="280"/>
      <c r="I302" s="280"/>
      <c r="J302" s="268"/>
      <c r="K302" s="280"/>
      <c r="L302" s="280"/>
      <c r="M302" s="116"/>
    </row>
    <row r="303" spans="7:13" ht="12.75">
      <c r="G303" s="280"/>
      <c r="H303" s="280"/>
      <c r="I303" s="280"/>
      <c r="J303" s="268"/>
      <c r="K303" s="280"/>
      <c r="L303" s="280"/>
      <c r="M303" s="116"/>
    </row>
    <row r="304" spans="7:13" ht="12.75">
      <c r="G304" s="280"/>
      <c r="H304" s="280"/>
      <c r="I304" s="280"/>
      <c r="J304" s="268"/>
      <c r="K304" s="280"/>
      <c r="L304" s="280"/>
      <c r="M304" s="116"/>
    </row>
    <row r="305" spans="7:13" ht="12.75">
      <c r="G305" s="280"/>
      <c r="H305" s="280"/>
      <c r="I305" s="280"/>
      <c r="J305" s="268"/>
      <c r="K305" s="280"/>
      <c r="L305" s="280"/>
      <c r="M305" s="116"/>
    </row>
    <row r="306" spans="7:13" ht="12.75">
      <c r="G306" s="280"/>
      <c r="H306" s="280"/>
      <c r="I306" s="280"/>
      <c r="J306" s="268"/>
      <c r="K306" s="280"/>
      <c r="L306" s="280"/>
      <c r="M306" s="116"/>
    </row>
    <row r="307" spans="7:13" ht="12.75">
      <c r="G307" s="280"/>
      <c r="H307" s="280"/>
      <c r="I307" s="280"/>
      <c r="J307" s="268"/>
      <c r="K307" s="280"/>
      <c r="L307" s="280"/>
      <c r="M307" s="116"/>
    </row>
    <row r="308" spans="7:13" ht="12.75">
      <c r="G308" s="280"/>
      <c r="H308" s="280"/>
      <c r="I308" s="280"/>
      <c r="J308" s="268"/>
      <c r="K308" s="280"/>
      <c r="L308" s="280"/>
      <c r="M308" s="116"/>
    </row>
    <row r="309" spans="7:13" ht="12.75">
      <c r="G309" s="280"/>
      <c r="H309" s="280"/>
      <c r="I309" s="280"/>
      <c r="J309" s="268"/>
      <c r="K309" s="280"/>
      <c r="L309" s="280"/>
      <c r="M309" s="116"/>
    </row>
    <row r="310" spans="7:13" ht="12.75">
      <c r="G310" s="280"/>
      <c r="H310" s="280"/>
      <c r="I310" s="280"/>
      <c r="J310" s="268"/>
      <c r="K310" s="280"/>
      <c r="L310" s="280"/>
      <c r="M310" s="116"/>
    </row>
    <row r="311" spans="7:13" ht="12.75">
      <c r="G311" s="280"/>
      <c r="H311" s="280"/>
      <c r="I311" s="280"/>
      <c r="J311" s="268"/>
      <c r="K311" s="280"/>
      <c r="L311" s="280"/>
      <c r="M311" s="116"/>
    </row>
    <row r="312" spans="7:13" ht="12.75">
      <c r="G312" s="280"/>
      <c r="H312" s="280"/>
      <c r="I312" s="280"/>
      <c r="J312" s="268"/>
      <c r="K312" s="280"/>
      <c r="L312" s="280"/>
      <c r="M312" s="116"/>
    </row>
    <row r="313" spans="7:13" ht="12.75">
      <c r="G313" s="280"/>
      <c r="H313" s="280"/>
      <c r="I313" s="280"/>
      <c r="J313" s="268"/>
      <c r="K313" s="280"/>
      <c r="L313" s="280"/>
      <c r="M313" s="116"/>
    </row>
    <row r="314" spans="7:13" ht="12.75">
      <c r="G314" s="280"/>
      <c r="H314" s="280"/>
      <c r="I314" s="280"/>
      <c r="J314" s="268"/>
      <c r="K314" s="280"/>
      <c r="L314" s="280"/>
      <c r="M314" s="116"/>
    </row>
    <row r="315" spans="7:13" ht="12.75">
      <c r="G315" s="280"/>
      <c r="H315" s="280"/>
      <c r="I315" s="280"/>
      <c r="J315" s="268"/>
      <c r="K315" s="280"/>
      <c r="L315" s="280"/>
      <c r="M315" s="116"/>
    </row>
    <row r="316" spans="7:13" ht="12.75">
      <c r="G316" s="280"/>
      <c r="H316" s="280"/>
      <c r="I316" s="280"/>
      <c r="J316" s="268"/>
      <c r="K316" s="280"/>
      <c r="L316" s="280"/>
      <c r="M316" s="116"/>
    </row>
    <row r="317" spans="7:13" ht="12.75">
      <c r="G317" s="280"/>
      <c r="H317" s="280"/>
      <c r="I317" s="280"/>
      <c r="J317" s="268"/>
      <c r="K317" s="280"/>
      <c r="L317" s="280"/>
      <c r="M317" s="116"/>
    </row>
    <row r="318" spans="7:13" ht="12.75">
      <c r="G318" s="280"/>
      <c r="H318" s="280"/>
      <c r="I318" s="280"/>
      <c r="J318" s="268"/>
      <c r="K318" s="280"/>
      <c r="L318" s="280"/>
      <c r="M318" s="116"/>
    </row>
    <row r="319" spans="7:13" ht="12.75">
      <c r="G319" s="280"/>
      <c r="H319" s="280"/>
      <c r="I319" s="280"/>
      <c r="J319" s="268"/>
      <c r="K319" s="280"/>
      <c r="L319" s="280"/>
      <c r="M319" s="116"/>
    </row>
    <row r="320" spans="7:13" ht="12.75">
      <c r="G320" s="280"/>
      <c r="H320" s="280"/>
      <c r="I320" s="280"/>
      <c r="J320" s="268"/>
      <c r="K320" s="280"/>
      <c r="L320" s="280"/>
      <c r="M320" s="116"/>
    </row>
    <row r="321" spans="7:13" ht="12.75">
      <c r="G321" s="280"/>
      <c r="H321" s="280"/>
      <c r="I321" s="280"/>
      <c r="J321" s="268"/>
      <c r="K321" s="280"/>
      <c r="L321" s="280"/>
      <c r="M321" s="116"/>
    </row>
    <row r="322" spans="7:13" ht="12.75">
      <c r="G322" s="280"/>
      <c r="H322" s="280"/>
      <c r="I322" s="280"/>
      <c r="J322" s="268"/>
      <c r="K322" s="280"/>
      <c r="L322" s="280"/>
      <c r="M322" s="116"/>
    </row>
    <row r="323" spans="7:13" ht="12.75">
      <c r="G323" s="280"/>
      <c r="H323" s="280"/>
      <c r="I323" s="280"/>
      <c r="J323" s="268"/>
      <c r="K323" s="280"/>
      <c r="L323" s="280"/>
      <c r="M323" s="116"/>
    </row>
    <row r="324" spans="7:13" ht="12.75">
      <c r="G324" s="280"/>
      <c r="H324" s="280"/>
      <c r="I324" s="280"/>
      <c r="J324" s="268"/>
      <c r="K324" s="280"/>
      <c r="L324" s="280"/>
      <c r="M324" s="116"/>
    </row>
    <row r="325" spans="7:13" ht="12.75">
      <c r="G325" s="280"/>
      <c r="H325" s="280"/>
      <c r="I325" s="280"/>
      <c r="J325" s="268"/>
      <c r="K325" s="280"/>
      <c r="L325" s="280"/>
      <c r="M325" s="116"/>
    </row>
    <row r="326" spans="7:13" ht="12.75">
      <c r="G326" s="280"/>
      <c r="H326" s="280"/>
      <c r="I326" s="280"/>
      <c r="J326" s="268"/>
      <c r="K326" s="280"/>
      <c r="L326" s="280"/>
      <c r="M326" s="116"/>
    </row>
    <row r="327" spans="7:13" ht="12.75">
      <c r="G327" s="280"/>
      <c r="H327" s="280"/>
      <c r="I327" s="280"/>
      <c r="J327" s="268"/>
      <c r="K327" s="280"/>
      <c r="L327" s="280"/>
      <c r="M327" s="116"/>
    </row>
    <row r="328" spans="7:13" ht="12.75">
      <c r="G328" s="280"/>
      <c r="H328" s="280"/>
      <c r="I328" s="280"/>
      <c r="J328" s="268"/>
      <c r="K328" s="280"/>
      <c r="L328" s="280"/>
      <c r="M328" s="116"/>
    </row>
    <row r="329" spans="7:13" ht="12.75">
      <c r="G329" s="280"/>
      <c r="H329" s="280"/>
      <c r="I329" s="280"/>
      <c r="J329" s="268"/>
      <c r="K329" s="280"/>
      <c r="L329" s="280"/>
      <c r="M329" s="116"/>
    </row>
    <row r="330" spans="7:13" ht="12.75">
      <c r="G330" s="280"/>
      <c r="H330" s="280"/>
      <c r="I330" s="280"/>
      <c r="J330" s="268"/>
      <c r="K330" s="280"/>
      <c r="L330" s="280"/>
      <c r="M330" s="116"/>
    </row>
    <row r="331" spans="7:13" ht="12.75">
      <c r="G331" s="280"/>
      <c r="H331" s="280"/>
      <c r="I331" s="280"/>
      <c r="J331" s="268"/>
      <c r="K331" s="280"/>
      <c r="L331" s="280"/>
      <c r="M331" s="116"/>
    </row>
    <row r="332" spans="7:13" ht="12.75">
      <c r="G332" s="280"/>
      <c r="H332" s="280"/>
      <c r="I332" s="280"/>
      <c r="J332" s="268"/>
      <c r="K332" s="280"/>
      <c r="L332" s="280"/>
      <c r="M332" s="116"/>
    </row>
    <row r="333" spans="7:13" ht="12.75">
      <c r="G333" s="280"/>
      <c r="H333" s="280"/>
      <c r="I333" s="280"/>
      <c r="J333" s="268"/>
      <c r="K333" s="280"/>
      <c r="L333" s="280"/>
      <c r="M333" s="116"/>
    </row>
    <row r="334" spans="7:13" ht="12.75">
      <c r="G334" s="280"/>
      <c r="H334" s="280"/>
      <c r="I334" s="280"/>
      <c r="J334" s="268"/>
      <c r="K334" s="280"/>
      <c r="L334" s="280"/>
      <c r="M334" s="116"/>
    </row>
    <row r="335" spans="7:13" ht="12.75">
      <c r="G335" s="280"/>
      <c r="H335" s="280"/>
      <c r="I335" s="280"/>
      <c r="J335" s="268"/>
      <c r="K335" s="280"/>
      <c r="L335" s="280"/>
      <c r="M335" s="116"/>
    </row>
    <row r="336" spans="7:13" ht="12.75">
      <c r="G336" s="280"/>
      <c r="H336" s="280"/>
      <c r="I336" s="280"/>
      <c r="J336" s="268"/>
      <c r="K336" s="280"/>
      <c r="L336" s="280"/>
      <c r="M336" s="116"/>
    </row>
    <row r="337" spans="7:13" ht="12.75">
      <c r="G337" s="280"/>
      <c r="H337" s="280"/>
      <c r="I337" s="280"/>
      <c r="J337" s="268"/>
      <c r="K337" s="280"/>
      <c r="L337" s="280"/>
      <c r="M337" s="116"/>
    </row>
    <row r="338" spans="7:13" ht="12.75">
      <c r="G338" s="280"/>
      <c r="H338" s="280"/>
      <c r="I338" s="280"/>
      <c r="J338" s="268"/>
      <c r="K338" s="280"/>
      <c r="L338" s="280"/>
      <c r="M338" s="116"/>
    </row>
    <row r="339" spans="7:13" ht="12.75">
      <c r="G339" s="280"/>
      <c r="H339" s="280"/>
      <c r="I339" s="280"/>
      <c r="J339" s="268"/>
      <c r="K339" s="280"/>
      <c r="L339" s="280"/>
      <c r="M339" s="116"/>
    </row>
    <row r="340" ht="12.75">
      <c r="M340" s="116"/>
    </row>
    <row r="341" ht="12.75">
      <c r="M341" s="116"/>
    </row>
    <row r="342" ht="12.75">
      <c r="M342" s="116"/>
    </row>
    <row r="343" ht="12.75">
      <c r="M343" s="116"/>
    </row>
    <row r="344" ht="12.75">
      <c r="M344" s="116"/>
    </row>
    <row r="345" ht="12.75">
      <c r="M345" s="116"/>
    </row>
    <row r="346" ht="12.75">
      <c r="M346" s="116"/>
    </row>
    <row r="347" ht="12.75">
      <c r="M347" s="116"/>
    </row>
    <row r="348" ht="12.75">
      <c r="M348" s="116"/>
    </row>
    <row r="349" ht="12.75">
      <c r="M349" s="116"/>
    </row>
  </sheetData>
  <sheetProtection/>
  <mergeCells count="53">
    <mergeCell ref="A3:B8"/>
    <mergeCell ref="C3:D8"/>
    <mergeCell ref="J5:J8"/>
    <mergeCell ref="G79:H82"/>
    <mergeCell ref="I79:I82"/>
    <mergeCell ref="I153:I156"/>
    <mergeCell ref="J153:J156"/>
    <mergeCell ref="G5:H8"/>
    <mergeCell ref="E5:E8"/>
    <mergeCell ref="F5:F8"/>
    <mergeCell ref="I5:I8"/>
    <mergeCell ref="K5:L8"/>
    <mergeCell ref="E3:H3"/>
    <mergeCell ref="I3:L3"/>
    <mergeCell ref="F4:H4"/>
    <mergeCell ref="J4:L4"/>
    <mergeCell ref="F79:F82"/>
    <mergeCell ref="F153:F156"/>
    <mergeCell ref="G153:H156"/>
    <mergeCell ref="K153:L156"/>
    <mergeCell ref="I151:L151"/>
    <mergeCell ref="F152:H152"/>
    <mergeCell ref="J152:L152"/>
    <mergeCell ref="E153:E156"/>
    <mergeCell ref="A1:K1"/>
    <mergeCell ref="A75:L75"/>
    <mergeCell ref="A77:B82"/>
    <mergeCell ref="C77:D82"/>
    <mergeCell ref="E77:H77"/>
    <mergeCell ref="I77:L77"/>
    <mergeCell ref="F78:H78"/>
    <mergeCell ref="J78:L78"/>
    <mergeCell ref="E79:E82"/>
    <mergeCell ref="J227:L227"/>
    <mergeCell ref="E228:E231"/>
    <mergeCell ref="F228:F231"/>
    <mergeCell ref="G228:H231"/>
    <mergeCell ref="J79:J82"/>
    <mergeCell ref="K79:L82"/>
    <mergeCell ref="A149:L149"/>
    <mergeCell ref="A151:B156"/>
    <mergeCell ref="C151:D156"/>
    <mergeCell ref="E151:H151"/>
    <mergeCell ref="I228:I231"/>
    <mergeCell ref="J228:J231"/>
    <mergeCell ref="K228:L231"/>
    <mergeCell ref="C253:D253"/>
    <mergeCell ref="A224:L224"/>
    <mergeCell ref="A226:B231"/>
    <mergeCell ref="C226:D231"/>
    <mergeCell ref="E226:H226"/>
    <mergeCell ref="I226:L226"/>
    <mergeCell ref="F227:H227"/>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1.xml><?xml version="1.0" encoding="utf-8"?>
<worksheet xmlns="http://schemas.openxmlformats.org/spreadsheetml/2006/main" xmlns:r="http://schemas.openxmlformats.org/officeDocument/2006/relationships">
  <sheetPr codeName="Tabelle18"/>
  <dimension ref="A1:R69"/>
  <sheetViews>
    <sheetView zoomScale="90" zoomScaleNormal="90"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34" customFormat="1" ht="21" customHeight="1">
      <c r="A1" s="294" t="s">
        <v>1267</v>
      </c>
      <c r="B1" s="294"/>
      <c r="C1" s="295"/>
      <c r="D1" s="294"/>
      <c r="E1" s="294"/>
      <c r="F1" s="294"/>
      <c r="G1" s="294"/>
      <c r="H1" s="294"/>
      <c r="I1" s="294"/>
      <c r="J1" s="294"/>
      <c r="K1" s="294"/>
      <c r="L1" s="294"/>
      <c r="M1" s="294"/>
      <c r="N1" s="296"/>
      <c r="O1" s="296"/>
      <c r="P1" s="296"/>
      <c r="Q1" s="296"/>
      <c r="R1" s="296"/>
    </row>
    <row r="2" spans="1:18" ht="12.75">
      <c r="A2" s="297"/>
      <c r="B2" s="297"/>
      <c r="C2" s="297"/>
      <c r="D2" s="297"/>
      <c r="E2" s="297"/>
      <c r="F2" s="297"/>
      <c r="G2" s="297"/>
      <c r="H2" s="297"/>
      <c r="I2" s="297"/>
      <c r="J2" s="297"/>
      <c r="K2" s="297"/>
      <c r="L2" s="297"/>
      <c r="M2" s="297"/>
      <c r="N2" s="266"/>
      <c r="O2" s="266"/>
      <c r="P2" s="266"/>
      <c r="Q2" s="266"/>
      <c r="R2" s="266"/>
    </row>
    <row r="3" spans="1:18" s="22" customFormat="1" ht="17.25" customHeight="1">
      <c r="A3" s="673" t="s">
        <v>1187</v>
      </c>
      <c r="B3" s="670" t="s">
        <v>1041</v>
      </c>
      <c r="C3" s="665" t="s">
        <v>853</v>
      </c>
      <c r="D3" s="665"/>
      <c r="E3" s="666"/>
      <c r="F3" s="665"/>
      <c r="G3" s="665"/>
      <c r="H3" s="665" t="s">
        <v>200</v>
      </c>
      <c r="I3" s="665"/>
      <c r="J3" s="665"/>
      <c r="K3" s="665"/>
      <c r="L3" s="665"/>
      <c r="M3" s="667"/>
      <c r="N3" s="298"/>
      <c r="O3" s="298"/>
      <c r="P3" s="298"/>
      <c r="Q3" s="298"/>
      <c r="R3" s="298"/>
    </row>
    <row r="4" spans="1:18" s="22" customFormat="1" ht="16.5" customHeight="1">
      <c r="A4" s="674"/>
      <c r="B4" s="671"/>
      <c r="C4" s="669" t="s">
        <v>476</v>
      </c>
      <c r="D4" s="672" t="s">
        <v>1039</v>
      </c>
      <c r="E4" s="676" t="s">
        <v>854</v>
      </c>
      <c r="F4" s="676"/>
      <c r="G4" s="672" t="s">
        <v>1040</v>
      </c>
      <c r="H4" s="669" t="s">
        <v>476</v>
      </c>
      <c r="I4" s="669" t="s">
        <v>1094</v>
      </c>
      <c r="J4" s="669" t="s">
        <v>1093</v>
      </c>
      <c r="K4" s="676" t="s">
        <v>203</v>
      </c>
      <c r="L4" s="676"/>
      <c r="M4" s="597"/>
      <c r="N4" s="298"/>
      <c r="O4" s="298"/>
      <c r="P4" s="298"/>
      <c r="Q4" s="298"/>
      <c r="R4" s="298"/>
    </row>
    <row r="5" spans="1:18" s="22" customFormat="1" ht="16.5" customHeight="1">
      <c r="A5" s="674"/>
      <c r="B5" s="671"/>
      <c r="C5" s="669"/>
      <c r="D5" s="669"/>
      <c r="E5" s="81" t="s">
        <v>855</v>
      </c>
      <c r="F5" s="81" t="s">
        <v>856</v>
      </c>
      <c r="G5" s="669"/>
      <c r="H5" s="669"/>
      <c r="I5" s="669"/>
      <c r="J5" s="669"/>
      <c r="K5" s="669" t="s">
        <v>476</v>
      </c>
      <c r="L5" s="672" t="s">
        <v>1037</v>
      </c>
      <c r="M5" s="668" t="s">
        <v>1038</v>
      </c>
      <c r="N5" s="298"/>
      <c r="O5" s="298"/>
      <c r="P5" s="298"/>
      <c r="Q5" s="298"/>
      <c r="R5" s="298"/>
    </row>
    <row r="6" spans="1:18" s="22" customFormat="1" ht="23.25" customHeight="1">
      <c r="A6" s="674"/>
      <c r="B6" s="671"/>
      <c r="C6" s="669"/>
      <c r="D6" s="669"/>
      <c r="E6" s="676" t="s">
        <v>857</v>
      </c>
      <c r="F6" s="676"/>
      <c r="G6" s="669"/>
      <c r="H6" s="669"/>
      <c r="I6" s="669"/>
      <c r="J6" s="669"/>
      <c r="K6" s="669"/>
      <c r="L6" s="669"/>
      <c r="M6" s="557"/>
      <c r="N6" s="298"/>
      <c r="O6" s="298"/>
      <c r="P6" s="298"/>
      <c r="Q6" s="298"/>
      <c r="R6" s="298"/>
    </row>
    <row r="7" spans="1:18" s="22" customFormat="1" ht="16.5" customHeight="1">
      <c r="A7" s="675"/>
      <c r="B7" s="662" t="s">
        <v>858</v>
      </c>
      <c r="C7" s="663"/>
      <c r="D7" s="663"/>
      <c r="E7" s="663"/>
      <c r="F7" s="663"/>
      <c r="G7" s="663"/>
      <c r="H7" s="663"/>
      <c r="I7" s="663"/>
      <c r="J7" s="663"/>
      <c r="K7" s="663"/>
      <c r="L7" s="663"/>
      <c r="M7" s="664"/>
      <c r="N7" s="298"/>
      <c r="O7" s="298"/>
      <c r="P7" s="298"/>
      <c r="Q7" s="298"/>
      <c r="R7" s="298"/>
    </row>
    <row r="8" spans="1:18" s="22" customFormat="1" ht="16.5" customHeight="1">
      <c r="A8" s="455"/>
      <c r="B8" s="465"/>
      <c r="C8" s="465"/>
      <c r="D8" s="465"/>
      <c r="E8" s="465"/>
      <c r="F8" s="465"/>
      <c r="G8" s="465"/>
      <c r="H8" s="465"/>
      <c r="I8" s="465"/>
      <c r="J8" s="465"/>
      <c r="K8" s="465"/>
      <c r="L8" s="465"/>
      <c r="M8" s="465"/>
      <c r="N8" s="298"/>
      <c r="O8" s="298"/>
      <c r="P8" s="298"/>
      <c r="Q8" s="298"/>
      <c r="R8" s="298"/>
    </row>
    <row r="9" spans="1:18" s="17" customFormat="1" ht="33" customHeight="1">
      <c r="A9" s="299">
        <v>2011</v>
      </c>
      <c r="B9" s="300">
        <v>12619.1</v>
      </c>
      <c r="C9" s="300">
        <v>758.5</v>
      </c>
      <c r="D9" s="300">
        <v>19</v>
      </c>
      <c r="E9" s="300">
        <v>221.2</v>
      </c>
      <c r="F9" s="300">
        <v>470.9</v>
      </c>
      <c r="G9" s="300">
        <v>47.4</v>
      </c>
      <c r="H9" s="300">
        <v>11698.7</v>
      </c>
      <c r="I9" s="300">
        <v>100.9</v>
      </c>
      <c r="J9" s="300">
        <v>620.8</v>
      </c>
      <c r="K9" s="300">
        <v>10977.1</v>
      </c>
      <c r="L9" s="300">
        <v>1181</v>
      </c>
      <c r="M9" s="300">
        <v>9796</v>
      </c>
      <c r="N9" s="301"/>
      <c r="O9" s="301"/>
      <c r="P9" s="301"/>
      <c r="Q9" s="301"/>
      <c r="R9" s="301"/>
    </row>
    <row r="10" spans="1:18" ht="18.75" customHeight="1">
      <c r="A10" s="302" t="s">
        <v>738</v>
      </c>
      <c r="B10" s="303">
        <v>914.2</v>
      </c>
      <c r="C10" s="304">
        <v>56.7</v>
      </c>
      <c r="D10" s="304">
        <v>0.8</v>
      </c>
      <c r="E10" s="304">
        <v>17.8</v>
      </c>
      <c r="F10" s="304">
        <v>35.7</v>
      </c>
      <c r="G10" s="304">
        <v>2.4</v>
      </c>
      <c r="H10" s="304">
        <v>845.3</v>
      </c>
      <c r="I10" s="304">
        <v>7.5</v>
      </c>
      <c r="J10" s="304">
        <v>44.2</v>
      </c>
      <c r="K10" s="304">
        <v>793.7</v>
      </c>
      <c r="L10" s="304">
        <v>72.9</v>
      </c>
      <c r="M10" s="304">
        <v>720.8</v>
      </c>
      <c r="N10" s="266"/>
      <c r="O10" s="266"/>
      <c r="P10" s="266"/>
      <c r="Q10" s="266"/>
      <c r="R10" s="266"/>
    </row>
    <row r="11" spans="1:18" ht="18.75" customHeight="1">
      <c r="A11" s="302" t="s">
        <v>739</v>
      </c>
      <c r="B11" s="303">
        <v>1028.5</v>
      </c>
      <c r="C11" s="304">
        <v>64.2</v>
      </c>
      <c r="D11" s="304">
        <v>1</v>
      </c>
      <c r="E11" s="304">
        <v>16.6</v>
      </c>
      <c r="F11" s="304">
        <v>43.6</v>
      </c>
      <c r="G11" s="304">
        <v>3</v>
      </c>
      <c r="H11" s="304">
        <v>951.4</v>
      </c>
      <c r="I11" s="304">
        <v>6.7</v>
      </c>
      <c r="J11" s="304">
        <v>51.6</v>
      </c>
      <c r="K11" s="304">
        <v>893.1</v>
      </c>
      <c r="L11" s="304">
        <v>84.3</v>
      </c>
      <c r="M11" s="304">
        <v>808.9</v>
      </c>
      <c r="N11" s="266"/>
      <c r="O11" s="266"/>
      <c r="P11" s="266"/>
      <c r="Q11" s="266"/>
      <c r="R11" s="266"/>
    </row>
    <row r="12" spans="1:18" ht="18.75" customHeight="1">
      <c r="A12" s="302" t="s">
        <v>740</v>
      </c>
      <c r="B12" s="303">
        <v>1130</v>
      </c>
      <c r="C12" s="304">
        <v>60.6</v>
      </c>
      <c r="D12" s="304">
        <v>0.9</v>
      </c>
      <c r="E12" s="304">
        <v>17.3</v>
      </c>
      <c r="F12" s="304">
        <v>37.9</v>
      </c>
      <c r="G12" s="304">
        <v>4.6</v>
      </c>
      <c r="H12" s="304">
        <v>1054.5</v>
      </c>
      <c r="I12" s="304">
        <v>9.5</v>
      </c>
      <c r="J12" s="304">
        <v>57.4</v>
      </c>
      <c r="K12" s="304">
        <v>987.6</v>
      </c>
      <c r="L12" s="304">
        <v>97.8</v>
      </c>
      <c r="M12" s="304">
        <v>889.8</v>
      </c>
      <c r="N12" s="266"/>
      <c r="O12" s="266"/>
      <c r="P12" s="266"/>
      <c r="Q12" s="266"/>
      <c r="R12" s="266"/>
    </row>
    <row r="13" spans="1:18" ht="18.75" customHeight="1">
      <c r="A13" s="302" t="s">
        <v>741</v>
      </c>
      <c r="B13" s="303">
        <v>1021</v>
      </c>
      <c r="C13" s="304">
        <v>69.5</v>
      </c>
      <c r="D13" s="304">
        <v>1</v>
      </c>
      <c r="E13" s="304">
        <v>25.5</v>
      </c>
      <c r="F13" s="304">
        <v>39.7</v>
      </c>
      <c r="G13" s="304">
        <v>3.3</v>
      </c>
      <c r="H13" s="304">
        <v>938.5</v>
      </c>
      <c r="I13" s="304">
        <v>7.6</v>
      </c>
      <c r="J13" s="304">
        <v>46.3</v>
      </c>
      <c r="K13" s="304">
        <v>884.6</v>
      </c>
      <c r="L13" s="304">
        <v>88.5</v>
      </c>
      <c r="M13" s="304">
        <v>796.1</v>
      </c>
      <c r="N13" s="266"/>
      <c r="O13" s="266"/>
      <c r="P13" s="266"/>
      <c r="Q13" s="266"/>
      <c r="R13" s="266"/>
    </row>
    <row r="14" spans="1:18" ht="18.75" customHeight="1">
      <c r="A14" s="302" t="s">
        <v>742</v>
      </c>
      <c r="B14" s="303">
        <v>1075.6</v>
      </c>
      <c r="C14" s="304">
        <v>72.5</v>
      </c>
      <c r="D14" s="304">
        <v>1.7</v>
      </c>
      <c r="E14" s="304">
        <v>31.4</v>
      </c>
      <c r="F14" s="304">
        <v>35.4</v>
      </c>
      <c r="G14" s="304">
        <v>4.1</v>
      </c>
      <c r="H14" s="304">
        <v>989.1</v>
      </c>
      <c r="I14" s="304">
        <v>10.3</v>
      </c>
      <c r="J14" s="304">
        <v>54.4</v>
      </c>
      <c r="K14" s="304">
        <v>924.4</v>
      </c>
      <c r="L14" s="304">
        <v>90.6</v>
      </c>
      <c r="M14" s="304">
        <v>833.8</v>
      </c>
      <c r="N14" s="266"/>
      <c r="O14" s="266"/>
      <c r="P14" s="266"/>
      <c r="Q14" s="266"/>
      <c r="R14" s="266"/>
    </row>
    <row r="15" spans="1:18" ht="18.75" customHeight="1">
      <c r="A15" s="302" t="s">
        <v>743</v>
      </c>
      <c r="B15" s="303">
        <v>1056.5</v>
      </c>
      <c r="C15" s="304">
        <v>56.6</v>
      </c>
      <c r="D15" s="304">
        <v>2</v>
      </c>
      <c r="E15" s="304">
        <v>15.2</v>
      </c>
      <c r="F15" s="304">
        <v>35.5</v>
      </c>
      <c r="G15" s="304">
        <v>3.9</v>
      </c>
      <c r="H15" s="304">
        <v>986.2</v>
      </c>
      <c r="I15" s="304">
        <v>8.9</v>
      </c>
      <c r="J15" s="304">
        <v>58.5</v>
      </c>
      <c r="K15" s="304">
        <v>918.8</v>
      </c>
      <c r="L15" s="304">
        <v>95.9</v>
      </c>
      <c r="M15" s="304">
        <v>822.9</v>
      </c>
      <c r="N15" s="266"/>
      <c r="O15" s="266"/>
      <c r="P15" s="266"/>
      <c r="Q15" s="266"/>
      <c r="R15" s="266"/>
    </row>
    <row r="16" spans="1:18" ht="18.75" customHeight="1">
      <c r="A16" s="302" t="s">
        <v>744</v>
      </c>
      <c r="B16" s="303">
        <v>1037.3</v>
      </c>
      <c r="C16" s="303">
        <v>53.8</v>
      </c>
      <c r="D16" s="303">
        <v>2</v>
      </c>
      <c r="E16" s="303">
        <v>13.9</v>
      </c>
      <c r="F16" s="303">
        <v>33.8</v>
      </c>
      <c r="G16" s="303">
        <v>4.1</v>
      </c>
      <c r="H16" s="303">
        <v>970.5</v>
      </c>
      <c r="I16" s="303">
        <v>9.4</v>
      </c>
      <c r="J16" s="303">
        <v>52.4</v>
      </c>
      <c r="K16" s="303">
        <v>908.8</v>
      </c>
      <c r="L16" s="303">
        <v>99.9</v>
      </c>
      <c r="M16" s="303">
        <v>808.8</v>
      </c>
      <c r="N16" s="266"/>
      <c r="O16" s="266"/>
      <c r="P16" s="266"/>
      <c r="Q16" s="266"/>
      <c r="R16" s="266"/>
    </row>
    <row r="17" spans="1:18" ht="18.75" customHeight="1">
      <c r="A17" s="302" t="s">
        <v>745</v>
      </c>
      <c r="B17" s="303">
        <v>1034.6</v>
      </c>
      <c r="C17" s="303">
        <v>61.9</v>
      </c>
      <c r="D17" s="303">
        <v>1.1</v>
      </c>
      <c r="E17" s="303">
        <v>13</v>
      </c>
      <c r="F17" s="303">
        <v>43.9</v>
      </c>
      <c r="G17" s="303">
        <v>3.9</v>
      </c>
      <c r="H17" s="303">
        <v>960.1</v>
      </c>
      <c r="I17" s="303">
        <v>8.6</v>
      </c>
      <c r="J17" s="303">
        <v>52.1</v>
      </c>
      <c r="K17" s="303">
        <v>899.4</v>
      </c>
      <c r="L17" s="303">
        <v>128.2</v>
      </c>
      <c r="M17" s="303">
        <v>771.1</v>
      </c>
      <c r="N17" s="266"/>
      <c r="O17" s="266"/>
      <c r="P17" s="266"/>
      <c r="Q17" s="266"/>
      <c r="R17" s="266"/>
    </row>
    <row r="18" spans="1:18" ht="18.75" customHeight="1">
      <c r="A18" s="302" t="s">
        <v>746</v>
      </c>
      <c r="B18" s="303">
        <v>1162.5</v>
      </c>
      <c r="C18" s="303">
        <v>67.6</v>
      </c>
      <c r="D18" s="303">
        <v>1.4</v>
      </c>
      <c r="E18" s="303">
        <v>15.6</v>
      </c>
      <c r="F18" s="303">
        <v>45.8</v>
      </c>
      <c r="G18" s="303">
        <v>4.8</v>
      </c>
      <c r="H18" s="303">
        <v>1080.1</v>
      </c>
      <c r="I18" s="303">
        <v>9.3</v>
      </c>
      <c r="J18" s="303">
        <v>56.9</v>
      </c>
      <c r="K18" s="303">
        <v>1014</v>
      </c>
      <c r="L18" s="303">
        <v>107.9</v>
      </c>
      <c r="M18" s="303">
        <v>906</v>
      </c>
      <c r="N18" s="266"/>
      <c r="O18" s="266"/>
      <c r="P18" s="266"/>
      <c r="Q18" s="266"/>
      <c r="R18" s="266"/>
    </row>
    <row r="19" spans="1:18" ht="18.75" customHeight="1">
      <c r="A19" s="302" t="s">
        <v>747</v>
      </c>
      <c r="B19" s="303">
        <v>1048.1</v>
      </c>
      <c r="C19" s="303">
        <v>65.1</v>
      </c>
      <c r="D19" s="303">
        <v>2.8</v>
      </c>
      <c r="E19" s="303">
        <v>17.3</v>
      </c>
      <c r="F19" s="303">
        <v>40.9</v>
      </c>
      <c r="G19" s="303">
        <v>4.1</v>
      </c>
      <c r="H19" s="303">
        <v>969.2</v>
      </c>
      <c r="I19" s="303">
        <v>7.8</v>
      </c>
      <c r="J19" s="303">
        <v>49.5</v>
      </c>
      <c r="K19" s="303">
        <v>911.9</v>
      </c>
      <c r="L19" s="303">
        <v>103.2</v>
      </c>
      <c r="M19" s="303">
        <v>808.7</v>
      </c>
      <c r="N19" s="266"/>
      <c r="O19" s="266"/>
      <c r="P19" s="266"/>
      <c r="Q19" s="266"/>
      <c r="R19" s="266"/>
    </row>
    <row r="20" spans="1:18" ht="18.75" customHeight="1">
      <c r="A20" s="302" t="s">
        <v>748</v>
      </c>
      <c r="B20" s="303">
        <v>1157.5</v>
      </c>
      <c r="C20" s="303">
        <v>65.2</v>
      </c>
      <c r="D20" s="303">
        <v>2.1</v>
      </c>
      <c r="E20" s="303">
        <v>16.2</v>
      </c>
      <c r="F20" s="303">
        <v>42.4</v>
      </c>
      <c r="G20" s="303">
        <v>4.5</v>
      </c>
      <c r="H20" s="303">
        <v>1077.8</v>
      </c>
      <c r="I20" s="303">
        <v>8</v>
      </c>
      <c r="J20" s="303">
        <v>51.6</v>
      </c>
      <c r="K20" s="303">
        <v>1018.2</v>
      </c>
      <c r="L20" s="303">
        <v>114.3</v>
      </c>
      <c r="M20" s="303">
        <v>903.9</v>
      </c>
      <c r="N20" s="266"/>
      <c r="O20" s="266"/>
      <c r="P20" s="266"/>
      <c r="Q20" s="266"/>
      <c r="R20" s="266"/>
    </row>
    <row r="21" spans="1:18" ht="18.75" customHeight="1">
      <c r="A21" s="302" t="s">
        <v>749</v>
      </c>
      <c r="B21" s="303">
        <v>953.2</v>
      </c>
      <c r="C21" s="303">
        <v>64.7</v>
      </c>
      <c r="D21" s="303">
        <v>2.1</v>
      </c>
      <c r="E21" s="303">
        <v>21.4</v>
      </c>
      <c r="F21" s="303">
        <v>36.4</v>
      </c>
      <c r="G21" s="303">
        <v>4.9</v>
      </c>
      <c r="H21" s="303">
        <v>875.9</v>
      </c>
      <c r="I21" s="303">
        <v>7.3</v>
      </c>
      <c r="J21" s="303">
        <v>45.9</v>
      </c>
      <c r="K21" s="303">
        <v>822.6</v>
      </c>
      <c r="L21" s="303">
        <v>97.4</v>
      </c>
      <c r="M21" s="303">
        <v>725.2</v>
      </c>
      <c r="N21" s="266"/>
      <c r="O21" s="266"/>
      <c r="P21" s="266"/>
      <c r="Q21" s="266"/>
      <c r="R21" s="266"/>
    </row>
    <row r="22" spans="1:18" s="155" customFormat="1" ht="33" customHeight="1">
      <c r="A22" s="299">
        <v>2012</v>
      </c>
      <c r="B22" s="300">
        <v>12612.7</v>
      </c>
      <c r="C22" s="300">
        <v>786.1</v>
      </c>
      <c r="D22" s="300">
        <v>24.1</v>
      </c>
      <c r="E22" s="300">
        <v>190</v>
      </c>
      <c r="F22" s="300">
        <v>523.7</v>
      </c>
      <c r="G22" s="300">
        <v>48.3</v>
      </c>
      <c r="H22" s="300">
        <v>11638.6</v>
      </c>
      <c r="I22" s="300">
        <v>99.6</v>
      </c>
      <c r="J22" s="300">
        <v>592.9</v>
      </c>
      <c r="K22" s="300">
        <v>10946.1</v>
      </c>
      <c r="L22" s="300">
        <v>1015.8</v>
      </c>
      <c r="M22" s="300">
        <v>9930.3</v>
      </c>
      <c r="N22" s="305"/>
      <c r="O22" s="305"/>
      <c r="P22" s="305"/>
      <c r="Q22" s="305"/>
      <c r="R22" s="305"/>
    </row>
    <row r="23" spans="1:18" ht="18.75" customHeight="1">
      <c r="A23" s="302" t="s">
        <v>738</v>
      </c>
      <c r="B23" s="303">
        <v>1026.8</v>
      </c>
      <c r="C23" s="303">
        <v>60</v>
      </c>
      <c r="D23" s="303">
        <v>2.6</v>
      </c>
      <c r="E23" s="303">
        <v>15.3</v>
      </c>
      <c r="F23" s="303">
        <v>37.9</v>
      </c>
      <c r="G23" s="303">
        <v>4.2</v>
      </c>
      <c r="H23" s="303">
        <v>952.1</v>
      </c>
      <c r="I23" s="303">
        <v>7.4</v>
      </c>
      <c r="J23" s="303">
        <v>49.2</v>
      </c>
      <c r="K23" s="303">
        <v>895.5</v>
      </c>
      <c r="L23" s="303">
        <v>74.8</v>
      </c>
      <c r="M23" s="303">
        <v>820.7</v>
      </c>
      <c r="N23" s="266"/>
      <c r="O23" s="266"/>
      <c r="P23" s="266"/>
      <c r="Q23" s="266"/>
      <c r="R23" s="266"/>
    </row>
    <row r="24" spans="1:18" ht="18.75" customHeight="1">
      <c r="A24" s="302" t="s">
        <v>739</v>
      </c>
      <c r="B24" s="303">
        <v>1121</v>
      </c>
      <c r="C24" s="303">
        <v>65.9</v>
      </c>
      <c r="D24" s="82">
        <v>2.7</v>
      </c>
      <c r="E24" s="303">
        <v>16.8</v>
      </c>
      <c r="F24" s="303">
        <v>42.7</v>
      </c>
      <c r="G24" s="303">
        <v>3.7</v>
      </c>
      <c r="H24" s="303">
        <v>1039.5</v>
      </c>
      <c r="I24" s="303">
        <v>7.8</v>
      </c>
      <c r="J24" s="303">
        <v>49.2</v>
      </c>
      <c r="K24" s="303">
        <v>982.4</v>
      </c>
      <c r="L24" s="303">
        <v>87.8</v>
      </c>
      <c r="M24" s="303">
        <v>894.6</v>
      </c>
      <c r="N24" s="266"/>
      <c r="O24" s="266"/>
      <c r="P24" s="266"/>
      <c r="Q24" s="266"/>
      <c r="R24" s="266"/>
    </row>
    <row r="25" spans="1:18" ht="18.75" customHeight="1">
      <c r="A25" s="302" t="s">
        <v>740</v>
      </c>
      <c r="B25" s="303">
        <v>1100.5</v>
      </c>
      <c r="C25" s="303">
        <v>63</v>
      </c>
      <c r="D25" s="303">
        <v>2.3</v>
      </c>
      <c r="E25" s="303">
        <v>15.6</v>
      </c>
      <c r="F25" s="303">
        <v>40.8</v>
      </c>
      <c r="G25" s="303">
        <v>4.3</v>
      </c>
      <c r="H25" s="303">
        <v>1020.9</v>
      </c>
      <c r="I25" s="303">
        <v>7.9</v>
      </c>
      <c r="J25" s="303">
        <v>55</v>
      </c>
      <c r="K25" s="303">
        <v>957.9</v>
      </c>
      <c r="L25" s="303">
        <v>91.7</v>
      </c>
      <c r="M25" s="303">
        <v>866.2</v>
      </c>
      <c r="N25" s="266"/>
      <c r="O25" s="266"/>
      <c r="P25" s="266"/>
      <c r="Q25" s="266"/>
      <c r="R25" s="266"/>
    </row>
    <row r="26" spans="1:18" ht="18.75" customHeight="1">
      <c r="A26" s="302" t="s">
        <v>741</v>
      </c>
      <c r="B26" s="303">
        <v>1002.5</v>
      </c>
      <c r="C26" s="303">
        <v>47.6</v>
      </c>
      <c r="D26" s="303">
        <v>1.8</v>
      </c>
      <c r="E26" s="303">
        <v>14.8</v>
      </c>
      <c r="F26" s="303">
        <v>28.9</v>
      </c>
      <c r="G26" s="303">
        <v>2.1</v>
      </c>
      <c r="H26" s="303">
        <v>940</v>
      </c>
      <c r="I26" s="303">
        <v>7.1</v>
      </c>
      <c r="J26" s="303">
        <v>48.9</v>
      </c>
      <c r="K26" s="303">
        <v>884.1</v>
      </c>
      <c r="L26" s="303">
        <v>89.2</v>
      </c>
      <c r="M26" s="303">
        <v>794.9</v>
      </c>
      <c r="N26" s="266"/>
      <c r="O26" s="266"/>
      <c r="P26" s="266"/>
      <c r="Q26" s="266"/>
      <c r="R26" s="266"/>
    </row>
    <row r="27" spans="1:18" ht="18.75" customHeight="1">
      <c r="A27" s="302" t="s">
        <v>742</v>
      </c>
      <c r="B27" s="303">
        <v>1061.2</v>
      </c>
      <c r="C27" s="303">
        <v>68.2</v>
      </c>
      <c r="D27" s="303">
        <v>1.5</v>
      </c>
      <c r="E27" s="303">
        <v>14.5</v>
      </c>
      <c r="F27" s="303">
        <v>46.7</v>
      </c>
      <c r="G27" s="303">
        <v>5.5</v>
      </c>
      <c r="H27" s="303">
        <v>977.2</v>
      </c>
      <c r="I27" s="303">
        <v>8.5</v>
      </c>
      <c r="J27" s="303">
        <v>49.6</v>
      </c>
      <c r="K27" s="303">
        <v>919</v>
      </c>
      <c r="L27" s="303">
        <v>93.2</v>
      </c>
      <c r="M27" s="303">
        <v>825.8</v>
      </c>
      <c r="N27" s="266"/>
      <c r="O27" s="266"/>
      <c r="P27" s="266"/>
      <c r="Q27" s="266"/>
      <c r="R27" s="266"/>
    </row>
    <row r="28" spans="1:18" ht="18.75" customHeight="1">
      <c r="A28" s="302" t="s">
        <v>743</v>
      </c>
      <c r="B28" s="303">
        <v>1109.2</v>
      </c>
      <c r="C28" s="303">
        <v>62.6</v>
      </c>
      <c r="D28" s="303">
        <v>2.9</v>
      </c>
      <c r="E28" s="303">
        <v>15.3</v>
      </c>
      <c r="F28" s="303">
        <v>41.4</v>
      </c>
      <c r="G28" s="303">
        <v>3</v>
      </c>
      <c r="H28" s="303">
        <v>1030.8</v>
      </c>
      <c r="I28" s="303">
        <v>9.4</v>
      </c>
      <c r="J28" s="303">
        <v>47.1</v>
      </c>
      <c r="K28" s="303">
        <v>974.3</v>
      </c>
      <c r="L28" s="303">
        <v>95.1</v>
      </c>
      <c r="M28" s="303">
        <v>879.3</v>
      </c>
      <c r="N28" s="266"/>
      <c r="O28" s="266"/>
      <c r="P28" s="266"/>
      <c r="Q28" s="266"/>
      <c r="R28" s="266"/>
    </row>
    <row r="29" spans="1:18" ht="18.75" customHeight="1">
      <c r="A29" s="302" t="s">
        <v>744</v>
      </c>
      <c r="B29" s="303">
        <v>1067.8</v>
      </c>
      <c r="C29" s="303">
        <v>62.8</v>
      </c>
      <c r="D29" s="303">
        <v>2.5</v>
      </c>
      <c r="E29" s="303">
        <v>15.4</v>
      </c>
      <c r="F29" s="303">
        <v>42.2</v>
      </c>
      <c r="G29" s="303">
        <v>2.8</v>
      </c>
      <c r="H29" s="303">
        <v>989.6</v>
      </c>
      <c r="I29" s="303">
        <v>9.4</v>
      </c>
      <c r="J29" s="303">
        <v>56.6</v>
      </c>
      <c r="K29" s="303">
        <v>923.5</v>
      </c>
      <c r="L29" s="303">
        <v>88.8</v>
      </c>
      <c r="M29" s="303">
        <v>834.7</v>
      </c>
      <c r="N29" s="266"/>
      <c r="O29" s="266"/>
      <c r="P29" s="266"/>
      <c r="Q29" s="266"/>
      <c r="R29" s="266"/>
    </row>
    <row r="30" spans="1:18" ht="18.75" customHeight="1">
      <c r="A30" s="302" t="s">
        <v>745</v>
      </c>
      <c r="B30" s="303">
        <v>1015.2</v>
      </c>
      <c r="C30" s="303">
        <v>65.1</v>
      </c>
      <c r="D30" s="303">
        <v>0.5</v>
      </c>
      <c r="E30" s="303">
        <v>15.5</v>
      </c>
      <c r="F30" s="303">
        <v>43.8</v>
      </c>
      <c r="G30" s="303">
        <v>5.3</v>
      </c>
      <c r="H30" s="303">
        <v>935.1</v>
      </c>
      <c r="I30" s="303">
        <v>9.4</v>
      </c>
      <c r="J30" s="303">
        <v>45.4</v>
      </c>
      <c r="K30" s="303">
        <v>880.3</v>
      </c>
      <c r="L30" s="303">
        <v>83.9</v>
      </c>
      <c r="M30" s="303">
        <v>796.4</v>
      </c>
      <c r="N30" s="266"/>
      <c r="O30" s="266"/>
      <c r="P30" s="266"/>
      <c r="Q30" s="266"/>
      <c r="R30" s="266"/>
    </row>
    <row r="31" spans="1:18" ht="18.75" customHeight="1">
      <c r="A31" s="302" t="s">
        <v>746</v>
      </c>
      <c r="B31" s="303">
        <v>1000.3</v>
      </c>
      <c r="C31" s="303">
        <v>70.2</v>
      </c>
      <c r="D31" s="303">
        <v>3.1</v>
      </c>
      <c r="E31" s="303">
        <v>15.7</v>
      </c>
      <c r="F31" s="303">
        <v>47.9</v>
      </c>
      <c r="G31" s="303">
        <v>3.5</v>
      </c>
      <c r="H31" s="303">
        <v>914.1</v>
      </c>
      <c r="I31" s="303">
        <v>9</v>
      </c>
      <c r="J31" s="303">
        <v>52.1</v>
      </c>
      <c r="K31" s="303">
        <v>853</v>
      </c>
      <c r="L31" s="303">
        <v>63.2</v>
      </c>
      <c r="M31" s="303">
        <v>789.8</v>
      </c>
      <c r="N31" s="266"/>
      <c r="O31" s="266"/>
      <c r="P31" s="266"/>
      <c r="Q31" s="266"/>
      <c r="R31" s="266"/>
    </row>
    <row r="32" spans="1:18" ht="18.75" customHeight="1">
      <c r="A32" s="302" t="s">
        <v>747</v>
      </c>
      <c r="B32" s="303">
        <v>1098.3</v>
      </c>
      <c r="C32" s="303">
        <v>85.9</v>
      </c>
      <c r="D32" s="303">
        <v>2.2</v>
      </c>
      <c r="E32" s="303">
        <v>17.1</v>
      </c>
      <c r="F32" s="303">
        <v>61.5</v>
      </c>
      <c r="G32" s="303">
        <v>5.1</v>
      </c>
      <c r="H32" s="303">
        <v>994.9</v>
      </c>
      <c r="I32" s="303">
        <v>7.8</v>
      </c>
      <c r="J32" s="303">
        <v>56.6</v>
      </c>
      <c r="K32" s="303">
        <v>930.5</v>
      </c>
      <c r="L32" s="303">
        <v>105.2</v>
      </c>
      <c r="M32" s="303">
        <v>825.3</v>
      </c>
      <c r="N32" s="266"/>
      <c r="O32" s="266"/>
      <c r="P32" s="266"/>
      <c r="Q32" s="266"/>
      <c r="R32" s="266"/>
    </row>
    <row r="33" spans="1:18" ht="18.75" customHeight="1">
      <c r="A33" s="302" t="s">
        <v>748</v>
      </c>
      <c r="B33" s="303">
        <v>1135.1</v>
      </c>
      <c r="C33" s="303">
        <v>70.6</v>
      </c>
      <c r="D33" s="303">
        <v>1.3</v>
      </c>
      <c r="E33" s="303">
        <v>18.3</v>
      </c>
      <c r="F33" s="303">
        <v>46.3</v>
      </c>
      <c r="G33" s="303">
        <v>4.8</v>
      </c>
      <c r="H33" s="303">
        <v>1047.9</v>
      </c>
      <c r="I33" s="303">
        <v>11.2</v>
      </c>
      <c r="J33" s="303">
        <v>49.1</v>
      </c>
      <c r="K33" s="303">
        <v>987.5</v>
      </c>
      <c r="L33" s="303">
        <v>82.1</v>
      </c>
      <c r="M33" s="303">
        <v>905.4</v>
      </c>
      <c r="N33" s="266"/>
      <c r="O33" s="266"/>
      <c r="P33" s="266"/>
      <c r="Q33" s="266"/>
      <c r="R33" s="266"/>
    </row>
    <row r="34" spans="1:18" ht="18.75" customHeight="1">
      <c r="A34" s="302" t="s">
        <v>749</v>
      </c>
      <c r="B34" s="303">
        <v>874.8</v>
      </c>
      <c r="C34" s="303">
        <v>64.1</v>
      </c>
      <c r="D34" s="303">
        <v>0.9</v>
      </c>
      <c r="E34" s="303">
        <v>15.8</v>
      </c>
      <c r="F34" s="303">
        <v>43.4</v>
      </c>
      <c r="G34" s="303">
        <v>3.9</v>
      </c>
      <c r="H34" s="303">
        <v>796.7</v>
      </c>
      <c r="I34" s="303">
        <v>4.7</v>
      </c>
      <c r="J34" s="303">
        <v>34.1</v>
      </c>
      <c r="K34" s="303">
        <v>758</v>
      </c>
      <c r="L34" s="303">
        <v>60.8</v>
      </c>
      <c r="M34" s="303">
        <v>697.2</v>
      </c>
      <c r="N34" s="266"/>
      <c r="O34" s="266"/>
      <c r="P34" s="266"/>
      <c r="Q34" s="266"/>
      <c r="R34" s="266"/>
    </row>
    <row r="35" spans="1:18" s="155" customFormat="1" ht="33" customHeight="1">
      <c r="A35" s="299">
        <v>2013</v>
      </c>
      <c r="B35" s="300">
        <v>12097.4</v>
      </c>
      <c r="C35" s="300">
        <v>821.7</v>
      </c>
      <c r="D35" s="300">
        <v>13</v>
      </c>
      <c r="E35" s="300">
        <v>224.6</v>
      </c>
      <c r="F35" s="300">
        <v>528.2</v>
      </c>
      <c r="G35" s="300">
        <v>55.9</v>
      </c>
      <c r="H35" s="300">
        <v>10857.7</v>
      </c>
      <c r="I35" s="300">
        <v>115.5</v>
      </c>
      <c r="J35" s="300">
        <v>557.7</v>
      </c>
      <c r="K35" s="300">
        <v>10184.4</v>
      </c>
      <c r="L35" s="300">
        <v>1007.6</v>
      </c>
      <c r="M35" s="300">
        <v>9176.8</v>
      </c>
      <c r="N35" s="305"/>
      <c r="O35" s="305"/>
      <c r="P35" s="305"/>
      <c r="Q35" s="305"/>
      <c r="R35" s="305"/>
    </row>
    <row r="36" spans="1:18" ht="18.75" customHeight="1">
      <c r="A36" s="302" t="s">
        <v>738</v>
      </c>
      <c r="B36" s="303">
        <v>972</v>
      </c>
      <c r="C36" s="303">
        <v>66.6</v>
      </c>
      <c r="D36" s="303">
        <v>1.4</v>
      </c>
      <c r="E36" s="303">
        <v>20.5</v>
      </c>
      <c r="F36" s="303">
        <v>40.2</v>
      </c>
      <c r="G36" s="303">
        <v>4.5</v>
      </c>
      <c r="H36" s="303">
        <v>884.6</v>
      </c>
      <c r="I36" s="303">
        <v>9.8</v>
      </c>
      <c r="J36" s="303">
        <v>47.2</v>
      </c>
      <c r="K36" s="303">
        <v>827.6</v>
      </c>
      <c r="L36" s="303">
        <v>87.1</v>
      </c>
      <c r="M36" s="303">
        <v>740.5</v>
      </c>
      <c r="N36" s="266"/>
      <c r="O36" s="266"/>
      <c r="P36" s="266"/>
      <c r="Q36" s="266"/>
      <c r="R36" s="266"/>
    </row>
    <row r="37" spans="1:18" ht="18.75" customHeight="1">
      <c r="A37" s="302" t="s">
        <v>739</v>
      </c>
      <c r="B37" s="303">
        <v>957.5</v>
      </c>
      <c r="C37" s="303">
        <v>66.5</v>
      </c>
      <c r="D37" s="303">
        <v>1</v>
      </c>
      <c r="E37" s="303">
        <v>16.9</v>
      </c>
      <c r="F37" s="303">
        <v>43.4</v>
      </c>
      <c r="G37" s="303">
        <v>5.2</v>
      </c>
      <c r="H37" s="303">
        <v>859.3</v>
      </c>
      <c r="I37" s="303">
        <v>5.3</v>
      </c>
      <c r="J37" s="303">
        <v>44.8</v>
      </c>
      <c r="K37" s="303">
        <v>809.3</v>
      </c>
      <c r="L37" s="303">
        <v>81.5</v>
      </c>
      <c r="M37" s="303">
        <v>727.8</v>
      </c>
      <c r="N37" s="266"/>
      <c r="O37" s="266"/>
      <c r="P37" s="266"/>
      <c r="Q37" s="266"/>
      <c r="R37" s="266"/>
    </row>
    <row r="38" spans="1:18" ht="18.75" customHeight="1">
      <c r="A38" s="302" t="s">
        <v>740</v>
      </c>
      <c r="B38" s="303">
        <v>1021.9</v>
      </c>
      <c r="C38" s="303">
        <v>68.5</v>
      </c>
      <c r="D38" s="303">
        <v>0.9</v>
      </c>
      <c r="E38" s="303">
        <v>19.5</v>
      </c>
      <c r="F38" s="303">
        <v>44</v>
      </c>
      <c r="G38" s="303">
        <v>4.2</v>
      </c>
      <c r="H38" s="303">
        <v>928.5</v>
      </c>
      <c r="I38" s="303">
        <v>8.5</v>
      </c>
      <c r="J38" s="303">
        <v>45.6</v>
      </c>
      <c r="K38" s="303">
        <v>874.4</v>
      </c>
      <c r="L38" s="303">
        <v>90.6</v>
      </c>
      <c r="M38" s="303">
        <v>783.8</v>
      </c>
      <c r="N38" s="266"/>
      <c r="O38" s="266"/>
      <c r="P38" s="266"/>
      <c r="Q38" s="266"/>
      <c r="R38" s="266"/>
    </row>
    <row r="39" spans="1:18" ht="18.75" customHeight="1">
      <c r="A39" s="302" t="s">
        <v>741</v>
      </c>
      <c r="B39" s="303">
        <v>1042.5</v>
      </c>
      <c r="C39" s="303">
        <v>70.9</v>
      </c>
      <c r="D39" s="303">
        <v>1.8</v>
      </c>
      <c r="E39" s="303">
        <v>18.8</v>
      </c>
      <c r="F39" s="303">
        <v>44.8</v>
      </c>
      <c r="G39" s="303">
        <v>5.5</v>
      </c>
      <c r="H39" s="303">
        <v>949.3</v>
      </c>
      <c r="I39" s="303">
        <v>13.2</v>
      </c>
      <c r="J39" s="303">
        <v>48.5</v>
      </c>
      <c r="K39" s="303">
        <v>887.6</v>
      </c>
      <c r="L39" s="303">
        <v>87.4</v>
      </c>
      <c r="M39" s="303">
        <v>800.2</v>
      </c>
      <c r="N39" s="266"/>
      <c r="O39" s="266"/>
      <c r="P39" s="266"/>
      <c r="Q39" s="266"/>
      <c r="R39" s="266"/>
    </row>
    <row r="40" spans="1:18" ht="18.75" customHeight="1">
      <c r="A40" s="302" t="s">
        <v>742</v>
      </c>
      <c r="B40" s="303">
        <v>1043.9</v>
      </c>
      <c r="C40" s="303">
        <v>61</v>
      </c>
      <c r="D40" s="303">
        <v>1.1</v>
      </c>
      <c r="E40" s="303">
        <v>15.7</v>
      </c>
      <c r="F40" s="303">
        <v>40.5</v>
      </c>
      <c r="G40" s="303">
        <v>3.7</v>
      </c>
      <c r="H40" s="303">
        <v>959.2</v>
      </c>
      <c r="I40" s="303">
        <v>12.4</v>
      </c>
      <c r="J40" s="303">
        <v>48.8</v>
      </c>
      <c r="K40" s="303">
        <v>898</v>
      </c>
      <c r="L40" s="303">
        <v>96.6</v>
      </c>
      <c r="M40" s="303">
        <v>801.4</v>
      </c>
      <c r="N40" s="266"/>
      <c r="O40" s="266"/>
      <c r="P40" s="266"/>
      <c r="Q40" s="266"/>
      <c r="R40" s="266"/>
    </row>
    <row r="41" spans="1:18" ht="18.75" customHeight="1">
      <c r="A41" s="302" t="s">
        <v>743</v>
      </c>
      <c r="B41" s="303">
        <v>1110.6</v>
      </c>
      <c r="C41" s="303">
        <v>67.6</v>
      </c>
      <c r="D41" s="303">
        <v>1.1</v>
      </c>
      <c r="E41" s="303">
        <v>18.9</v>
      </c>
      <c r="F41" s="303">
        <v>40.9</v>
      </c>
      <c r="G41" s="303">
        <v>6.7</v>
      </c>
      <c r="H41" s="303">
        <v>1013.5</v>
      </c>
      <c r="I41" s="303">
        <v>8.8</v>
      </c>
      <c r="J41" s="303">
        <v>45.1</v>
      </c>
      <c r="K41" s="303">
        <v>959.6</v>
      </c>
      <c r="L41" s="303">
        <v>87.1</v>
      </c>
      <c r="M41" s="303">
        <v>872.5</v>
      </c>
      <c r="N41" s="266"/>
      <c r="O41" s="266"/>
      <c r="P41" s="266"/>
      <c r="Q41" s="266"/>
      <c r="R41" s="266"/>
    </row>
    <row r="42" spans="1:13" ht="18.75" customHeight="1">
      <c r="A42" s="302" t="s">
        <v>744</v>
      </c>
      <c r="B42" s="303">
        <v>1032.1</v>
      </c>
      <c r="C42" s="303">
        <v>66.3</v>
      </c>
      <c r="D42" s="303">
        <v>1.1</v>
      </c>
      <c r="E42" s="303">
        <v>21.6</v>
      </c>
      <c r="F42" s="303">
        <v>38.7</v>
      </c>
      <c r="G42" s="303">
        <v>4.9</v>
      </c>
      <c r="H42" s="303">
        <v>934.8</v>
      </c>
      <c r="I42" s="303">
        <v>12.8</v>
      </c>
      <c r="J42" s="303">
        <v>54.3</v>
      </c>
      <c r="K42" s="303">
        <v>867.6</v>
      </c>
      <c r="L42" s="303">
        <v>81.4</v>
      </c>
      <c r="M42" s="303">
        <v>786.2</v>
      </c>
    </row>
    <row r="43" spans="1:13" ht="18.75" customHeight="1">
      <c r="A43" s="302" t="s">
        <v>745</v>
      </c>
      <c r="B43" s="303">
        <v>953.5</v>
      </c>
      <c r="C43" s="303">
        <v>66.1</v>
      </c>
      <c r="D43" s="303">
        <v>1.1</v>
      </c>
      <c r="E43" s="303">
        <v>16.7</v>
      </c>
      <c r="F43" s="303">
        <v>44.2</v>
      </c>
      <c r="G43" s="303">
        <v>4.1</v>
      </c>
      <c r="H43" s="303">
        <v>855</v>
      </c>
      <c r="I43" s="303">
        <v>8.2</v>
      </c>
      <c r="J43" s="303">
        <v>43.8</v>
      </c>
      <c r="K43" s="303">
        <v>803</v>
      </c>
      <c r="L43" s="303">
        <v>74.1</v>
      </c>
      <c r="M43" s="303">
        <v>728.9</v>
      </c>
    </row>
    <row r="44" spans="1:13" ht="18.75" customHeight="1">
      <c r="A44" s="302" t="s">
        <v>746</v>
      </c>
      <c r="B44" s="303">
        <v>988</v>
      </c>
      <c r="C44" s="303">
        <v>75.1</v>
      </c>
      <c r="D44" s="303">
        <v>0.8</v>
      </c>
      <c r="E44" s="303">
        <v>22.5</v>
      </c>
      <c r="F44" s="303">
        <v>46.8</v>
      </c>
      <c r="G44" s="303">
        <v>5</v>
      </c>
      <c r="H44" s="303">
        <v>871.6</v>
      </c>
      <c r="I44" s="303">
        <v>9.4</v>
      </c>
      <c r="J44" s="303">
        <v>47.2</v>
      </c>
      <c r="K44" s="303">
        <v>815</v>
      </c>
      <c r="L44" s="303">
        <v>88.6</v>
      </c>
      <c r="M44" s="303">
        <v>726.4</v>
      </c>
    </row>
    <row r="45" spans="1:13" ht="18.75" customHeight="1">
      <c r="A45" s="302" t="s">
        <v>747</v>
      </c>
      <c r="B45" s="303">
        <v>1050.1</v>
      </c>
      <c r="C45" s="303">
        <v>81.1</v>
      </c>
      <c r="D45" s="303">
        <v>1</v>
      </c>
      <c r="E45" s="303">
        <v>19.8</v>
      </c>
      <c r="F45" s="303">
        <v>56.6</v>
      </c>
      <c r="G45" s="303">
        <v>3.7</v>
      </c>
      <c r="H45" s="303">
        <v>918.8</v>
      </c>
      <c r="I45" s="303">
        <v>9.8</v>
      </c>
      <c r="J45" s="303">
        <v>47.5</v>
      </c>
      <c r="K45" s="303">
        <v>861.4</v>
      </c>
      <c r="L45" s="303">
        <v>74.4</v>
      </c>
      <c r="M45" s="303">
        <v>787.1</v>
      </c>
    </row>
    <row r="46" spans="1:13" ht="18.75" customHeight="1">
      <c r="A46" s="302" t="s">
        <v>748</v>
      </c>
      <c r="B46" s="303">
        <v>1044</v>
      </c>
      <c r="C46" s="303">
        <v>72.1</v>
      </c>
      <c r="D46" s="303">
        <v>1</v>
      </c>
      <c r="E46" s="303">
        <v>20.2</v>
      </c>
      <c r="F46" s="303">
        <v>46.5</v>
      </c>
      <c r="G46" s="303">
        <v>4.4</v>
      </c>
      <c r="H46" s="303">
        <v>912.8</v>
      </c>
      <c r="I46" s="303">
        <v>10</v>
      </c>
      <c r="J46" s="303">
        <v>48.2</v>
      </c>
      <c r="K46" s="303">
        <v>854.6</v>
      </c>
      <c r="L46" s="303">
        <v>90.5</v>
      </c>
      <c r="M46" s="303">
        <v>764.1</v>
      </c>
    </row>
    <row r="47" spans="1:13" ht="18.75" customHeight="1">
      <c r="A47" s="302" t="s">
        <v>749</v>
      </c>
      <c r="B47" s="303">
        <v>881.4</v>
      </c>
      <c r="C47" s="303">
        <v>59.9</v>
      </c>
      <c r="D47" s="303">
        <v>0.7</v>
      </c>
      <c r="E47" s="303">
        <v>13.6</v>
      </c>
      <c r="F47" s="303">
        <v>41.5</v>
      </c>
      <c r="G47" s="303">
        <v>4.1</v>
      </c>
      <c r="H47" s="303">
        <v>770.3</v>
      </c>
      <c r="I47" s="303">
        <v>7.3</v>
      </c>
      <c r="J47" s="303">
        <v>36.6</v>
      </c>
      <c r="K47" s="303">
        <v>726.4</v>
      </c>
      <c r="L47" s="303">
        <v>68.3</v>
      </c>
      <c r="M47" s="303">
        <v>658.1</v>
      </c>
    </row>
    <row r="48" ht="25.5" customHeight="1">
      <c r="A48" s="35" t="s">
        <v>859</v>
      </c>
    </row>
    <row r="49" spans="1:13" ht="46.5" customHeight="1">
      <c r="A49" s="660" t="s">
        <v>1224</v>
      </c>
      <c r="B49" s="661"/>
      <c r="C49" s="661"/>
      <c r="D49" s="661"/>
      <c r="E49" s="661"/>
      <c r="F49" s="661"/>
      <c r="G49" s="661"/>
      <c r="H49" s="661"/>
      <c r="I49" s="661"/>
      <c r="J49" s="661"/>
      <c r="K49" s="661"/>
      <c r="L49" s="661"/>
      <c r="M49" s="661"/>
    </row>
    <row r="55" ht="12.75">
      <c r="H55" s="28"/>
    </row>
    <row r="69" spans="1:7" ht="12.75">
      <c r="A69" s="253"/>
      <c r="B69" s="253"/>
      <c r="C69" s="253"/>
      <c r="D69" s="253"/>
      <c r="E69" s="253"/>
      <c r="F69" s="253"/>
      <c r="G69" s="253"/>
    </row>
    <row r="73" ht="15" customHeight="1"/>
    <row r="295" ht="59.25" customHeight="1"/>
  </sheetData>
  <sheetProtection/>
  <mergeCells count="18">
    <mergeCell ref="A3:A7"/>
    <mergeCell ref="J4:J6"/>
    <mergeCell ref="E4:F4"/>
    <mergeCell ref="G4:G6"/>
    <mergeCell ref="K4:M4"/>
    <mergeCell ref="K5:K6"/>
    <mergeCell ref="E6:F6"/>
    <mergeCell ref="D4:D6"/>
    <mergeCell ref="A49:M49"/>
    <mergeCell ref="B7:M7"/>
    <mergeCell ref="C3:G3"/>
    <mergeCell ref="H3:M3"/>
    <mergeCell ref="M5:M6"/>
    <mergeCell ref="I4:I6"/>
    <mergeCell ref="B3:B6"/>
    <mergeCell ref="H4:H6"/>
    <mergeCell ref="L5:L6"/>
    <mergeCell ref="C4:C6"/>
  </mergeCells>
  <printOptions horizontalCentered="1"/>
  <pageMargins left="0.5905511811023623" right="0.5905511811023623" top="0.984251968503937" bottom="0.46"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9"/>
  <sheetViews>
    <sheetView zoomScale="90" zoomScaleNormal="90"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34" customFormat="1" ht="21" customHeight="1">
      <c r="A1" s="294" t="s">
        <v>1268</v>
      </c>
      <c r="B1" s="294"/>
      <c r="C1" s="295"/>
      <c r="D1" s="294"/>
      <c r="E1" s="294"/>
      <c r="F1" s="294"/>
      <c r="G1" s="294"/>
      <c r="H1" s="294"/>
      <c r="I1" s="294"/>
      <c r="J1" s="294"/>
      <c r="K1" s="294"/>
      <c r="L1" s="294"/>
      <c r="M1" s="294"/>
      <c r="N1" s="296"/>
      <c r="O1" s="296"/>
      <c r="P1" s="296"/>
      <c r="Q1" s="296"/>
      <c r="R1" s="296"/>
    </row>
    <row r="2" spans="1:18" ht="12.75">
      <c r="A2" s="297"/>
      <c r="B2" s="297"/>
      <c r="C2" s="297"/>
      <c r="D2" s="297"/>
      <c r="E2" s="297"/>
      <c r="F2" s="297"/>
      <c r="G2" s="297"/>
      <c r="H2" s="297"/>
      <c r="I2" s="297"/>
      <c r="J2" s="297"/>
      <c r="K2" s="297"/>
      <c r="L2" s="297"/>
      <c r="M2" s="297"/>
      <c r="N2" s="266"/>
      <c r="O2" s="266"/>
      <c r="P2" s="266"/>
      <c r="Q2" s="266"/>
      <c r="R2" s="266"/>
    </row>
    <row r="3" spans="1:18" s="22" customFormat="1" ht="17.25" customHeight="1">
      <c r="A3" s="673" t="s">
        <v>257</v>
      </c>
      <c r="B3" s="670" t="s">
        <v>1133</v>
      </c>
      <c r="C3" s="665" t="s">
        <v>853</v>
      </c>
      <c r="D3" s="665"/>
      <c r="E3" s="666"/>
      <c r="F3" s="665"/>
      <c r="G3" s="665"/>
      <c r="H3" s="665" t="s">
        <v>200</v>
      </c>
      <c r="I3" s="665"/>
      <c r="J3" s="665"/>
      <c r="K3" s="665"/>
      <c r="L3" s="665"/>
      <c r="M3" s="667"/>
      <c r="N3" s="298"/>
      <c r="O3" s="298"/>
      <c r="P3" s="298"/>
      <c r="Q3" s="298"/>
      <c r="R3" s="298"/>
    </row>
    <row r="4" spans="1:18" s="22" customFormat="1" ht="16.5" customHeight="1">
      <c r="A4" s="674"/>
      <c r="B4" s="671"/>
      <c r="C4" s="669" t="s">
        <v>476</v>
      </c>
      <c r="D4" s="672" t="s">
        <v>1039</v>
      </c>
      <c r="E4" s="676" t="s">
        <v>854</v>
      </c>
      <c r="F4" s="676"/>
      <c r="G4" s="672" t="s">
        <v>1040</v>
      </c>
      <c r="H4" s="669" t="s">
        <v>476</v>
      </c>
      <c r="I4" s="669" t="s">
        <v>1094</v>
      </c>
      <c r="J4" s="669" t="s">
        <v>1093</v>
      </c>
      <c r="K4" s="676" t="s">
        <v>203</v>
      </c>
      <c r="L4" s="676"/>
      <c r="M4" s="597"/>
      <c r="N4" s="298"/>
      <c r="O4" s="298"/>
      <c r="P4" s="298"/>
      <c r="Q4" s="298"/>
      <c r="R4" s="298"/>
    </row>
    <row r="5" spans="1:18" s="22" customFormat="1" ht="16.5" customHeight="1">
      <c r="A5" s="674"/>
      <c r="B5" s="671"/>
      <c r="C5" s="669"/>
      <c r="D5" s="669"/>
      <c r="E5" s="81" t="s">
        <v>855</v>
      </c>
      <c r="F5" s="81" t="s">
        <v>856</v>
      </c>
      <c r="G5" s="669"/>
      <c r="H5" s="669"/>
      <c r="I5" s="669"/>
      <c r="J5" s="669"/>
      <c r="K5" s="669" t="s">
        <v>476</v>
      </c>
      <c r="L5" s="672" t="s">
        <v>1037</v>
      </c>
      <c r="M5" s="668" t="s">
        <v>1038</v>
      </c>
      <c r="N5" s="298"/>
      <c r="O5" s="298"/>
      <c r="P5" s="298"/>
      <c r="Q5" s="298"/>
      <c r="R5" s="298"/>
    </row>
    <row r="6" spans="1:18" s="22" customFormat="1" ht="23.25" customHeight="1">
      <c r="A6" s="674"/>
      <c r="B6" s="671"/>
      <c r="C6" s="669"/>
      <c r="D6" s="669"/>
      <c r="E6" s="676" t="s">
        <v>857</v>
      </c>
      <c r="F6" s="676"/>
      <c r="G6" s="669"/>
      <c r="H6" s="669"/>
      <c r="I6" s="669"/>
      <c r="J6" s="669"/>
      <c r="K6" s="669"/>
      <c r="L6" s="669"/>
      <c r="M6" s="557"/>
      <c r="N6" s="298"/>
      <c r="O6" s="298"/>
      <c r="P6" s="298"/>
      <c r="Q6" s="298"/>
      <c r="R6" s="298"/>
    </row>
    <row r="7" spans="1:18" s="22" customFormat="1" ht="16.5" customHeight="1">
      <c r="A7" s="675"/>
      <c r="B7" s="662" t="s">
        <v>858</v>
      </c>
      <c r="C7" s="663"/>
      <c r="D7" s="663"/>
      <c r="E7" s="663"/>
      <c r="F7" s="663"/>
      <c r="G7" s="663"/>
      <c r="H7" s="663"/>
      <c r="I7" s="663"/>
      <c r="J7" s="663"/>
      <c r="K7" s="663"/>
      <c r="L7" s="663"/>
      <c r="M7" s="664"/>
      <c r="N7" s="298"/>
      <c r="O7" s="298"/>
      <c r="P7" s="298"/>
      <c r="Q7" s="298"/>
      <c r="R7" s="298"/>
    </row>
    <row r="8" spans="1:18" s="22" customFormat="1" ht="16.5" customHeight="1">
      <c r="A8" s="455"/>
      <c r="B8" s="465"/>
      <c r="C8" s="465"/>
      <c r="D8" s="465"/>
      <c r="E8" s="465"/>
      <c r="F8" s="465"/>
      <c r="G8" s="465"/>
      <c r="H8" s="465"/>
      <c r="I8" s="465"/>
      <c r="J8" s="465"/>
      <c r="K8" s="465"/>
      <c r="L8" s="465"/>
      <c r="M8" s="465"/>
      <c r="N8" s="298"/>
      <c r="O8" s="298"/>
      <c r="P8" s="298"/>
      <c r="Q8" s="298"/>
      <c r="R8" s="298"/>
    </row>
    <row r="9" spans="1:18" s="17" customFormat="1" ht="33" customHeight="1">
      <c r="A9" s="299">
        <v>2011</v>
      </c>
      <c r="B9" s="300">
        <v>7995.4</v>
      </c>
      <c r="C9" s="300">
        <v>733</v>
      </c>
      <c r="D9" s="300">
        <v>11.5</v>
      </c>
      <c r="E9" s="300">
        <v>181.4</v>
      </c>
      <c r="F9" s="300">
        <v>474.4</v>
      </c>
      <c r="G9" s="300">
        <v>65.6</v>
      </c>
      <c r="H9" s="300">
        <v>6868.8</v>
      </c>
      <c r="I9" s="300">
        <v>371.3</v>
      </c>
      <c r="J9" s="300">
        <v>463.9</v>
      </c>
      <c r="K9" s="300">
        <v>6033.6</v>
      </c>
      <c r="L9" s="300">
        <v>1390.9</v>
      </c>
      <c r="M9" s="300">
        <v>4642.7</v>
      </c>
      <c r="N9" s="301"/>
      <c r="O9" s="301"/>
      <c r="P9" s="301"/>
      <c r="Q9" s="301"/>
      <c r="R9" s="301"/>
    </row>
    <row r="10" spans="1:18" ht="18.75" customHeight="1">
      <c r="A10" s="302" t="s">
        <v>738</v>
      </c>
      <c r="B10" s="303">
        <v>649.5</v>
      </c>
      <c r="C10" s="304">
        <v>63.5</v>
      </c>
      <c r="D10" s="304">
        <v>1.1</v>
      </c>
      <c r="E10" s="304">
        <v>12.9</v>
      </c>
      <c r="F10" s="304">
        <v>44</v>
      </c>
      <c r="G10" s="304">
        <v>5.5</v>
      </c>
      <c r="H10" s="304">
        <v>560.3</v>
      </c>
      <c r="I10" s="304">
        <v>39.6</v>
      </c>
      <c r="J10" s="304">
        <v>31.1</v>
      </c>
      <c r="K10" s="304">
        <v>489.6</v>
      </c>
      <c r="L10" s="304">
        <v>107.5</v>
      </c>
      <c r="M10" s="304">
        <v>382.1</v>
      </c>
      <c r="N10" s="266"/>
      <c r="O10" s="266"/>
      <c r="P10" s="266"/>
      <c r="Q10" s="266"/>
      <c r="R10" s="266"/>
    </row>
    <row r="11" spans="1:18" ht="18.75" customHeight="1">
      <c r="A11" s="302" t="s">
        <v>739</v>
      </c>
      <c r="B11" s="303">
        <v>646.7</v>
      </c>
      <c r="C11" s="304">
        <v>58.2</v>
      </c>
      <c r="D11" s="304">
        <v>1.2</v>
      </c>
      <c r="E11" s="304">
        <v>15.1</v>
      </c>
      <c r="F11" s="304">
        <v>37.8</v>
      </c>
      <c r="G11" s="304">
        <v>4.1</v>
      </c>
      <c r="H11" s="304">
        <v>560</v>
      </c>
      <c r="I11" s="304">
        <v>35.5</v>
      </c>
      <c r="J11" s="304">
        <v>39.6</v>
      </c>
      <c r="K11" s="304">
        <v>484.8</v>
      </c>
      <c r="L11" s="304">
        <v>113.8</v>
      </c>
      <c r="M11" s="304">
        <v>371</v>
      </c>
      <c r="N11" s="266"/>
      <c r="O11" s="266"/>
      <c r="P11" s="266"/>
      <c r="Q11" s="266"/>
      <c r="R11" s="266"/>
    </row>
    <row r="12" spans="1:18" ht="18.75" customHeight="1">
      <c r="A12" s="302" t="s">
        <v>740</v>
      </c>
      <c r="B12" s="303">
        <v>697</v>
      </c>
      <c r="C12" s="304">
        <v>61.9</v>
      </c>
      <c r="D12" s="304">
        <v>1.7</v>
      </c>
      <c r="E12" s="304">
        <v>13.7</v>
      </c>
      <c r="F12" s="304">
        <v>40.4</v>
      </c>
      <c r="G12" s="304">
        <v>6.1</v>
      </c>
      <c r="H12" s="304">
        <v>602.9</v>
      </c>
      <c r="I12" s="304">
        <v>37.6</v>
      </c>
      <c r="J12" s="304">
        <v>41.2</v>
      </c>
      <c r="K12" s="304">
        <v>524.1</v>
      </c>
      <c r="L12" s="304">
        <v>143.3</v>
      </c>
      <c r="M12" s="304">
        <v>380.8</v>
      </c>
      <c r="N12" s="266"/>
      <c r="O12" s="266"/>
      <c r="P12" s="266"/>
      <c r="Q12" s="266"/>
      <c r="R12" s="266"/>
    </row>
    <row r="13" spans="1:18" ht="18.75" customHeight="1">
      <c r="A13" s="302" t="s">
        <v>741</v>
      </c>
      <c r="B13" s="303">
        <v>636.9</v>
      </c>
      <c r="C13" s="304">
        <v>55.6</v>
      </c>
      <c r="D13" s="304">
        <v>1.2</v>
      </c>
      <c r="E13" s="304">
        <v>11.7</v>
      </c>
      <c r="F13" s="304">
        <v>37.9</v>
      </c>
      <c r="G13" s="304">
        <v>4.7</v>
      </c>
      <c r="H13" s="304">
        <v>549.9</v>
      </c>
      <c r="I13" s="304">
        <v>8.8</v>
      </c>
      <c r="J13" s="304">
        <v>35.3</v>
      </c>
      <c r="K13" s="304">
        <v>505.8</v>
      </c>
      <c r="L13" s="304">
        <v>119.6</v>
      </c>
      <c r="M13" s="304">
        <v>386.2</v>
      </c>
      <c r="N13" s="266"/>
      <c r="O13" s="266"/>
      <c r="P13" s="266"/>
      <c r="Q13" s="266"/>
      <c r="R13" s="266"/>
    </row>
    <row r="14" spans="1:18" ht="18.75" customHeight="1">
      <c r="A14" s="302" t="s">
        <v>742</v>
      </c>
      <c r="B14" s="303">
        <v>680</v>
      </c>
      <c r="C14" s="304">
        <v>59.2</v>
      </c>
      <c r="D14" s="304">
        <v>1.3</v>
      </c>
      <c r="E14" s="304">
        <v>16.4</v>
      </c>
      <c r="F14" s="304">
        <v>37.4</v>
      </c>
      <c r="G14" s="304">
        <v>4.1</v>
      </c>
      <c r="H14" s="304">
        <v>588.2</v>
      </c>
      <c r="I14" s="304">
        <v>44.4</v>
      </c>
      <c r="J14" s="304">
        <v>42.4</v>
      </c>
      <c r="K14" s="304">
        <v>501.5</v>
      </c>
      <c r="L14" s="304">
        <v>123.5</v>
      </c>
      <c r="M14" s="304">
        <v>378</v>
      </c>
      <c r="N14" s="266"/>
      <c r="O14" s="266"/>
      <c r="P14" s="266"/>
      <c r="Q14" s="266"/>
      <c r="R14" s="266"/>
    </row>
    <row r="15" spans="1:18" ht="18.75" customHeight="1">
      <c r="A15" s="302" t="s">
        <v>743</v>
      </c>
      <c r="B15" s="303">
        <v>669</v>
      </c>
      <c r="C15" s="304">
        <v>67.9</v>
      </c>
      <c r="D15" s="304">
        <v>1</v>
      </c>
      <c r="E15" s="304">
        <v>17.8</v>
      </c>
      <c r="F15" s="304">
        <v>43.2</v>
      </c>
      <c r="G15" s="304">
        <v>5.9</v>
      </c>
      <c r="H15" s="304">
        <v>567.9</v>
      </c>
      <c r="I15" s="304">
        <v>10.5</v>
      </c>
      <c r="J15" s="304">
        <v>35.7</v>
      </c>
      <c r="K15" s="304">
        <v>521.7</v>
      </c>
      <c r="L15" s="304">
        <v>121.2</v>
      </c>
      <c r="M15" s="304">
        <v>400.5</v>
      </c>
      <c r="N15" s="266"/>
      <c r="O15" s="266"/>
      <c r="P15" s="266"/>
      <c r="Q15" s="266"/>
      <c r="R15" s="266"/>
    </row>
    <row r="16" spans="1:18" ht="18.75" customHeight="1">
      <c r="A16" s="302" t="s">
        <v>744</v>
      </c>
      <c r="B16" s="303">
        <v>674.9</v>
      </c>
      <c r="C16" s="303">
        <v>54.6</v>
      </c>
      <c r="D16" s="303">
        <v>0.8</v>
      </c>
      <c r="E16" s="303">
        <v>14.5</v>
      </c>
      <c r="F16" s="303">
        <v>34.9</v>
      </c>
      <c r="G16" s="303">
        <v>4.4</v>
      </c>
      <c r="H16" s="303">
        <v>588.1</v>
      </c>
      <c r="I16" s="303">
        <v>35.8</v>
      </c>
      <c r="J16" s="303">
        <v>53.7</v>
      </c>
      <c r="K16" s="303">
        <v>498.6</v>
      </c>
      <c r="L16" s="303">
        <v>114.4</v>
      </c>
      <c r="M16" s="303">
        <v>384.2</v>
      </c>
      <c r="N16" s="266"/>
      <c r="O16" s="266"/>
      <c r="P16" s="266"/>
      <c r="Q16" s="266"/>
      <c r="R16" s="266"/>
    </row>
    <row r="17" spans="1:18" ht="18.75" customHeight="1">
      <c r="A17" s="302" t="s">
        <v>745</v>
      </c>
      <c r="B17" s="303">
        <v>630.2</v>
      </c>
      <c r="C17" s="303">
        <v>56.5</v>
      </c>
      <c r="D17" s="303">
        <v>0.3</v>
      </c>
      <c r="E17" s="303">
        <v>12.6</v>
      </c>
      <c r="F17" s="303">
        <v>37.3</v>
      </c>
      <c r="G17" s="303">
        <v>6.2</v>
      </c>
      <c r="H17" s="303">
        <v>540.7</v>
      </c>
      <c r="I17" s="303">
        <v>7.1</v>
      </c>
      <c r="J17" s="303">
        <v>45.1</v>
      </c>
      <c r="K17" s="303">
        <v>488.5</v>
      </c>
      <c r="L17" s="303">
        <v>116.9</v>
      </c>
      <c r="M17" s="303">
        <v>371.6</v>
      </c>
      <c r="N17" s="266"/>
      <c r="O17" s="266"/>
      <c r="P17" s="266"/>
      <c r="Q17" s="266"/>
      <c r="R17" s="266"/>
    </row>
    <row r="18" spans="1:18" ht="18.75" customHeight="1">
      <c r="A18" s="302" t="s">
        <v>746</v>
      </c>
      <c r="B18" s="303">
        <v>701.7</v>
      </c>
      <c r="C18" s="303">
        <v>56.1</v>
      </c>
      <c r="D18" s="303">
        <v>0.6</v>
      </c>
      <c r="E18" s="303">
        <v>16.2</v>
      </c>
      <c r="F18" s="303">
        <v>34.4</v>
      </c>
      <c r="G18" s="303">
        <v>4.9</v>
      </c>
      <c r="H18" s="303">
        <v>611.7</v>
      </c>
      <c r="I18" s="303">
        <v>35.5</v>
      </c>
      <c r="J18" s="303">
        <v>36.5</v>
      </c>
      <c r="K18" s="303">
        <v>539.7</v>
      </c>
      <c r="L18" s="303">
        <v>114.2</v>
      </c>
      <c r="M18" s="303">
        <v>425.5</v>
      </c>
      <c r="N18" s="266"/>
      <c r="O18" s="266"/>
      <c r="P18" s="266"/>
      <c r="Q18" s="266"/>
      <c r="R18" s="266"/>
    </row>
    <row r="19" spans="1:18" ht="18.75" customHeight="1">
      <c r="A19" s="302" t="s">
        <v>747</v>
      </c>
      <c r="B19" s="303">
        <v>656.4</v>
      </c>
      <c r="C19" s="303">
        <v>58.3</v>
      </c>
      <c r="D19" s="303">
        <v>0.8</v>
      </c>
      <c r="E19" s="303">
        <v>13.7</v>
      </c>
      <c r="F19" s="303">
        <v>38.3</v>
      </c>
      <c r="G19" s="303">
        <v>5.6</v>
      </c>
      <c r="H19" s="303">
        <v>562.3</v>
      </c>
      <c r="I19" s="303">
        <v>24.5</v>
      </c>
      <c r="J19" s="303">
        <v>31.5</v>
      </c>
      <c r="K19" s="303">
        <v>506.3</v>
      </c>
      <c r="L19" s="303">
        <v>114</v>
      </c>
      <c r="M19" s="303">
        <v>392.3</v>
      </c>
      <c r="N19" s="266"/>
      <c r="O19" s="266"/>
      <c r="P19" s="266"/>
      <c r="Q19" s="266"/>
      <c r="R19" s="266"/>
    </row>
    <row r="20" spans="1:18" ht="18.75" customHeight="1">
      <c r="A20" s="302" t="s">
        <v>748</v>
      </c>
      <c r="B20" s="303">
        <v>700.9</v>
      </c>
      <c r="C20" s="303">
        <v>70.7</v>
      </c>
      <c r="D20" s="303">
        <v>0.5</v>
      </c>
      <c r="E20" s="303">
        <v>16.7</v>
      </c>
      <c r="F20" s="303">
        <v>48.2</v>
      </c>
      <c r="G20" s="303">
        <v>5.3</v>
      </c>
      <c r="H20" s="303">
        <v>591.8</v>
      </c>
      <c r="I20" s="303">
        <v>32.6</v>
      </c>
      <c r="J20" s="303">
        <v>39</v>
      </c>
      <c r="K20" s="303">
        <v>520.2</v>
      </c>
      <c r="L20" s="303">
        <v>109.8</v>
      </c>
      <c r="M20" s="303">
        <v>410.4</v>
      </c>
      <c r="N20" s="266"/>
      <c r="O20" s="266"/>
      <c r="P20" s="266"/>
      <c r="Q20" s="266"/>
      <c r="R20" s="266"/>
    </row>
    <row r="21" spans="1:18" ht="18.75" customHeight="1">
      <c r="A21" s="302" t="s">
        <v>749</v>
      </c>
      <c r="B21" s="303">
        <v>652.3</v>
      </c>
      <c r="C21" s="303">
        <v>70.5</v>
      </c>
      <c r="D21" s="303">
        <v>0.9</v>
      </c>
      <c r="E21" s="303">
        <v>20.1</v>
      </c>
      <c r="F21" s="303">
        <v>40.7</v>
      </c>
      <c r="G21" s="303">
        <v>8.8</v>
      </c>
      <c r="H21" s="303">
        <v>545</v>
      </c>
      <c r="I21" s="303">
        <v>59.3</v>
      </c>
      <c r="J21" s="303">
        <v>33</v>
      </c>
      <c r="K21" s="303">
        <v>452.8</v>
      </c>
      <c r="L21" s="303">
        <v>92.8</v>
      </c>
      <c r="M21" s="303">
        <v>360</v>
      </c>
      <c r="N21" s="266"/>
      <c r="O21" s="266"/>
      <c r="P21" s="266"/>
      <c r="Q21" s="266"/>
      <c r="R21" s="266"/>
    </row>
    <row r="22" spans="1:18" s="155" customFormat="1" ht="33" customHeight="1">
      <c r="A22" s="299">
        <v>2012</v>
      </c>
      <c r="B22" s="300">
        <v>8052.6</v>
      </c>
      <c r="C22" s="300">
        <v>721.2</v>
      </c>
      <c r="D22" s="300">
        <v>5.3</v>
      </c>
      <c r="E22" s="300">
        <v>172.3</v>
      </c>
      <c r="F22" s="300">
        <v>472.4</v>
      </c>
      <c r="G22" s="300">
        <v>71.2</v>
      </c>
      <c r="H22" s="300">
        <v>6881.6</v>
      </c>
      <c r="I22" s="300">
        <v>242.6</v>
      </c>
      <c r="J22" s="300">
        <v>463.8</v>
      </c>
      <c r="K22" s="300">
        <v>6175.2</v>
      </c>
      <c r="L22" s="300">
        <v>1263.4</v>
      </c>
      <c r="M22" s="300">
        <v>4911.8</v>
      </c>
      <c r="N22" s="305"/>
      <c r="O22" s="305"/>
      <c r="P22" s="305"/>
      <c r="Q22" s="305"/>
      <c r="R22" s="305"/>
    </row>
    <row r="23" spans="1:18" ht="18.75" customHeight="1">
      <c r="A23" s="302" t="s">
        <v>738</v>
      </c>
      <c r="B23" s="303">
        <v>672.9</v>
      </c>
      <c r="C23" s="303">
        <v>56.3</v>
      </c>
      <c r="D23" s="303">
        <v>0.7</v>
      </c>
      <c r="E23" s="303">
        <v>13.2</v>
      </c>
      <c r="F23" s="303">
        <v>38.5</v>
      </c>
      <c r="G23" s="303">
        <v>3.8</v>
      </c>
      <c r="H23" s="303">
        <v>588.9</v>
      </c>
      <c r="I23" s="303">
        <v>35</v>
      </c>
      <c r="J23" s="303">
        <v>33.5</v>
      </c>
      <c r="K23" s="303">
        <v>520.4</v>
      </c>
      <c r="L23" s="303">
        <v>107.6</v>
      </c>
      <c r="M23" s="303">
        <v>412.8</v>
      </c>
      <c r="N23" s="266"/>
      <c r="O23" s="266"/>
      <c r="P23" s="266"/>
      <c r="Q23" s="266"/>
      <c r="R23" s="266"/>
    </row>
    <row r="24" spans="1:18" ht="18.75" customHeight="1">
      <c r="A24" s="302" t="s">
        <v>739</v>
      </c>
      <c r="B24" s="303">
        <v>691.9</v>
      </c>
      <c r="C24" s="303">
        <v>58.3</v>
      </c>
      <c r="D24" s="82">
        <v>0.3</v>
      </c>
      <c r="E24" s="303">
        <v>15.2</v>
      </c>
      <c r="F24" s="303">
        <v>39.6</v>
      </c>
      <c r="G24" s="303">
        <v>3.2</v>
      </c>
      <c r="H24" s="303">
        <v>603.4</v>
      </c>
      <c r="I24" s="303">
        <v>44.2</v>
      </c>
      <c r="J24" s="303">
        <v>43.7</v>
      </c>
      <c r="K24" s="303">
        <v>515.5</v>
      </c>
      <c r="L24" s="303">
        <v>116</v>
      </c>
      <c r="M24" s="303">
        <v>399.5</v>
      </c>
      <c r="N24" s="266"/>
      <c r="O24" s="266"/>
      <c r="P24" s="266"/>
      <c r="Q24" s="266"/>
      <c r="R24" s="266"/>
    </row>
    <row r="25" spans="1:18" ht="18.75" customHeight="1">
      <c r="A25" s="302" t="s">
        <v>740</v>
      </c>
      <c r="B25" s="303">
        <v>671.8</v>
      </c>
      <c r="C25" s="303">
        <v>59.7</v>
      </c>
      <c r="D25" s="303">
        <v>1</v>
      </c>
      <c r="E25" s="303">
        <v>15.2</v>
      </c>
      <c r="F25" s="303">
        <v>38.2</v>
      </c>
      <c r="G25" s="303">
        <v>5.2</v>
      </c>
      <c r="H25" s="303">
        <v>580.1</v>
      </c>
      <c r="I25" s="303">
        <v>24.9</v>
      </c>
      <c r="J25" s="303">
        <v>36.6</v>
      </c>
      <c r="K25" s="303">
        <v>518.6</v>
      </c>
      <c r="L25" s="303">
        <v>119.6</v>
      </c>
      <c r="M25" s="303">
        <v>399</v>
      </c>
      <c r="N25" s="266"/>
      <c r="O25" s="266"/>
      <c r="P25" s="266"/>
      <c r="Q25" s="266"/>
      <c r="R25" s="266"/>
    </row>
    <row r="26" spans="1:18" ht="18.75" customHeight="1">
      <c r="A26" s="302" t="s">
        <v>741</v>
      </c>
      <c r="B26" s="303">
        <v>663.1</v>
      </c>
      <c r="C26" s="303">
        <v>55.8</v>
      </c>
      <c r="D26" s="303">
        <v>0.5</v>
      </c>
      <c r="E26" s="303">
        <v>13</v>
      </c>
      <c r="F26" s="303">
        <v>36.1</v>
      </c>
      <c r="G26" s="303">
        <v>6.1</v>
      </c>
      <c r="H26" s="303">
        <v>572.3</v>
      </c>
      <c r="I26" s="303">
        <v>28.1</v>
      </c>
      <c r="J26" s="303">
        <v>48.1</v>
      </c>
      <c r="K26" s="303">
        <v>496.2</v>
      </c>
      <c r="L26" s="303">
        <v>101.1</v>
      </c>
      <c r="M26" s="303">
        <v>395</v>
      </c>
      <c r="N26" s="266"/>
      <c r="O26" s="266"/>
      <c r="P26" s="266"/>
      <c r="Q26" s="266"/>
      <c r="R26" s="266"/>
    </row>
    <row r="27" spans="1:18" ht="18.75" customHeight="1">
      <c r="A27" s="302" t="s">
        <v>742</v>
      </c>
      <c r="B27" s="303">
        <v>681.4</v>
      </c>
      <c r="C27" s="303">
        <v>59.8</v>
      </c>
      <c r="D27" s="303">
        <v>0.5</v>
      </c>
      <c r="E27" s="303">
        <v>16.7</v>
      </c>
      <c r="F27" s="303">
        <v>38</v>
      </c>
      <c r="G27" s="303">
        <v>4.6</v>
      </c>
      <c r="H27" s="303">
        <v>582.8</v>
      </c>
      <c r="I27" s="303">
        <v>17.1</v>
      </c>
      <c r="J27" s="303">
        <v>38.8</v>
      </c>
      <c r="K27" s="303">
        <v>526.9</v>
      </c>
      <c r="L27" s="303">
        <v>103.9</v>
      </c>
      <c r="M27" s="303">
        <v>423</v>
      </c>
      <c r="N27" s="266"/>
      <c r="O27" s="266"/>
      <c r="P27" s="266"/>
      <c r="Q27" s="266"/>
      <c r="R27" s="266"/>
    </row>
    <row r="28" spans="1:18" ht="18.75" customHeight="1">
      <c r="A28" s="302" t="s">
        <v>743</v>
      </c>
      <c r="B28" s="303">
        <v>711.2</v>
      </c>
      <c r="C28" s="303">
        <v>56.4</v>
      </c>
      <c r="D28" s="303">
        <v>0.2</v>
      </c>
      <c r="E28" s="303">
        <v>12.8</v>
      </c>
      <c r="F28" s="303">
        <v>36.6</v>
      </c>
      <c r="G28" s="303">
        <v>6.8</v>
      </c>
      <c r="H28" s="303">
        <v>615.6</v>
      </c>
      <c r="I28" s="303">
        <v>19.7</v>
      </c>
      <c r="J28" s="303">
        <v>44.9</v>
      </c>
      <c r="K28" s="303">
        <v>551</v>
      </c>
      <c r="L28" s="303">
        <v>106.7</v>
      </c>
      <c r="M28" s="303">
        <v>444.2</v>
      </c>
      <c r="N28" s="266"/>
      <c r="O28" s="266"/>
      <c r="P28" s="266"/>
      <c r="Q28" s="266"/>
      <c r="R28" s="266"/>
    </row>
    <row r="29" spans="1:18" ht="18.75" customHeight="1">
      <c r="A29" s="302" t="s">
        <v>744</v>
      </c>
      <c r="B29" s="303">
        <v>728.2</v>
      </c>
      <c r="C29" s="303">
        <v>54.6</v>
      </c>
      <c r="D29" s="303">
        <v>0.3</v>
      </c>
      <c r="E29" s="303">
        <v>14.2</v>
      </c>
      <c r="F29" s="303">
        <v>34.1</v>
      </c>
      <c r="G29" s="303">
        <v>6</v>
      </c>
      <c r="H29" s="303">
        <v>631.9</v>
      </c>
      <c r="I29" s="303">
        <v>16.2</v>
      </c>
      <c r="J29" s="303">
        <v>48.3</v>
      </c>
      <c r="K29" s="303">
        <v>567.5</v>
      </c>
      <c r="L29" s="303">
        <v>114.5</v>
      </c>
      <c r="M29" s="303">
        <v>452.9</v>
      </c>
      <c r="N29" s="266"/>
      <c r="O29" s="266"/>
      <c r="P29" s="266"/>
      <c r="Q29" s="266"/>
      <c r="R29" s="266"/>
    </row>
    <row r="30" spans="1:18" ht="18.75" customHeight="1">
      <c r="A30" s="302" t="s">
        <v>745</v>
      </c>
      <c r="B30" s="303">
        <v>679.2</v>
      </c>
      <c r="C30" s="303">
        <v>56</v>
      </c>
      <c r="D30" s="303">
        <v>0.2</v>
      </c>
      <c r="E30" s="303">
        <v>14.5</v>
      </c>
      <c r="F30" s="303">
        <v>34.6</v>
      </c>
      <c r="G30" s="303">
        <v>6.7</v>
      </c>
      <c r="H30" s="303">
        <v>584.4</v>
      </c>
      <c r="I30" s="303">
        <v>16.2</v>
      </c>
      <c r="J30" s="303">
        <v>36.5</v>
      </c>
      <c r="K30" s="303">
        <v>531.7</v>
      </c>
      <c r="L30" s="303">
        <v>114.8</v>
      </c>
      <c r="M30" s="303">
        <v>416.9</v>
      </c>
      <c r="N30" s="266"/>
      <c r="O30" s="266"/>
      <c r="P30" s="266"/>
      <c r="Q30" s="266"/>
      <c r="R30" s="266"/>
    </row>
    <row r="31" spans="1:18" ht="18.75" customHeight="1">
      <c r="A31" s="302" t="s">
        <v>746</v>
      </c>
      <c r="B31" s="303">
        <v>665.7</v>
      </c>
      <c r="C31" s="303">
        <v>68.4</v>
      </c>
      <c r="D31" s="303">
        <v>0.7</v>
      </c>
      <c r="E31" s="303">
        <v>14.7</v>
      </c>
      <c r="F31" s="303">
        <v>44</v>
      </c>
      <c r="G31" s="303">
        <v>8.9</v>
      </c>
      <c r="H31" s="303">
        <v>555.7</v>
      </c>
      <c r="I31" s="303">
        <v>20.6</v>
      </c>
      <c r="J31" s="303">
        <v>33.5</v>
      </c>
      <c r="K31" s="303">
        <v>501.6</v>
      </c>
      <c r="L31" s="303">
        <v>98.2</v>
      </c>
      <c r="M31" s="303">
        <v>403.3</v>
      </c>
      <c r="N31" s="266"/>
      <c r="O31" s="266"/>
      <c r="P31" s="266"/>
      <c r="Q31" s="266"/>
      <c r="R31" s="266"/>
    </row>
    <row r="32" spans="1:18" ht="18.75" customHeight="1">
      <c r="A32" s="302" t="s">
        <v>747</v>
      </c>
      <c r="B32" s="303">
        <v>691.5</v>
      </c>
      <c r="C32" s="303">
        <v>60.9</v>
      </c>
      <c r="D32" s="303">
        <v>0.4</v>
      </c>
      <c r="E32" s="303">
        <v>13.8</v>
      </c>
      <c r="F32" s="303">
        <v>39.7</v>
      </c>
      <c r="G32" s="303">
        <v>7</v>
      </c>
      <c r="H32" s="303">
        <v>588</v>
      </c>
      <c r="I32" s="303">
        <v>9.4</v>
      </c>
      <c r="J32" s="303">
        <v>43.4</v>
      </c>
      <c r="K32" s="303">
        <v>535.2</v>
      </c>
      <c r="L32" s="303">
        <v>111.4</v>
      </c>
      <c r="M32" s="303">
        <v>423.8</v>
      </c>
      <c r="N32" s="266"/>
      <c r="O32" s="266"/>
      <c r="P32" s="266"/>
      <c r="Q32" s="266"/>
      <c r="R32" s="266"/>
    </row>
    <row r="33" spans="1:18" ht="18.75" customHeight="1">
      <c r="A33" s="302" t="s">
        <v>748</v>
      </c>
      <c r="B33" s="303">
        <v>621.3</v>
      </c>
      <c r="C33" s="303">
        <v>57.1</v>
      </c>
      <c r="D33" s="303">
        <v>0.2</v>
      </c>
      <c r="E33" s="303">
        <v>12.3</v>
      </c>
      <c r="F33" s="303">
        <v>38.1</v>
      </c>
      <c r="G33" s="303">
        <v>6.5</v>
      </c>
      <c r="H33" s="303">
        <v>519</v>
      </c>
      <c r="I33" s="303">
        <v>5.4</v>
      </c>
      <c r="J33" s="303">
        <v>31.6</v>
      </c>
      <c r="K33" s="303">
        <v>482</v>
      </c>
      <c r="L33" s="303">
        <v>90.3</v>
      </c>
      <c r="M33" s="303">
        <v>391.7</v>
      </c>
      <c r="N33" s="266"/>
      <c r="O33" s="266"/>
      <c r="P33" s="266"/>
      <c r="Q33" s="266"/>
      <c r="R33" s="266"/>
    </row>
    <row r="34" spans="1:18" ht="18.75" customHeight="1">
      <c r="A34" s="302" t="s">
        <v>749</v>
      </c>
      <c r="B34" s="303">
        <v>574.4</v>
      </c>
      <c r="C34" s="303">
        <v>77.8</v>
      </c>
      <c r="D34" s="303">
        <v>0.1</v>
      </c>
      <c r="E34" s="303">
        <v>16.5</v>
      </c>
      <c r="F34" s="303">
        <v>54.7</v>
      </c>
      <c r="G34" s="303">
        <v>6.5</v>
      </c>
      <c r="H34" s="303">
        <v>459.5</v>
      </c>
      <c r="I34" s="303">
        <v>5.8</v>
      </c>
      <c r="J34" s="303">
        <v>24.9</v>
      </c>
      <c r="K34" s="303">
        <v>428.8</v>
      </c>
      <c r="L34" s="303">
        <v>79.2</v>
      </c>
      <c r="M34" s="303">
        <v>349.6</v>
      </c>
      <c r="N34" s="266"/>
      <c r="O34" s="266"/>
      <c r="P34" s="266"/>
      <c r="Q34" s="266"/>
      <c r="R34" s="266"/>
    </row>
    <row r="35" spans="1:18" s="155" customFormat="1" ht="33" customHeight="1">
      <c r="A35" s="299">
        <v>2013</v>
      </c>
      <c r="B35" s="300">
        <v>8186.3</v>
      </c>
      <c r="C35" s="300">
        <v>980.5</v>
      </c>
      <c r="D35" s="300">
        <v>7.6</v>
      </c>
      <c r="E35" s="300">
        <v>207.7</v>
      </c>
      <c r="F35" s="300">
        <v>683.2</v>
      </c>
      <c r="G35" s="300">
        <v>82.1</v>
      </c>
      <c r="H35" s="300">
        <v>6655.9</v>
      </c>
      <c r="I35" s="300">
        <v>81.7</v>
      </c>
      <c r="J35" s="300">
        <v>398.8</v>
      </c>
      <c r="K35" s="300">
        <v>6175.4</v>
      </c>
      <c r="L35" s="300">
        <v>1185.4</v>
      </c>
      <c r="M35" s="300">
        <v>4990</v>
      </c>
      <c r="N35" s="305"/>
      <c r="O35" s="305"/>
      <c r="P35" s="305"/>
      <c r="Q35" s="305"/>
      <c r="R35" s="305"/>
    </row>
    <row r="36" spans="1:18" ht="18.75" customHeight="1">
      <c r="A36" s="302" t="s">
        <v>738</v>
      </c>
      <c r="B36" s="303">
        <v>628.9</v>
      </c>
      <c r="C36" s="303">
        <v>68.7</v>
      </c>
      <c r="D36" s="303">
        <v>0.3</v>
      </c>
      <c r="E36" s="303">
        <v>15.5</v>
      </c>
      <c r="F36" s="303">
        <v>47.4</v>
      </c>
      <c r="G36" s="303">
        <v>5.5</v>
      </c>
      <c r="H36" s="303">
        <v>529.6</v>
      </c>
      <c r="I36" s="303">
        <v>7.7</v>
      </c>
      <c r="J36" s="303">
        <v>35.3</v>
      </c>
      <c r="K36" s="303">
        <v>486.6</v>
      </c>
      <c r="L36" s="303">
        <v>97.4</v>
      </c>
      <c r="M36" s="303">
        <v>389.2</v>
      </c>
      <c r="N36" s="266"/>
      <c r="O36" s="266"/>
      <c r="P36" s="266"/>
      <c r="Q36" s="266"/>
      <c r="R36" s="266"/>
    </row>
    <row r="37" spans="1:18" ht="18.75" customHeight="1">
      <c r="A37" s="302" t="s">
        <v>739</v>
      </c>
      <c r="B37" s="303">
        <v>641.5</v>
      </c>
      <c r="C37" s="303">
        <v>76.1</v>
      </c>
      <c r="D37" s="303">
        <v>0.2</v>
      </c>
      <c r="E37" s="303">
        <v>14.9</v>
      </c>
      <c r="F37" s="303">
        <v>55.2</v>
      </c>
      <c r="G37" s="303">
        <v>5.8</v>
      </c>
      <c r="H37" s="303">
        <v>532.4</v>
      </c>
      <c r="I37" s="303">
        <v>6.5</v>
      </c>
      <c r="J37" s="303">
        <v>33.2</v>
      </c>
      <c r="K37" s="303">
        <v>492.7</v>
      </c>
      <c r="L37" s="303">
        <v>97</v>
      </c>
      <c r="M37" s="303">
        <v>395.7</v>
      </c>
      <c r="N37" s="266"/>
      <c r="O37" s="266"/>
      <c r="P37" s="266"/>
      <c r="Q37" s="266"/>
      <c r="R37" s="266"/>
    </row>
    <row r="38" spans="1:18" ht="18.75" customHeight="1">
      <c r="A38" s="302" t="s">
        <v>740</v>
      </c>
      <c r="B38" s="303">
        <v>678.5</v>
      </c>
      <c r="C38" s="303">
        <v>84.1</v>
      </c>
      <c r="D38" s="303">
        <v>0.6</v>
      </c>
      <c r="E38" s="303">
        <v>18.2</v>
      </c>
      <c r="F38" s="303">
        <v>59.6</v>
      </c>
      <c r="G38" s="303">
        <v>5.7</v>
      </c>
      <c r="H38" s="303">
        <v>561.9</v>
      </c>
      <c r="I38" s="303">
        <v>7.4</v>
      </c>
      <c r="J38" s="303">
        <v>37.8</v>
      </c>
      <c r="K38" s="303">
        <v>516.7</v>
      </c>
      <c r="L38" s="303">
        <v>108.9</v>
      </c>
      <c r="M38" s="303">
        <v>407.8</v>
      </c>
      <c r="N38" s="266"/>
      <c r="O38" s="266"/>
      <c r="P38" s="266"/>
      <c r="Q38" s="266"/>
      <c r="R38" s="266"/>
    </row>
    <row r="39" spans="1:18" ht="18.75" customHeight="1">
      <c r="A39" s="302" t="s">
        <v>741</v>
      </c>
      <c r="B39" s="303">
        <v>677.5</v>
      </c>
      <c r="C39" s="303">
        <v>85.1</v>
      </c>
      <c r="D39" s="303">
        <v>0.5</v>
      </c>
      <c r="E39" s="303">
        <v>16.7</v>
      </c>
      <c r="F39" s="303">
        <v>61.7</v>
      </c>
      <c r="G39" s="303">
        <v>6.2</v>
      </c>
      <c r="H39" s="303">
        <v>555.9</v>
      </c>
      <c r="I39" s="303">
        <v>8.3</v>
      </c>
      <c r="J39" s="303">
        <v>35.4</v>
      </c>
      <c r="K39" s="303">
        <v>512.2</v>
      </c>
      <c r="L39" s="303">
        <v>95.8</v>
      </c>
      <c r="M39" s="303">
        <v>416.4</v>
      </c>
      <c r="N39" s="266"/>
      <c r="O39" s="266"/>
      <c r="P39" s="266"/>
      <c r="Q39" s="266"/>
      <c r="R39" s="266"/>
    </row>
    <row r="40" spans="1:18" ht="18.75" customHeight="1">
      <c r="A40" s="302" t="s">
        <v>742</v>
      </c>
      <c r="B40" s="303">
        <v>702.5</v>
      </c>
      <c r="C40" s="303">
        <v>86.7</v>
      </c>
      <c r="D40" s="303">
        <v>1.1</v>
      </c>
      <c r="E40" s="303">
        <v>20</v>
      </c>
      <c r="F40" s="303">
        <v>60.1</v>
      </c>
      <c r="G40" s="303">
        <v>5.5</v>
      </c>
      <c r="H40" s="303">
        <v>577</v>
      </c>
      <c r="I40" s="303">
        <v>7.1</v>
      </c>
      <c r="J40" s="303">
        <v>36.2</v>
      </c>
      <c r="K40" s="303">
        <v>533.8</v>
      </c>
      <c r="L40" s="303">
        <v>107.1</v>
      </c>
      <c r="M40" s="303">
        <v>426.7</v>
      </c>
      <c r="N40" s="266"/>
      <c r="O40" s="266"/>
      <c r="P40" s="266"/>
      <c r="Q40" s="266"/>
      <c r="R40" s="266"/>
    </row>
    <row r="41" spans="1:18" ht="18.75" customHeight="1">
      <c r="A41" s="302" t="s">
        <v>743</v>
      </c>
      <c r="B41" s="303">
        <v>706</v>
      </c>
      <c r="C41" s="303">
        <v>88.6</v>
      </c>
      <c r="D41" s="303">
        <v>0.8</v>
      </c>
      <c r="E41" s="303">
        <v>15.7</v>
      </c>
      <c r="F41" s="303">
        <v>65</v>
      </c>
      <c r="G41" s="303">
        <v>7.2</v>
      </c>
      <c r="H41" s="303">
        <v>576.8</v>
      </c>
      <c r="I41" s="303">
        <v>5.3</v>
      </c>
      <c r="J41" s="303">
        <v>35.8</v>
      </c>
      <c r="K41" s="303">
        <v>535.7</v>
      </c>
      <c r="L41" s="303">
        <v>96.4</v>
      </c>
      <c r="M41" s="303">
        <v>439.2</v>
      </c>
      <c r="N41" s="266"/>
      <c r="O41" s="266"/>
      <c r="P41" s="266"/>
      <c r="Q41" s="266"/>
      <c r="R41" s="266"/>
    </row>
    <row r="42" spans="1:13" ht="18.75" customHeight="1">
      <c r="A42" s="302" t="s">
        <v>744</v>
      </c>
      <c r="B42" s="303">
        <v>729.1</v>
      </c>
      <c r="C42" s="303">
        <v>83.4</v>
      </c>
      <c r="D42" s="303">
        <v>0.7</v>
      </c>
      <c r="E42" s="303">
        <v>17.5</v>
      </c>
      <c r="F42" s="303">
        <v>57.7</v>
      </c>
      <c r="G42" s="303">
        <v>7.5</v>
      </c>
      <c r="H42" s="303">
        <v>603</v>
      </c>
      <c r="I42" s="303">
        <v>5.3</v>
      </c>
      <c r="J42" s="303">
        <v>34.9</v>
      </c>
      <c r="K42" s="303">
        <v>562.8</v>
      </c>
      <c r="L42" s="303">
        <v>111</v>
      </c>
      <c r="M42" s="303">
        <v>451.9</v>
      </c>
    </row>
    <row r="43" spans="1:13" ht="18.75" customHeight="1">
      <c r="A43" s="302" t="s">
        <v>745</v>
      </c>
      <c r="B43" s="303">
        <v>656.7</v>
      </c>
      <c r="C43" s="303">
        <v>76.3</v>
      </c>
      <c r="D43" s="303">
        <v>0.9</v>
      </c>
      <c r="E43" s="303">
        <v>13.2</v>
      </c>
      <c r="F43" s="303">
        <v>53.9</v>
      </c>
      <c r="G43" s="303">
        <v>8.3</v>
      </c>
      <c r="H43" s="303">
        <v>537.8</v>
      </c>
      <c r="I43" s="303">
        <v>7.7</v>
      </c>
      <c r="J43" s="303">
        <v>32.1</v>
      </c>
      <c r="K43" s="303">
        <v>498</v>
      </c>
      <c r="L43" s="303">
        <v>93.3</v>
      </c>
      <c r="M43" s="303">
        <v>404.7</v>
      </c>
    </row>
    <row r="44" spans="1:13" ht="18.75" customHeight="1">
      <c r="A44" s="302" t="s">
        <v>746</v>
      </c>
      <c r="B44" s="303">
        <v>738.1</v>
      </c>
      <c r="C44" s="303">
        <v>80.8</v>
      </c>
      <c r="D44" s="303">
        <v>0.6</v>
      </c>
      <c r="E44" s="303">
        <v>20.9</v>
      </c>
      <c r="F44" s="303">
        <v>50.7</v>
      </c>
      <c r="G44" s="303">
        <v>8.6</v>
      </c>
      <c r="H44" s="303">
        <v>606</v>
      </c>
      <c r="I44" s="303">
        <v>5.6</v>
      </c>
      <c r="J44" s="303">
        <v>29.1</v>
      </c>
      <c r="K44" s="303">
        <v>571.3</v>
      </c>
      <c r="L44" s="303">
        <v>108.7</v>
      </c>
      <c r="M44" s="303">
        <v>462.6</v>
      </c>
    </row>
    <row r="45" spans="1:13" ht="18.75" customHeight="1">
      <c r="A45" s="302" t="s">
        <v>747</v>
      </c>
      <c r="B45" s="303">
        <v>729.2</v>
      </c>
      <c r="C45" s="303">
        <v>87.7</v>
      </c>
      <c r="D45" s="303">
        <v>0.8</v>
      </c>
      <c r="E45" s="303">
        <v>20.9</v>
      </c>
      <c r="F45" s="303">
        <v>58.7</v>
      </c>
      <c r="G45" s="303">
        <v>7.2</v>
      </c>
      <c r="H45" s="303">
        <v>577</v>
      </c>
      <c r="I45" s="303">
        <v>7.8</v>
      </c>
      <c r="J45" s="303">
        <v>37.9</v>
      </c>
      <c r="K45" s="303">
        <v>531.4</v>
      </c>
      <c r="L45" s="303">
        <v>102.9</v>
      </c>
      <c r="M45" s="303">
        <v>428.5</v>
      </c>
    </row>
    <row r="46" spans="1:13" ht="18.75" customHeight="1">
      <c r="A46" s="302" t="s">
        <v>748</v>
      </c>
      <c r="B46" s="303">
        <v>678.4</v>
      </c>
      <c r="C46" s="303">
        <v>79.3</v>
      </c>
      <c r="D46" s="303">
        <v>0.6</v>
      </c>
      <c r="E46" s="303">
        <v>19.3</v>
      </c>
      <c r="F46" s="303">
        <v>53.4</v>
      </c>
      <c r="G46" s="303">
        <v>6.1</v>
      </c>
      <c r="H46" s="303">
        <v>527.5</v>
      </c>
      <c r="I46" s="303">
        <v>6</v>
      </c>
      <c r="J46" s="303">
        <v>30.2</v>
      </c>
      <c r="K46" s="303">
        <v>491.3</v>
      </c>
      <c r="L46" s="303">
        <v>90.4</v>
      </c>
      <c r="M46" s="303">
        <v>400.9</v>
      </c>
    </row>
    <row r="47" spans="1:13" ht="18.75" customHeight="1">
      <c r="A47" s="302" t="s">
        <v>749</v>
      </c>
      <c r="B47" s="303">
        <v>619.8</v>
      </c>
      <c r="C47" s="303">
        <v>83.6</v>
      </c>
      <c r="D47" s="303">
        <v>0.5</v>
      </c>
      <c r="E47" s="303">
        <v>15</v>
      </c>
      <c r="F47" s="303">
        <v>59.7</v>
      </c>
      <c r="G47" s="303">
        <v>8.4</v>
      </c>
      <c r="H47" s="303">
        <v>470.9</v>
      </c>
      <c r="I47" s="303">
        <v>7</v>
      </c>
      <c r="J47" s="303">
        <v>21</v>
      </c>
      <c r="K47" s="303">
        <v>442.9</v>
      </c>
      <c r="L47" s="303">
        <v>76.6</v>
      </c>
      <c r="M47" s="303">
        <v>366.4</v>
      </c>
    </row>
    <row r="48" ht="25.5" customHeight="1">
      <c r="A48" s="35" t="s">
        <v>859</v>
      </c>
    </row>
    <row r="49" spans="1:13" ht="46.5" customHeight="1">
      <c r="A49" s="660" t="s">
        <v>1224</v>
      </c>
      <c r="B49" s="661"/>
      <c r="C49" s="661"/>
      <c r="D49" s="661"/>
      <c r="E49" s="661"/>
      <c r="F49" s="661"/>
      <c r="G49" s="661"/>
      <c r="H49" s="661"/>
      <c r="I49" s="661"/>
      <c r="J49" s="661"/>
      <c r="K49" s="661"/>
      <c r="L49" s="661"/>
      <c r="M49" s="661"/>
    </row>
    <row r="55" ht="12.75">
      <c r="H55" s="28"/>
    </row>
    <row r="69" spans="1:7" ht="12.75">
      <c r="A69" s="253"/>
      <c r="B69" s="253"/>
      <c r="C69" s="253"/>
      <c r="D69" s="253"/>
      <c r="E69" s="253"/>
      <c r="F69" s="253"/>
      <c r="G69" s="253"/>
    </row>
    <row r="73" ht="15" customHeight="1"/>
    <row r="295" ht="59.25" customHeight="1"/>
  </sheetData>
  <sheetProtection/>
  <mergeCells count="18">
    <mergeCell ref="E4:F4"/>
    <mergeCell ref="G4:G6"/>
    <mergeCell ref="K4:M4"/>
    <mergeCell ref="K5:K6"/>
    <mergeCell ref="E6:F6"/>
    <mergeCell ref="D4:D6"/>
    <mergeCell ref="M5:M6"/>
    <mergeCell ref="I4:I6"/>
    <mergeCell ref="A49:M49"/>
    <mergeCell ref="C3:G3"/>
    <mergeCell ref="H3:M3"/>
    <mergeCell ref="H4:H6"/>
    <mergeCell ref="L5:L6"/>
    <mergeCell ref="C4:C6"/>
    <mergeCell ref="A3:A7"/>
    <mergeCell ref="B3:B6"/>
    <mergeCell ref="B7:M7"/>
    <mergeCell ref="J4:J6"/>
  </mergeCells>
  <printOptions horizontalCentered="1"/>
  <pageMargins left="0.5905511811023623" right="0.5905511811023623" top="0.984251968503937" bottom="0.43307086614173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S69"/>
  <sheetViews>
    <sheetView zoomScale="90" zoomScaleNormal="90" zoomScalePageLayoutView="0" workbookViewId="0" topLeftCell="A1">
      <selection activeCell="A1" sqref="A1"/>
    </sheetView>
  </sheetViews>
  <sheetFormatPr defaultColWidth="11.421875" defaultRowHeight="12.75"/>
  <cols>
    <col min="1" max="1" width="12.7109375" style="0" customWidth="1"/>
    <col min="2" max="7" width="13.28125" style="0" customWidth="1"/>
    <col min="8" max="8" width="14.7109375" style="3" customWidth="1"/>
    <col min="9" max="9" width="13.28125" style="3" customWidth="1"/>
    <col min="13" max="13" width="14.00390625" style="0" customWidth="1"/>
  </cols>
  <sheetData>
    <row r="1" spans="1:9" ht="21" customHeight="1">
      <c r="A1" s="306" t="s">
        <v>1269</v>
      </c>
      <c r="B1" s="306"/>
      <c r="C1" s="306"/>
      <c r="D1" s="306"/>
      <c r="E1" s="306"/>
      <c r="F1" s="306"/>
      <c r="G1" s="306"/>
      <c r="H1" s="306"/>
      <c r="I1" s="306"/>
    </row>
    <row r="2" spans="1:8" ht="12.75">
      <c r="A2" s="14"/>
      <c r="B2" s="14"/>
      <c r="H2"/>
    </row>
    <row r="3" spans="1:9" s="22" customFormat="1" ht="17.25" customHeight="1">
      <c r="A3" s="638" t="s">
        <v>257</v>
      </c>
      <c r="B3" s="677" t="s">
        <v>1041</v>
      </c>
      <c r="C3" s="665" t="s">
        <v>474</v>
      </c>
      <c r="D3" s="665"/>
      <c r="E3" s="666"/>
      <c r="F3" s="665"/>
      <c r="G3" s="665"/>
      <c r="H3" s="665"/>
      <c r="I3" s="667"/>
    </row>
    <row r="4" spans="1:9" s="22" customFormat="1" ht="12.75">
      <c r="A4" s="502"/>
      <c r="B4" s="678"/>
      <c r="C4" s="669" t="s">
        <v>205</v>
      </c>
      <c r="D4" s="669" t="s">
        <v>1220</v>
      </c>
      <c r="E4" s="669" t="s">
        <v>207</v>
      </c>
      <c r="F4" s="669" t="s">
        <v>208</v>
      </c>
      <c r="G4" s="669" t="s">
        <v>209</v>
      </c>
      <c r="H4" s="537" t="s">
        <v>1095</v>
      </c>
      <c r="I4" s="514" t="s">
        <v>210</v>
      </c>
    </row>
    <row r="5" spans="1:9" s="22" customFormat="1" ht="15" customHeight="1">
      <c r="A5" s="502"/>
      <c r="B5" s="678"/>
      <c r="C5" s="669"/>
      <c r="D5" s="669"/>
      <c r="E5" s="669"/>
      <c r="F5" s="669"/>
      <c r="G5" s="669"/>
      <c r="H5" s="527"/>
      <c r="I5" s="515"/>
    </row>
    <row r="6" spans="1:9" s="22" customFormat="1" ht="12.75">
      <c r="A6" s="502"/>
      <c r="B6" s="678"/>
      <c r="C6" s="669"/>
      <c r="D6" s="669"/>
      <c r="E6" s="669"/>
      <c r="F6" s="669"/>
      <c r="G6" s="669"/>
      <c r="H6" s="528"/>
      <c r="I6" s="516"/>
    </row>
    <row r="7" spans="1:9" s="22" customFormat="1" ht="16.5" customHeight="1">
      <c r="A7" s="503"/>
      <c r="B7" s="679" t="s">
        <v>858</v>
      </c>
      <c r="C7" s="680"/>
      <c r="D7" s="680"/>
      <c r="E7" s="680"/>
      <c r="F7" s="680"/>
      <c r="G7" s="680"/>
      <c r="H7" s="680"/>
      <c r="I7" s="681"/>
    </row>
    <row r="8" spans="1:9" ht="16.5" customHeight="1">
      <c r="A8" s="41" t="s">
        <v>691</v>
      </c>
      <c r="H8" s="3" t="s">
        <v>691</v>
      </c>
      <c r="I8" s="3" t="s">
        <v>691</v>
      </c>
    </row>
    <row r="9" spans="1:19" ht="33" customHeight="1">
      <c r="A9" s="308">
        <v>2011</v>
      </c>
      <c r="B9" s="300">
        <v>12619.1</v>
      </c>
      <c r="C9" s="300">
        <v>9257.5</v>
      </c>
      <c r="D9" s="300">
        <v>8123.8</v>
      </c>
      <c r="E9" s="300">
        <v>236.3</v>
      </c>
      <c r="F9" s="300">
        <v>1123</v>
      </c>
      <c r="G9" s="300">
        <v>1938.9</v>
      </c>
      <c r="H9" s="300">
        <v>63.4</v>
      </c>
      <c r="I9" s="311">
        <v>0</v>
      </c>
      <c r="J9" s="266"/>
      <c r="K9" s="266"/>
      <c r="L9" s="266"/>
      <c r="M9" s="304"/>
      <c r="N9" s="454"/>
      <c r="O9" s="266"/>
      <c r="P9" s="266"/>
      <c r="Q9" s="266"/>
      <c r="R9" s="266"/>
      <c r="S9" s="266"/>
    </row>
    <row r="10" spans="1:19" ht="18.75" customHeight="1">
      <c r="A10" s="302" t="s">
        <v>738</v>
      </c>
      <c r="B10" s="304">
        <v>914.2</v>
      </c>
      <c r="C10" s="304">
        <v>690.3</v>
      </c>
      <c r="D10" s="304">
        <v>611.3</v>
      </c>
      <c r="E10" s="304">
        <v>13.1</v>
      </c>
      <c r="F10" s="304">
        <v>86</v>
      </c>
      <c r="G10" s="304">
        <v>118.2</v>
      </c>
      <c r="H10" s="304">
        <v>6.5</v>
      </c>
      <c r="I10" s="312" t="s">
        <v>6</v>
      </c>
      <c r="J10" s="266"/>
      <c r="K10" s="266"/>
      <c r="L10" s="266"/>
      <c r="M10" s="304"/>
      <c r="N10" s="266"/>
      <c r="O10" s="266"/>
      <c r="P10" s="266"/>
      <c r="Q10" s="266"/>
      <c r="R10" s="266"/>
      <c r="S10" s="266"/>
    </row>
    <row r="11" spans="1:19" ht="18.75" customHeight="1">
      <c r="A11" s="302" t="s">
        <v>739</v>
      </c>
      <c r="B11" s="304">
        <v>1028.5</v>
      </c>
      <c r="C11" s="304">
        <v>783.4</v>
      </c>
      <c r="D11" s="304">
        <v>692.2</v>
      </c>
      <c r="E11" s="304">
        <v>13.8</v>
      </c>
      <c r="F11" s="304">
        <v>86</v>
      </c>
      <c r="G11" s="304">
        <v>138.8</v>
      </c>
      <c r="H11" s="304">
        <v>6.5</v>
      </c>
      <c r="I11" s="312">
        <v>0</v>
      </c>
      <c r="J11" s="266"/>
      <c r="K11" s="266"/>
      <c r="L11" s="266"/>
      <c r="M11" s="304"/>
      <c r="N11" s="266"/>
      <c r="O11" s="266"/>
      <c r="P11" s="266"/>
      <c r="Q11" s="266"/>
      <c r="R11" s="266"/>
      <c r="S11" s="266"/>
    </row>
    <row r="12" spans="1:19" ht="18.75" customHeight="1">
      <c r="A12" s="302" t="s">
        <v>740</v>
      </c>
      <c r="B12" s="304">
        <v>1130</v>
      </c>
      <c r="C12" s="304">
        <v>831.6</v>
      </c>
      <c r="D12" s="304">
        <v>726.4</v>
      </c>
      <c r="E12" s="304">
        <v>19.8</v>
      </c>
      <c r="F12" s="304">
        <v>98.7</v>
      </c>
      <c r="G12" s="304">
        <v>174.3</v>
      </c>
      <c r="H12" s="304">
        <v>5.7</v>
      </c>
      <c r="I12" s="312" t="s">
        <v>6</v>
      </c>
      <c r="J12" s="266"/>
      <c r="K12" s="266"/>
      <c r="L12" s="266"/>
      <c r="M12" s="304"/>
      <c r="N12" s="266"/>
      <c r="O12" s="266"/>
      <c r="P12" s="266"/>
      <c r="Q12" s="266"/>
      <c r="R12" s="266"/>
      <c r="S12" s="266"/>
    </row>
    <row r="13" spans="1:19" ht="18.75" customHeight="1">
      <c r="A13" s="302" t="s">
        <v>741</v>
      </c>
      <c r="B13" s="304">
        <v>1021</v>
      </c>
      <c r="C13" s="304">
        <v>799.1</v>
      </c>
      <c r="D13" s="304">
        <v>715.3</v>
      </c>
      <c r="E13" s="304">
        <v>13.5</v>
      </c>
      <c r="F13" s="304">
        <v>79.2</v>
      </c>
      <c r="G13" s="304">
        <v>124</v>
      </c>
      <c r="H13" s="304">
        <v>5.2</v>
      </c>
      <c r="I13" s="312" t="s">
        <v>6</v>
      </c>
      <c r="J13" s="313"/>
      <c r="K13" s="313"/>
      <c r="L13" s="313"/>
      <c r="M13" s="304"/>
      <c r="N13" s="307"/>
      <c r="O13" s="307"/>
      <c r="P13" s="307"/>
      <c r="Q13" s="307"/>
      <c r="R13" s="307"/>
      <c r="S13" s="307"/>
    </row>
    <row r="14" spans="1:19" ht="18.75" customHeight="1">
      <c r="A14" s="302" t="s">
        <v>742</v>
      </c>
      <c r="B14" s="304">
        <v>1075.6</v>
      </c>
      <c r="C14" s="304">
        <v>782.5</v>
      </c>
      <c r="D14" s="304">
        <v>696.4</v>
      </c>
      <c r="E14" s="304">
        <v>20.7</v>
      </c>
      <c r="F14" s="304">
        <v>101.1</v>
      </c>
      <c r="G14" s="304">
        <v>166.1</v>
      </c>
      <c r="H14" s="304">
        <v>5.2</v>
      </c>
      <c r="I14" s="312" t="s">
        <v>6</v>
      </c>
      <c r="J14" s="313"/>
      <c r="K14" s="313"/>
      <c r="L14" s="313"/>
      <c r="M14" s="304"/>
      <c r="N14" s="307"/>
      <c r="O14" s="307"/>
      <c r="P14" s="307"/>
      <c r="Q14" s="307"/>
      <c r="R14" s="307"/>
      <c r="S14" s="307"/>
    </row>
    <row r="15" spans="1:19" ht="18.75" customHeight="1">
      <c r="A15" s="302" t="s">
        <v>743</v>
      </c>
      <c r="B15" s="304">
        <v>1056.5</v>
      </c>
      <c r="C15" s="304">
        <v>796.6</v>
      </c>
      <c r="D15" s="304">
        <v>703.9</v>
      </c>
      <c r="E15" s="304">
        <v>22.6</v>
      </c>
      <c r="F15" s="304">
        <v>80.8</v>
      </c>
      <c r="G15" s="304">
        <v>152.2</v>
      </c>
      <c r="H15" s="304">
        <v>4.3</v>
      </c>
      <c r="I15" s="312" t="s">
        <v>6</v>
      </c>
      <c r="J15" s="307"/>
      <c r="K15" s="307"/>
      <c r="L15" s="307"/>
      <c r="M15" s="304"/>
      <c r="N15" s="307"/>
      <c r="O15" s="307"/>
      <c r="P15" s="307"/>
      <c r="Q15" s="307"/>
      <c r="R15" s="307"/>
      <c r="S15" s="307"/>
    </row>
    <row r="16" spans="1:19" ht="18.75" customHeight="1">
      <c r="A16" s="302" t="s">
        <v>744</v>
      </c>
      <c r="B16" s="304">
        <v>1037.3</v>
      </c>
      <c r="C16" s="304">
        <v>741.2</v>
      </c>
      <c r="D16" s="304">
        <v>645.1</v>
      </c>
      <c r="E16" s="304">
        <v>22.5</v>
      </c>
      <c r="F16" s="304">
        <v>100.1</v>
      </c>
      <c r="G16" s="304">
        <v>168.8</v>
      </c>
      <c r="H16" s="304">
        <v>4.7</v>
      </c>
      <c r="I16" s="312" t="s">
        <v>6</v>
      </c>
      <c r="J16" s="307"/>
      <c r="K16" s="307"/>
      <c r="L16" s="307"/>
      <c r="M16" s="304"/>
      <c r="N16" s="307"/>
      <c r="O16" s="307"/>
      <c r="P16" s="307"/>
      <c r="Q16" s="307"/>
      <c r="R16" s="307"/>
      <c r="S16" s="307"/>
    </row>
    <row r="17" spans="1:19" ht="18.75" customHeight="1">
      <c r="A17" s="302" t="s">
        <v>745</v>
      </c>
      <c r="B17" s="304">
        <v>1034.6</v>
      </c>
      <c r="C17" s="304">
        <v>704.7</v>
      </c>
      <c r="D17" s="304">
        <v>612.9</v>
      </c>
      <c r="E17" s="304">
        <v>24.9</v>
      </c>
      <c r="F17" s="304">
        <v>101.4</v>
      </c>
      <c r="G17" s="304">
        <v>199</v>
      </c>
      <c r="H17" s="304">
        <v>4.6</v>
      </c>
      <c r="I17" s="312" t="s">
        <v>6</v>
      </c>
      <c r="J17" s="307"/>
      <c r="K17" s="307"/>
      <c r="L17" s="307"/>
      <c r="M17" s="304"/>
      <c r="N17" s="307"/>
      <c r="O17" s="307"/>
      <c r="P17" s="307"/>
      <c r="Q17" s="307"/>
      <c r="R17" s="307"/>
      <c r="S17" s="307"/>
    </row>
    <row r="18" spans="1:19" ht="18.75" customHeight="1">
      <c r="A18" s="302" t="s">
        <v>746</v>
      </c>
      <c r="B18" s="304">
        <v>1162.5</v>
      </c>
      <c r="C18" s="304">
        <v>843</v>
      </c>
      <c r="D18" s="304">
        <v>727.1</v>
      </c>
      <c r="E18" s="304">
        <v>18.8</v>
      </c>
      <c r="F18" s="304">
        <v>104.3</v>
      </c>
      <c r="G18" s="304">
        <v>190.8</v>
      </c>
      <c r="H18" s="304">
        <v>5.6</v>
      </c>
      <c r="I18" s="312">
        <v>0</v>
      </c>
      <c r="J18" s="307"/>
      <c r="K18" s="307"/>
      <c r="L18" s="307"/>
      <c r="M18" s="304"/>
      <c r="N18" s="307"/>
      <c r="O18" s="307"/>
      <c r="P18" s="307"/>
      <c r="Q18" s="307"/>
      <c r="R18" s="307"/>
      <c r="S18" s="307"/>
    </row>
    <row r="19" spans="1:19" ht="18.75" customHeight="1">
      <c r="A19" s="302" t="s">
        <v>747</v>
      </c>
      <c r="B19" s="304">
        <v>1048.1</v>
      </c>
      <c r="C19" s="304">
        <v>798</v>
      </c>
      <c r="D19" s="304">
        <v>692.5</v>
      </c>
      <c r="E19" s="304">
        <v>15.3</v>
      </c>
      <c r="F19" s="304">
        <v>87.9</v>
      </c>
      <c r="G19" s="304">
        <v>142.3</v>
      </c>
      <c r="H19" s="304">
        <v>4.6</v>
      </c>
      <c r="I19" s="312" t="s">
        <v>6</v>
      </c>
      <c r="J19" s="303"/>
      <c r="K19" s="303"/>
      <c r="L19" s="303"/>
      <c r="M19" s="304"/>
      <c r="N19" s="266"/>
      <c r="O19" s="266"/>
      <c r="P19" s="266"/>
      <c r="Q19" s="266"/>
      <c r="R19" s="266"/>
      <c r="S19" s="266"/>
    </row>
    <row r="20" spans="1:19" ht="18.75" customHeight="1">
      <c r="A20" s="302" t="s">
        <v>748</v>
      </c>
      <c r="B20" s="304">
        <v>1157.5</v>
      </c>
      <c r="C20" s="304">
        <v>827</v>
      </c>
      <c r="D20" s="304">
        <v>719</v>
      </c>
      <c r="E20" s="304">
        <v>32.3</v>
      </c>
      <c r="F20" s="304">
        <v>105.4</v>
      </c>
      <c r="G20" s="304">
        <v>187.5</v>
      </c>
      <c r="H20" s="304">
        <v>5.4</v>
      </c>
      <c r="I20" s="312" t="s">
        <v>6</v>
      </c>
      <c r="J20" s="303"/>
      <c r="K20" s="303"/>
      <c r="L20" s="303"/>
      <c r="M20" s="304"/>
      <c r="N20" s="266"/>
      <c r="O20" s="266"/>
      <c r="P20" s="266"/>
      <c r="Q20" s="266"/>
      <c r="R20" s="266"/>
      <c r="S20" s="266"/>
    </row>
    <row r="21" spans="1:19" ht="18.75" customHeight="1">
      <c r="A21" s="302" t="s">
        <v>749</v>
      </c>
      <c r="B21" s="304">
        <v>953.2</v>
      </c>
      <c r="C21" s="304">
        <v>660.1</v>
      </c>
      <c r="D21" s="304">
        <v>581.6</v>
      </c>
      <c r="E21" s="304">
        <v>18.9</v>
      </c>
      <c r="F21" s="304">
        <v>92.1</v>
      </c>
      <c r="G21" s="304">
        <v>177</v>
      </c>
      <c r="H21" s="304">
        <v>5.1</v>
      </c>
      <c r="I21" s="312" t="s">
        <v>6</v>
      </c>
      <c r="J21" s="266"/>
      <c r="K21" s="266"/>
      <c r="L21" s="266"/>
      <c r="M21" s="304"/>
      <c r="N21" s="266"/>
      <c r="O21" s="266"/>
      <c r="P21" s="266"/>
      <c r="Q21" s="266"/>
      <c r="R21" s="266"/>
      <c r="S21" s="266"/>
    </row>
    <row r="22" spans="1:19" s="86" customFormat="1" ht="33" customHeight="1">
      <c r="A22" s="308">
        <v>2012</v>
      </c>
      <c r="B22" s="300">
        <v>12612.7</v>
      </c>
      <c r="C22" s="300">
        <v>9112</v>
      </c>
      <c r="D22" s="300">
        <v>7915.7</v>
      </c>
      <c r="E22" s="300">
        <v>263.3</v>
      </c>
      <c r="F22" s="300">
        <v>1267.5</v>
      </c>
      <c r="G22" s="300">
        <v>1895.7</v>
      </c>
      <c r="H22" s="300">
        <v>74.2</v>
      </c>
      <c r="I22" s="311">
        <v>0.1</v>
      </c>
      <c r="J22" s="309"/>
      <c r="K22" s="309"/>
      <c r="L22" s="309"/>
      <c r="M22" s="309"/>
      <c r="N22" s="309"/>
      <c r="O22" s="309"/>
      <c r="P22" s="309"/>
      <c r="Q22" s="309"/>
      <c r="R22" s="309"/>
      <c r="S22" s="309"/>
    </row>
    <row r="23" spans="1:19" ht="18.75" customHeight="1">
      <c r="A23" s="302" t="s">
        <v>738</v>
      </c>
      <c r="B23" s="304">
        <v>1026.8</v>
      </c>
      <c r="C23" s="304">
        <v>770.3</v>
      </c>
      <c r="D23" s="304">
        <v>677.9</v>
      </c>
      <c r="E23" s="304">
        <v>21.9</v>
      </c>
      <c r="F23" s="304">
        <v>82.2</v>
      </c>
      <c r="G23" s="304">
        <v>148.4</v>
      </c>
      <c r="H23" s="304">
        <v>4</v>
      </c>
      <c r="I23" s="312" t="s">
        <v>6</v>
      </c>
      <c r="J23" s="266"/>
      <c r="K23" s="266"/>
      <c r="L23" s="266"/>
      <c r="M23" s="266"/>
      <c r="N23" s="266"/>
      <c r="O23" s="266"/>
      <c r="P23" s="266"/>
      <c r="Q23" s="266"/>
      <c r="R23" s="266"/>
      <c r="S23" s="266"/>
    </row>
    <row r="24" spans="1:19" ht="18.75" customHeight="1">
      <c r="A24" s="302" t="s">
        <v>739</v>
      </c>
      <c r="B24" s="304">
        <v>1121</v>
      </c>
      <c r="C24" s="304">
        <v>825.1</v>
      </c>
      <c r="D24" s="80">
        <v>714.8</v>
      </c>
      <c r="E24" s="304">
        <v>17.2</v>
      </c>
      <c r="F24" s="304">
        <v>103.8</v>
      </c>
      <c r="G24" s="304">
        <v>169.7</v>
      </c>
      <c r="H24" s="304">
        <v>5.2</v>
      </c>
      <c r="I24" s="312" t="s">
        <v>6</v>
      </c>
      <c r="J24" s="266"/>
      <c r="K24" s="266"/>
      <c r="L24" s="266"/>
      <c r="M24" s="266"/>
      <c r="N24" s="266"/>
      <c r="O24" s="266"/>
      <c r="P24" s="266"/>
      <c r="Q24" s="266"/>
      <c r="R24" s="266"/>
      <c r="S24" s="266"/>
    </row>
    <row r="25" spans="1:19" ht="18.75" customHeight="1">
      <c r="A25" s="302" t="s">
        <v>740</v>
      </c>
      <c r="B25" s="304">
        <v>1100.5</v>
      </c>
      <c r="C25" s="304">
        <v>793</v>
      </c>
      <c r="D25" s="304">
        <v>679.8</v>
      </c>
      <c r="E25" s="304">
        <v>21.9</v>
      </c>
      <c r="F25" s="304">
        <v>112.6</v>
      </c>
      <c r="G25" s="304">
        <v>166.6</v>
      </c>
      <c r="H25" s="304">
        <v>6.4</v>
      </c>
      <c r="I25" s="312">
        <v>0</v>
      </c>
      <c r="J25" s="266"/>
      <c r="K25" s="266"/>
      <c r="L25" s="266"/>
      <c r="M25" s="266"/>
      <c r="N25" s="266"/>
      <c r="O25" s="266"/>
      <c r="P25" s="266"/>
      <c r="Q25" s="266"/>
      <c r="R25" s="266"/>
      <c r="S25" s="266"/>
    </row>
    <row r="26" spans="1:19" ht="18.75" customHeight="1">
      <c r="A26" s="302" t="s">
        <v>741</v>
      </c>
      <c r="B26" s="304">
        <v>1002.5</v>
      </c>
      <c r="C26" s="304">
        <v>743.3</v>
      </c>
      <c r="D26" s="304">
        <v>645.8</v>
      </c>
      <c r="E26" s="304">
        <v>18</v>
      </c>
      <c r="F26" s="304">
        <v>92.7</v>
      </c>
      <c r="G26" s="304">
        <v>142</v>
      </c>
      <c r="H26" s="304">
        <v>6.5</v>
      </c>
      <c r="I26" s="312" t="s">
        <v>6</v>
      </c>
      <c r="J26" s="266"/>
      <c r="K26" s="266"/>
      <c r="L26" s="266"/>
      <c r="M26" s="266"/>
      <c r="N26" s="266"/>
      <c r="O26" s="266"/>
      <c r="P26" s="266"/>
      <c r="Q26" s="266"/>
      <c r="R26" s="266"/>
      <c r="S26" s="266"/>
    </row>
    <row r="27" spans="1:19" ht="18.75" customHeight="1">
      <c r="A27" s="302" t="s">
        <v>742</v>
      </c>
      <c r="B27" s="304">
        <v>1061.2</v>
      </c>
      <c r="C27" s="304">
        <v>798</v>
      </c>
      <c r="D27" s="304">
        <v>699.5</v>
      </c>
      <c r="E27" s="304">
        <v>17.1</v>
      </c>
      <c r="F27" s="304">
        <v>106.3</v>
      </c>
      <c r="G27" s="304">
        <v>133</v>
      </c>
      <c r="H27" s="304">
        <v>6.7</v>
      </c>
      <c r="I27" s="312" t="s">
        <v>6</v>
      </c>
      <c r="J27" s="266"/>
      <c r="K27" s="266"/>
      <c r="L27" s="266"/>
      <c r="M27" s="266"/>
      <c r="N27" s="266"/>
      <c r="O27" s="266"/>
      <c r="P27" s="266"/>
      <c r="Q27" s="266"/>
      <c r="R27" s="266"/>
      <c r="S27" s="266"/>
    </row>
    <row r="28" spans="1:19" ht="18.75" customHeight="1">
      <c r="A28" s="310" t="s">
        <v>743</v>
      </c>
      <c r="B28" s="304">
        <v>1109.2</v>
      </c>
      <c r="C28" s="304">
        <v>811.4</v>
      </c>
      <c r="D28" s="304">
        <v>711.8</v>
      </c>
      <c r="E28" s="304">
        <v>22.2</v>
      </c>
      <c r="F28" s="304">
        <v>112.7</v>
      </c>
      <c r="G28" s="304">
        <v>157.8</v>
      </c>
      <c r="H28" s="304">
        <v>5.1</v>
      </c>
      <c r="I28" s="312" t="s">
        <v>6</v>
      </c>
      <c r="J28" s="266"/>
      <c r="K28" s="266"/>
      <c r="L28" s="266"/>
      <c r="M28" s="266"/>
      <c r="N28" s="266"/>
      <c r="O28" s="266"/>
      <c r="P28" s="266"/>
      <c r="Q28" s="266"/>
      <c r="R28" s="266"/>
      <c r="S28" s="266"/>
    </row>
    <row r="29" spans="1:19" ht="18.75" customHeight="1">
      <c r="A29" s="310" t="s">
        <v>744</v>
      </c>
      <c r="B29" s="303">
        <v>1067.8</v>
      </c>
      <c r="C29" s="303">
        <v>755.8</v>
      </c>
      <c r="D29" s="303">
        <v>657</v>
      </c>
      <c r="E29" s="303">
        <v>17.7</v>
      </c>
      <c r="F29" s="303">
        <v>124.5</v>
      </c>
      <c r="G29" s="303">
        <v>162.5</v>
      </c>
      <c r="H29" s="303">
        <v>7.4</v>
      </c>
      <c r="I29" s="312" t="s">
        <v>6</v>
      </c>
      <c r="J29" s="303"/>
      <c r="K29" s="303"/>
      <c r="L29" s="303"/>
      <c r="M29" s="303"/>
      <c r="N29" s="266"/>
      <c r="O29" s="266"/>
      <c r="P29" s="266"/>
      <c r="Q29" s="266"/>
      <c r="R29" s="266"/>
      <c r="S29" s="266"/>
    </row>
    <row r="30" spans="1:19" ht="18.75" customHeight="1">
      <c r="A30" s="310" t="s">
        <v>745</v>
      </c>
      <c r="B30" s="303">
        <v>1015.2</v>
      </c>
      <c r="C30" s="303">
        <v>680.2</v>
      </c>
      <c r="D30" s="303">
        <v>572.4</v>
      </c>
      <c r="E30" s="303">
        <v>16.9</v>
      </c>
      <c r="F30" s="303">
        <v>114.6</v>
      </c>
      <c r="G30" s="303">
        <v>194.4</v>
      </c>
      <c r="H30" s="303">
        <v>9.2</v>
      </c>
      <c r="I30" s="312" t="s">
        <v>6</v>
      </c>
      <c r="J30" s="303"/>
      <c r="K30" s="303"/>
      <c r="L30" s="303"/>
      <c r="M30" s="303"/>
      <c r="N30" s="266"/>
      <c r="O30" s="266"/>
      <c r="P30" s="266"/>
      <c r="Q30" s="266"/>
      <c r="R30" s="266"/>
      <c r="S30" s="266"/>
    </row>
    <row r="31" spans="1:19" ht="18.75" customHeight="1">
      <c r="A31" s="310" t="s">
        <v>746</v>
      </c>
      <c r="B31" s="303">
        <v>1000.3</v>
      </c>
      <c r="C31" s="303">
        <v>723</v>
      </c>
      <c r="D31" s="303">
        <v>635.6</v>
      </c>
      <c r="E31" s="303">
        <v>17.5</v>
      </c>
      <c r="F31" s="303">
        <v>98.3</v>
      </c>
      <c r="G31" s="303">
        <v>153.2</v>
      </c>
      <c r="H31" s="303">
        <v>8.3</v>
      </c>
      <c r="I31" s="312">
        <v>0</v>
      </c>
      <c r="J31" s="303"/>
      <c r="K31" s="303"/>
      <c r="L31" s="303"/>
      <c r="M31" s="303"/>
      <c r="N31" s="266"/>
      <c r="O31" s="266"/>
      <c r="P31" s="266"/>
      <c r="Q31" s="266"/>
      <c r="R31" s="266"/>
      <c r="S31" s="266"/>
    </row>
    <row r="32" spans="1:19" ht="18.75" customHeight="1">
      <c r="A32" s="310" t="s">
        <v>747</v>
      </c>
      <c r="B32" s="303">
        <v>1098.3</v>
      </c>
      <c r="C32" s="303">
        <v>804.4</v>
      </c>
      <c r="D32" s="303">
        <v>707.3</v>
      </c>
      <c r="E32" s="303">
        <v>16.3</v>
      </c>
      <c r="F32" s="303">
        <v>120</v>
      </c>
      <c r="G32" s="303">
        <v>152.3</v>
      </c>
      <c r="H32" s="303">
        <v>5.2</v>
      </c>
      <c r="I32" s="312">
        <v>0</v>
      </c>
      <c r="J32" s="303"/>
      <c r="K32" s="303"/>
      <c r="L32" s="303"/>
      <c r="M32" s="303"/>
      <c r="N32" s="266"/>
      <c r="O32" s="266"/>
      <c r="P32" s="266"/>
      <c r="Q32" s="266"/>
      <c r="R32" s="266"/>
      <c r="S32" s="266"/>
    </row>
    <row r="33" spans="1:13" ht="18.75" customHeight="1">
      <c r="A33" s="310" t="s">
        <v>748</v>
      </c>
      <c r="B33" s="303">
        <v>1135.1</v>
      </c>
      <c r="C33" s="303">
        <v>808.6</v>
      </c>
      <c r="D33" s="303">
        <v>693.6</v>
      </c>
      <c r="E33" s="303">
        <v>47.6</v>
      </c>
      <c r="F33" s="303">
        <v>107.8</v>
      </c>
      <c r="G33" s="303">
        <v>164.8</v>
      </c>
      <c r="H33" s="303">
        <v>6.3</v>
      </c>
      <c r="I33" s="312">
        <v>0</v>
      </c>
      <c r="J33" s="303"/>
      <c r="K33" s="303"/>
      <c r="L33" s="303"/>
      <c r="M33" s="303"/>
    </row>
    <row r="34" spans="1:13" ht="18.75" customHeight="1">
      <c r="A34" s="310" t="s">
        <v>749</v>
      </c>
      <c r="B34" s="303">
        <v>874.8</v>
      </c>
      <c r="C34" s="303">
        <v>598.9</v>
      </c>
      <c r="D34" s="303">
        <v>520.3</v>
      </c>
      <c r="E34" s="303">
        <v>29</v>
      </c>
      <c r="F34" s="303">
        <v>92</v>
      </c>
      <c r="G34" s="303">
        <v>151</v>
      </c>
      <c r="H34" s="303">
        <v>3.9</v>
      </c>
      <c r="I34" s="312">
        <v>0</v>
      </c>
      <c r="J34" s="303"/>
      <c r="K34" s="303"/>
      <c r="L34" s="303"/>
      <c r="M34" s="303"/>
    </row>
    <row r="35" spans="1:19" s="86" customFormat="1" ht="33" customHeight="1">
      <c r="A35" s="308">
        <v>2013</v>
      </c>
      <c r="B35" s="300">
        <v>12097.4</v>
      </c>
      <c r="C35" s="300">
        <v>8751</v>
      </c>
      <c r="D35" s="300">
        <v>7570.7</v>
      </c>
      <c r="E35" s="300">
        <v>252.5</v>
      </c>
      <c r="F35" s="300">
        <v>1230.7</v>
      </c>
      <c r="G35" s="300">
        <v>1797.8</v>
      </c>
      <c r="H35" s="300">
        <v>65.3</v>
      </c>
      <c r="I35" s="311">
        <v>0.3</v>
      </c>
      <c r="J35" s="309"/>
      <c r="K35" s="309"/>
      <c r="L35" s="309"/>
      <c r="M35" s="309"/>
      <c r="N35" s="309"/>
      <c r="O35" s="309"/>
      <c r="P35" s="309"/>
      <c r="Q35" s="309"/>
      <c r="R35" s="309"/>
      <c r="S35" s="309"/>
    </row>
    <row r="36" spans="1:19" ht="18.75" customHeight="1">
      <c r="A36" s="302" t="s">
        <v>738</v>
      </c>
      <c r="B36" s="304">
        <v>972</v>
      </c>
      <c r="C36" s="304">
        <v>719.1</v>
      </c>
      <c r="D36" s="304">
        <v>632.9</v>
      </c>
      <c r="E36" s="304">
        <v>15.4</v>
      </c>
      <c r="F36" s="304">
        <v>89.2</v>
      </c>
      <c r="G36" s="304">
        <v>142.7</v>
      </c>
      <c r="H36" s="304">
        <v>5.7</v>
      </c>
      <c r="I36" s="312">
        <v>0</v>
      </c>
      <c r="J36" s="266"/>
      <c r="K36" s="266"/>
      <c r="L36" s="304"/>
      <c r="M36" s="266"/>
      <c r="N36" s="266"/>
      <c r="O36" s="266"/>
      <c r="P36" s="266"/>
      <c r="Q36" s="266"/>
      <c r="R36" s="266"/>
      <c r="S36" s="266"/>
    </row>
    <row r="37" spans="1:19" ht="18.75" customHeight="1">
      <c r="A37" s="302" t="s">
        <v>739</v>
      </c>
      <c r="B37" s="304">
        <v>957.5</v>
      </c>
      <c r="C37" s="304">
        <v>713.4</v>
      </c>
      <c r="D37" s="304">
        <v>623.5</v>
      </c>
      <c r="E37" s="304">
        <v>17.2</v>
      </c>
      <c r="F37" s="304">
        <v>87</v>
      </c>
      <c r="G37" s="304">
        <v>133.6</v>
      </c>
      <c r="H37" s="304">
        <v>6.4</v>
      </c>
      <c r="I37" s="312">
        <v>0</v>
      </c>
      <c r="J37" s="266"/>
      <c r="K37" s="266"/>
      <c r="L37" s="304"/>
      <c r="M37" s="266"/>
      <c r="N37" s="266"/>
      <c r="O37" s="266"/>
      <c r="P37" s="266"/>
      <c r="Q37" s="266"/>
      <c r="R37" s="266"/>
      <c r="S37" s="266"/>
    </row>
    <row r="38" spans="1:19" ht="18.75" customHeight="1">
      <c r="A38" s="302" t="s">
        <v>740</v>
      </c>
      <c r="B38" s="304">
        <v>1021.9</v>
      </c>
      <c r="C38" s="304">
        <v>726.7</v>
      </c>
      <c r="D38" s="304">
        <v>634.3</v>
      </c>
      <c r="E38" s="304">
        <v>23.5</v>
      </c>
      <c r="F38" s="304">
        <v>97.8</v>
      </c>
      <c r="G38" s="304">
        <v>167.6</v>
      </c>
      <c r="H38" s="304">
        <v>6.3</v>
      </c>
      <c r="I38" s="312">
        <v>0</v>
      </c>
      <c r="J38" s="266"/>
      <c r="K38" s="266"/>
      <c r="L38" s="304"/>
      <c r="M38" s="266"/>
      <c r="N38" s="266"/>
      <c r="O38" s="266"/>
      <c r="P38" s="266"/>
      <c r="Q38" s="266"/>
      <c r="R38" s="266"/>
      <c r="S38" s="266"/>
    </row>
    <row r="39" spans="1:19" ht="18.75" customHeight="1">
      <c r="A39" s="302" t="s">
        <v>741</v>
      </c>
      <c r="B39" s="304">
        <v>1042.5</v>
      </c>
      <c r="C39" s="304">
        <v>739.3</v>
      </c>
      <c r="D39" s="304">
        <v>632.2</v>
      </c>
      <c r="E39" s="304">
        <v>28.8</v>
      </c>
      <c r="F39" s="304">
        <v>113.2</v>
      </c>
      <c r="G39" s="304">
        <v>156.6</v>
      </c>
      <c r="H39" s="304">
        <v>4.6</v>
      </c>
      <c r="I39" s="312">
        <v>0</v>
      </c>
      <c r="J39" s="266"/>
      <c r="K39" s="266"/>
      <c r="L39" s="304"/>
      <c r="M39" s="266"/>
      <c r="N39" s="266"/>
      <c r="O39" s="266"/>
      <c r="P39" s="266"/>
      <c r="Q39" s="266"/>
      <c r="R39" s="266"/>
      <c r="S39" s="266"/>
    </row>
    <row r="40" spans="1:19" ht="18.75" customHeight="1">
      <c r="A40" s="302" t="s">
        <v>742</v>
      </c>
      <c r="B40" s="304">
        <v>1043.9</v>
      </c>
      <c r="C40" s="304">
        <v>735.6</v>
      </c>
      <c r="D40" s="304">
        <v>634.6</v>
      </c>
      <c r="E40" s="304">
        <v>28.5</v>
      </c>
      <c r="F40" s="304">
        <v>107.8</v>
      </c>
      <c r="G40" s="304">
        <v>162.9</v>
      </c>
      <c r="H40" s="304">
        <v>9</v>
      </c>
      <c r="I40" s="312">
        <v>0.1</v>
      </c>
      <c r="J40" s="266"/>
      <c r="K40" s="266"/>
      <c r="L40" s="304"/>
      <c r="M40" s="266"/>
      <c r="N40" s="266"/>
      <c r="O40" s="266"/>
      <c r="P40" s="266"/>
      <c r="Q40" s="266"/>
      <c r="R40" s="266"/>
      <c r="S40" s="266"/>
    </row>
    <row r="41" spans="1:19" ht="18.75" customHeight="1">
      <c r="A41" s="302" t="s">
        <v>743</v>
      </c>
      <c r="B41" s="304">
        <v>1110.6</v>
      </c>
      <c r="C41" s="304">
        <v>808.8</v>
      </c>
      <c r="D41" s="304">
        <v>707.1</v>
      </c>
      <c r="E41" s="304">
        <v>20.5</v>
      </c>
      <c r="F41" s="304">
        <v>117.9</v>
      </c>
      <c r="G41" s="304">
        <v>158.2</v>
      </c>
      <c r="H41" s="304">
        <v>5.2</v>
      </c>
      <c r="I41" s="312">
        <v>0</v>
      </c>
      <c r="J41" s="266"/>
      <c r="K41" s="266"/>
      <c r="L41" s="304"/>
      <c r="M41" s="266"/>
      <c r="N41" s="266"/>
      <c r="O41" s="266"/>
      <c r="P41" s="266"/>
      <c r="Q41" s="266"/>
      <c r="R41" s="266"/>
      <c r="S41" s="266"/>
    </row>
    <row r="42" spans="1:19" ht="18.75" customHeight="1">
      <c r="A42" s="302" t="s">
        <v>744</v>
      </c>
      <c r="B42" s="304">
        <v>1032.1</v>
      </c>
      <c r="C42" s="304">
        <v>736.6</v>
      </c>
      <c r="D42" s="304">
        <v>630.3</v>
      </c>
      <c r="E42" s="304">
        <v>19</v>
      </c>
      <c r="F42" s="304">
        <v>109.1</v>
      </c>
      <c r="G42" s="304">
        <v>161.3</v>
      </c>
      <c r="H42" s="304">
        <v>5.9</v>
      </c>
      <c r="I42" s="312">
        <v>0.1</v>
      </c>
      <c r="J42" s="266"/>
      <c r="K42" s="266"/>
      <c r="L42" s="304"/>
      <c r="M42" s="266"/>
      <c r="N42" s="266"/>
      <c r="O42" s="266"/>
      <c r="P42" s="266"/>
      <c r="Q42" s="266"/>
      <c r="R42" s="266"/>
      <c r="S42" s="266"/>
    </row>
    <row r="43" spans="1:19" ht="18.75" customHeight="1">
      <c r="A43" s="302" t="s">
        <v>745</v>
      </c>
      <c r="B43" s="304">
        <v>953.5</v>
      </c>
      <c r="C43" s="304">
        <v>691</v>
      </c>
      <c r="D43" s="304">
        <v>594.6</v>
      </c>
      <c r="E43" s="304">
        <v>14.5</v>
      </c>
      <c r="F43" s="304">
        <v>92.7</v>
      </c>
      <c r="G43" s="304">
        <v>151.5</v>
      </c>
      <c r="H43" s="304">
        <v>3.8</v>
      </c>
      <c r="I43" s="312">
        <v>0.1</v>
      </c>
      <c r="J43" s="266"/>
      <c r="K43" s="266"/>
      <c r="L43" s="304"/>
      <c r="M43" s="266"/>
      <c r="N43" s="266"/>
      <c r="O43" s="266"/>
      <c r="P43" s="266"/>
      <c r="Q43" s="266"/>
      <c r="R43" s="266"/>
      <c r="S43" s="266"/>
    </row>
    <row r="44" spans="1:19" ht="18.75" customHeight="1">
      <c r="A44" s="302" t="s">
        <v>746</v>
      </c>
      <c r="B44" s="304">
        <v>988</v>
      </c>
      <c r="C44" s="304">
        <v>712.6</v>
      </c>
      <c r="D44" s="304">
        <v>612.5</v>
      </c>
      <c r="E44" s="304">
        <v>14.8</v>
      </c>
      <c r="F44" s="304">
        <v>114.2</v>
      </c>
      <c r="G44" s="304">
        <v>142.4</v>
      </c>
      <c r="H44" s="304">
        <v>3.9</v>
      </c>
      <c r="I44" s="312">
        <v>0</v>
      </c>
      <c r="J44" s="266"/>
      <c r="K44" s="266"/>
      <c r="L44" s="304"/>
      <c r="M44" s="266"/>
      <c r="N44" s="266"/>
      <c r="O44" s="266"/>
      <c r="P44" s="266"/>
      <c r="Q44" s="266"/>
      <c r="R44" s="266"/>
      <c r="S44" s="266"/>
    </row>
    <row r="45" spans="1:19" ht="18.75" customHeight="1">
      <c r="A45" s="302" t="s">
        <v>747</v>
      </c>
      <c r="B45" s="304">
        <v>1050.1</v>
      </c>
      <c r="C45" s="304">
        <v>791.8</v>
      </c>
      <c r="D45" s="304">
        <v>686.7</v>
      </c>
      <c r="E45" s="304">
        <v>22.5</v>
      </c>
      <c r="F45" s="304">
        <v>100.1</v>
      </c>
      <c r="G45" s="304">
        <v>130.1</v>
      </c>
      <c r="H45" s="304">
        <v>5.6</v>
      </c>
      <c r="I45" s="312">
        <v>0</v>
      </c>
      <c r="J45" s="266"/>
      <c r="K45" s="266"/>
      <c r="L45" s="304"/>
      <c r="M45" s="266"/>
      <c r="N45" s="266"/>
      <c r="O45" s="266"/>
      <c r="P45" s="266"/>
      <c r="Q45" s="266"/>
      <c r="R45" s="266"/>
      <c r="S45" s="266"/>
    </row>
    <row r="46" spans="1:19" ht="18.75" customHeight="1">
      <c r="A46" s="302" t="s">
        <v>748</v>
      </c>
      <c r="B46" s="304">
        <v>1044</v>
      </c>
      <c r="C46" s="304">
        <v>768.1</v>
      </c>
      <c r="D46" s="304">
        <v>655.5</v>
      </c>
      <c r="E46" s="304">
        <v>22.8</v>
      </c>
      <c r="F46" s="304">
        <v>105.6</v>
      </c>
      <c r="G46" s="304">
        <v>143.5</v>
      </c>
      <c r="H46" s="304">
        <v>4.1</v>
      </c>
      <c r="I46" s="312">
        <v>0</v>
      </c>
      <c r="J46" s="266"/>
      <c r="K46" s="266"/>
      <c r="L46" s="304"/>
      <c r="M46" s="266"/>
      <c r="N46" s="266"/>
      <c r="O46" s="266"/>
      <c r="P46" s="266"/>
      <c r="Q46" s="266"/>
      <c r="R46" s="266"/>
      <c r="S46" s="266"/>
    </row>
    <row r="47" spans="1:19" ht="18.75" customHeight="1">
      <c r="A47" s="302" t="s">
        <v>749</v>
      </c>
      <c r="B47" s="304">
        <v>881.4</v>
      </c>
      <c r="C47" s="304">
        <v>608</v>
      </c>
      <c r="D47" s="304">
        <v>526.5</v>
      </c>
      <c r="E47" s="304">
        <v>25.1</v>
      </c>
      <c r="F47" s="304">
        <v>96.2</v>
      </c>
      <c r="G47" s="304">
        <v>147.3</v>
      </c>
      <c r="H47" s="304">
        <v>4.8</v>
      </c>
      <c r="I47" s="312">
        <v>0</v>
      </c>
      <c r="J47" s="266"/>
      <c r="K47" s="266"/>
      <c r="L47" s="304"/>
      <c r="M47" s="266"/>
      <c r="N47" s="266"/>
      <c r="O47" s="266"/>
      <c r="P47" s="266"/>
      <c r="Q47" s="266"/>
      <c r="R47" s="266"/>
      <c r="S47" s="266"/>
    </row>
    <row r="48" spans="1:12" ht="38.25" customHeight="1">
      <c r="A48" s="35" t="s">
        <v>859</v>
      </c>
      <c r="B48" s="86"/>
      <c r="C48" s="86"/>
      <c r="D48" s="86"/>
      <c r="E48" s="86"/>
      <c r="F48" s="86"/>
      <c r="G48" s="86"/>
      <c r="L48" s="86"/>
    </row>
    <row r="49" spans="1:13" ht="42.75" customHeight="1">
      <c r="A49" s="660" t="s">
        <v>1224</v>
      </c>
      <c r="B49" s="661"/>
      <c r="C49" s="661"/>
      <c r="D49" s="661"/>
      <c r="E49" s="661"/>
      <c r="F49" s="661"/>
      <c r="G49" s="661"/>
      <c r="H49" s="661"/>
      <c r="I49" s="661"/>
      <c r="J49" s="661"/>
      <c r="K49" s="661"/>
      <c r="L49" s="661"/>
      <c r="M49" s="661"/>
    </row>
    <row r="69" spans="1:7" ht="12.75">
      <c r="A69" s="253"/>
      <c r="B69" s="253"/>
      <c r="C69" s="253"/>
      <c r="D69" s="253"/>
      <c r="E69" s="253"/>
      <c r="F69" s="253"/>
      <c r="G69" s="253"/>
    </row>
    <row r="73" ht="15" customHeight="1"/>
  </sheetData>
  <sheetProtection/>
  <mergeCells count="12">
    <mergeCell ref="I4:I6"/>
    <mergeCell ref="A3:A7"/>
    <mergeCell ref="B3:B6"/>
    <mergeCell ref="C3:I3"/>
    <mergeCell ref="A49:M49"/>
    <mergeCell ref="C4:C6"/>
    <mergeCell ref="B7:I7"/>
    <mergeCell ref="D4:D6"/>
    <mergeCell ref="E4:E6"/>
    <mergeCell ref="F4:F6"/>
    <mergeCell ref="G4:G6"/>
    <mergeCell ref="H4:H6"/>
  </mergeCells>
  <printOptions horizontalCentered="1"/>
  <pageMargins left="0.5905511811023623" right="0.5905511811023623" top="0.984251968503937" bottom="0.4330708661417323" header="0.5118110236220472" footer="0.31496062992125984"/>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S69"/>
  <sheetViews>
    <sheetView zoomScale="90" zoomScaleNormal="90" zoomScalePageLayoutView="0" workbookViewId="0" topLeftCell="A1">
      <selection activeCell="A1" sqref="A1"/>
    </sheetView>
  </sheetViews>
  <sheetFormatPr defaultColWidth="11.421875" defaultRowHeight="12.75"/>
  <cols>
    <col min="1" max="1" width="12.57421875" style="0" customWidth="1"/>
    <col min="2" max="7" width="13.28125" style="0" customWidth="1"/>
    <col min="8" max="8" width="14.7109375" style="3" customWidth="1"/>
    <col min="9" max="9" width="13.28125" style="3" customWidth="1"/>
    <col min="13" max="13" width="14.00390625" style="0" customWidth="1"/>
  </cols>
  <sheetData>
    <row r="1" spans="1:9" ht="21" customHeight="1">
      <c r="A1" s="306" t="s">
        <v>1270</v>
      </c>
      <c r="B1" s="306"/>
      <c r="C1" s="306"/>
      <c r="D1" s="306"/>
      <c r="E1" s="306"/>
      <c r="F1" s="306"/>
      <c r="G1" s="306"/>
      <c r="H1" s="306"/>
      <c r="I1" s="306"/>
    </row>
    <row r="2" spans="1:8" ht="12.75">
      <c r="A2" s="14"/>
      <c r="B2" s="14"/>
      <c r="H2"/>
    </row>
    <row r="3" spans="1:9" s="22" customFormat="1" ht="17.25" customHeight="1">
      <c r="A3" s="638" t="s">
        <v>257</v>
      </c>
      <c r="B3" s="677" t="s">
        <v>1133</v>
      </c>
      <c r="C3" s="665" t="s">
        <v>474</v>
      </c>
      <c r="D3" s="665"/>
      <c r="E3" s="666"/>
      <c r="F3" s="665"/>
      <c r="G3" s="665"/>
      <c r="H3" s="665"/>
      <c r="I3" s="667"/>
    </row>
    <row r="4" spans="1:9" s="22" customFormat="1" ht="12.75">
      <c r="A4" s="502"/>
      <c r="B4" s="678"/>
      <c r="C4" s="669" t="s">
        <v>205</v>
      </c>
      <c r="D4" s="669" t="s">
        <v>1220</v>
      </c>
      <c r="E4" s="669" t="s">
        <v>207</v>
      </c>
      <c r="F4" s="669" t="s">
        <v>208</v>
      </c>
      <c r="G4" s="669" t="s">
        <v>209</v>
      </c>
      <c r="H4" s="537" t="s">
        <v>1095</v>
      </c>
      <c r="I4" s="514" t="s">
        <v>210</v>
      </c>
    </row>
    <row r="5" spans="1:9" s="22" customFormat="1" ht="15" customHeight="1">
      <c r="A5" s="502"/>
      <c r="B5" s="678"/>
      <c r="C5" s="669"/>
      <c r="D5" s="669"/>
      <c r="E5" s="669"/>
      <c r="F5" s="669"/>
      <c r="G5" s="669"/>
      <c r="H5" s="527"/>
      <c r="I5" s="515"/>
    </row>
    <row r="6" spans="1:9" s="22" customFormat="1" ht="12.75">
      <c r="A6" s="502"/>
      <c r="B6" s="678"/>
      <c r="C6" s="669"/>
      <c r="D6" s="669"/>
      <c r="E6" s="669"/>
      <c r="F6" s="669"/>
      <c r="G6" s="669"/>
      <c r="H6" s="528"/>
      <c r="I6" s="516"/>
    </row>
    <row r="7" spans="1:9" s="22" customFormat="1" ht="16.5" customHeight="1">
      <c r="A7" s="503"/>
      <c r="B7" s="679" t="s">
        <v>858</v>
      </c>
      <c r="C7" s="680"/>
      <c r="D7" s="680"/>
      <c r="E7" s="680"/>
      <c r="F7" s="680"/>
      <c r="G7" s="680"/>
      <c r="H7" s="680"/>
      <c r="I7" s="681"/>
    </row>
    <row r="8" ht="16.5" customHeight="1">
      <c r="A8" s="41"/>
    </row>
    <row r="9" spans="1:19" ht="33" customHeight="1">
      <c r="A9" s="308">
        <v>2011</v>
      </c>
      <c r="B9" s="300">
        <v>7995.4</v>
      </c>
      <c r="C9" s="300">
        <v>6191.6</v>
      </c>
      <c r="D9" s="300">
        <v>5467.5</v>
      </c>
      <c r="E9" s="300">
        <v>35.1</v>
      </c>
      <c r="F9" s="300">
        <v>385.9</v>
      </c>
      <c r="G9" s="300">
        <v>1378.1</v>
      </c>
      <c r="H9" s="300">
        <v>4.6</v>
      </c>
      <c r="I9" s="311" t="s">
        <v>6</v>
      </c>
      <c r="J9" s="266"/>
      <c r="K9" s="266"/>
      <c r="L9" s="266"/>
      <c r="M9" s="304"/>
      <c r="N9" s="454"/>
      <c r="O9" s="266"/>
      <c r="P9" s="266"/>
      <c r="Q9" s="266"/>
      <c r="R9" s="266"/>
      <c r="S9" s="266"/>
    </row>
    <row r="10" spans="1:19" ht="18.75" customHeight="1">
      <c r="A10" s="302" t="s">
        <v>738</v>
      </c>
      <c r="B10" s="304">
        <v>649.5</v>
      </c>
      <c r="C10" s="304">
        <v>499.6</v>
      </c>
      <c r="D10" s="304">
        <v>422.3</v>
      </c>
      <c r="E10" s="304">
        <v>2.1</v>
      </c>
      <c r="F10" s="304">
        <v>35.1</v>
      </c>
      <c r="G10" s="304">
        <v>112.5</v>
      </c>
      <c r="H10" s="304">
        <v>0.1</v>
      </c>
      <c r="I10" s="312" t="s">
        <v>6</v>
      </c>
      <c r="J10" s="266"/>
      <c r="K10" s="266"/>
      <c r="L10" s="266"/>
      <c r="M10" s="304"/>
      <c r="N10" s="266"/>
      <c r="O10" s="266"/>
      <c r="P10" s="266"/>
      <c r="Q10" s="266"/>
      <c r="R10" s="266"/>
      <c r="S10" s="266"/>
    </row>
    <row r="11" spans="1:19" ht="18.75" customHeight="1">
      <c r="A11" s="302" t="s">
        <v>739</v>
      </c>
      <c r="B11" s="304">
        <v>646.7</v>
      </c>
      <c r="C11" s="304">
        <v>509</v>
      </c>
      <c r="D11" s="304">
        <v>441.1</v>
      </c>
      <c r="E11" s="304">
        <v>1.7</v>
      </c>
      <c r="F11" s="304">
        <v>29.7</v>
      </c>
      <c r="G11" s="304">
        <v>106.1</v>
      </c>
      <c r="H11" s="304">
        <v>0.3</v>
      </c>
      <c r="I11" s="312" t="s">
        <v>6</v>
      </c>
      <c r="J11" s="266"/>
      <c r="K11" s="266"/>
      <c r="L11" s="266"/>
      <c r="M11" s="304"/>
      <c r="N11" s="266"/>
      <c r="O11" s="266"/>
      <c r="P11" s="266"/>
      <c r="Q11" s="266"/>
      <c r="R11" s="266"/>
      <c r="S11" s="266"/>
    </row>
    <row r="12" spans="1:19" ht="18.75" customHeight="1">
      <c r="A12" s="302" t="s">
        <v>740</v>
      </c>
      <c r="B12" s="304">
        <v>697</v>
      </c>
      <c r="C12" s="304">
        <v>554.3</v>
      </c>
      <c r="D12" s="304">
        <v>486.9</v>
      </c>
      <c r="E12" s="304">
        <v>2.8</v>
      </c>
      <c r="F12" s="304">
        <v>34.3</v>
      </c>
      <c r="G12" s="304">
        <v>105.4</v>
      </c>
      <c r="H12" s="304">
        <v>0.1</v>
      </c>
      <c r="I12" s="312" t="s">
        <v>6</v>
      </c>
      <c r="J12" s="266"/>
      <c r="K12" s="266"/>
      <c r="L12" s="266"/>
      <c r="M12" s="304"/>
      <c r="N12" s="266"/>
      <c r="O12" s="266"/>
      <c r="P12" s="266"/>
      <c r="Q12" s="266"/>
      <c r="R12" s="266"/>
      <c r="S12" s="266"/>
    </row>
    <row r="13" spans="1:19" ht="18.75" customHeight="1">
      <c r="A13" s="302" t="s">
        <v>741</v>
      </c>
      <c r="B13" s="304">
        <v>636.9</v>
      </c>
      <c r="C13" s="304">
        <v>493.2</v>
      </c>
      <c r="D13" s="304">
        <v>457.9</v>
      </c>
      <c r="E13" s="304">
        <v>3.9</v>
      </c>
      <c r="F13" s="304">
        <v>34.8</v>
      </c>
      <c r="G13" s="304">
        <v>104.9</v>
      </c>
      <c r="H13" s="304">
        <v>0.1</v>
      </c>
      <c r="I13" s="312" t="s">
        <v>6</v>
      </c>
      <c r="J13" s="313"/>
      <c r="K13" s="313"/>
      <c r="L13" s="313"/>
      <c r="M13" s="304"/>
      <c r="N13" s="307"/>
      <c r="O13" s="307"/>
      <c r="P13" s="307"/>
      <c r="Q13" s="307"/>
      <c r="R13" s="307"/>
      <c r="S13" s="307"/>
    </row>
    <row r="14" spans="1:19" ht="18.75" customHeight="1">
      <c r="A14" s="302" t="s">
        <v>742</v>
      </c>
      <c r="B14" s="304">
        <v>680</v>
      </c>
      <c r="C14" s="304">
        <v>533.1</v>
      </c>
      <c r="D14" s="304">
        <v>457.5</v>
      </c>
      <c r="E14" s="304">
        <v>4.1</v>
      </c>
      <c r="F14" s="304">
        <v>34.2</v>
      </c>
      <c r="G14" s="304">
        <v>108.3</v>
      </c>
      <c r="H14" s="304">
        <v>0.2</v>
      </c>
      <c r="I14" s="312" t="s">
        <v>6</v>
      </c>
      <c r="J14" s="313"/>
      <c r="K14" s="313"/>
      <c r="L14" s="313"/>
      <c r="M14" s="304"/>
      <c r="N14" s="307"/>
      <c r="O14" s="307"/>
      <c r="P14" s="307"/>
      <c r="Q14" s="307"/>
      <c r="R14" s="307"/>
      <c r="S14" s="307"/>
    </row>
    <row r="15" spans="1:19" ht="18.75" customHeight="1">
      <c r="A15" s="302" t="s">
        <v>743</v>
      </c>
      <c r="B15" s="304">
        <v>669</v>
      </c>
      <c r="C15" s="304">
        <v>525.1</v>
      </c>
      <c r="D15" s="304">
        <v>486.8</v>
      </c>
      <c r="E15" s="304">
        <v>4.9</v>
      </c>
      <c r="F15" s="304">
        <v>31.3</v>
      </c>
      <c r="G15" s="304">
        <v>107.5</v>
      </c>
      <c r="H15" s="304">
        <v>0.1</v>
      </c>
      <c r="I15" s="312" t="s">
        <v>6</v>
      </c>
      <c r="J15" s="307"/>
      <c r="K15" s="307"/>
      <c r="L15" s="307"/>
      <c r="M15" s="304"/>
      <c r="N15" s="307"/>
      <c r="O15" s="307"/>
      <c r="P15" s="307"/>
      <c r="Q15" s="307"/>
      <c r="R15" s="307"/>
      <c r="S15" s="307"/>
    </row>
    <row r="16" spans="1:19" ht="18.75" customHeight="1">
      <c r="A16" s="302" t="s">
        <v>744</v>
      </c>
      <c r="B16" s="304">
        <v>674.9</v>
      </c>
      <c r="C16" s="304">
        <v>529.6</v>
      </c>
      <c r="D16" s="304">
        <v>465.9</v>
      </c>
      <c r="E16" s="304">
        <v>2.7</v>
      </c>
      <c r="F16" s="304">
        <v>29.5</v>
      </c>
      <c r="G16" s="304">
        <v>112.8</v>
      </c>
      <c r="H16" s="304">
        <v>0.2</v>
      </c>
      <c r="I16" s="312" t="s">
        <v>6</v>
      </c>
      <c r="J16" s="307"/>
      <c r="K16" s="307"/>
      <c r="L16" s="307"/>
      <c r="M16" s="304"/>
      <c r="N16" s="307"/>
      <c r="O16" s="307"/>
      <c r="P16" s="307"/>
      <c r="Q16" s="307"/>
      <c r="R16" s="307"/>
      <c r="S16" s="307"/>
    </row>
    <row r="17" spans="1:19" ht="18.75" customHeight="1">
      <c r="A17" s="302" t="s">
        <v>745</v>
      </c>
      <c r="B17" s="304">
        <v>630.2</v>
      </c>
      <c r="C17" s="304">
        <v>463.4</v>
      </c>
      <c r="D17" s="304">
        <v>424</v>
      </c>
      <c r="E17" s="304">
        <v>2.6</v>
      </c>
      <c r="F17" s="304">
        <v>32.6</v>
      </c>
      <c r="G17" s="304">
        <v>131.3</v>
      </c>
      <c r="H17" s="304">
        <v>0.2</v>
      </c>
      <c r="I17" s="312" t="s">
        <v>6</v>
      </c>
      <c r="J17" s="307"/>
      <c r="K17" s="307"/>
      <c r="L17" s="307"/>
      <c r="M17" s="304"/>
      <c r="N17" s="307"/>
      <c r="O17" s="307"/>
      <c r="P17" s="307"/>
      <c r="Q17" s="307"/>
      <c r="R17" s="307"/>
      <c r="S17" s="307"/>
    </row>
    <row r="18" spans="1:19" ht="18.75" customHeight="1">
      <c r="A18" s="302" t="s">
        <v>746</v>
      </c>
      <c r="B18" s="304">
        <v>701.7</v>
      </c>
      <c r="C18" s="304">
        <v>539.8</v>
      </c>
      <c r="D18" s="304">
        <v>477.4</v>
      </c>
      <c r="E18" s="304">
        <v>2.7</v>
      </c>
      <c r="F18" s="304">
        <v>30</v>
      </c>
      <c r="G18" s="304">
        <v>128.3</v>
      </c>
      <c r="H18" s="304">
        <v>0.9</v>
      </c>
      <c r="I18" s="312" t="s">
        <v>6</v>
      </c>
      <c r="J18" s="307"/>
      <c r="K18" s="307"/>
      <c r="L18" s="307"/>
      <c r="M18" s="304"/>
      <c r="N18" s="307"/>
      <c r="O18" s="307"/>
      <c r="P18" s="307"/>
      <c r="Q18" s="307"/>
      <c r="R18" s="307"/>
      <c r="S18" s="307"/>
    </row>
    <row r="19" spans="1:19" ht="18.75" customHeight="1">
      <c r="A19" s="302" t="s">
        <v>747</v>
      </c>
      <c r="B19" s="304">
        <v>656.4</v>
      </c>
      <c r="C19" s="304">
        <v>490.9</v>
      </c>
      <c r="D19" s="304">
        <v>439.5</v>
      </c>
      <c r="E19" s="304">
        <v>3.1</v>
      </c>
      <c r="F19" s="304">
        <v>32.3</v>
      </c>
      <c r="G19" s="304">
        <v>129.9</v>
      </c>
      <c r="H19" s="304">
        <v>0.1</v>
      </c>
      <c r="I19" s="312" t="s">
        <v>6</v>
      </c>
      <c r="J19" s="303"/>
      <c r="K19" s="303"/>
      <c r="L19" s="303"/>
      <c r="M19" s="304"/>
      <c r="N19" s="266"/>
      <c r="O19" s="266"/>
      <c r="P19" s="266"/>
      <c r="Q19" s="266"/>
      <c r="R19" s="266"/>
      <c r="S19" s="266"/>
    </row>
    <row r="20" spans="1:19" ht="18.75" customHeight="1">
      <c r="A20" s="302" t="s">
        <v>748</v>
      </c>
      <c r="B20" s="304">
        <v>700.9</v>
      </c>
      <c r="C20" s="304">
        <v>541.4</v>
      </c>
      <c r="D20" s="304">
        <v>482.6</v>
      </c>
      <c r="E20" s="304">
        <v>2.6</v>
      </c>
      <c r="F20" s="304">
        <v>32.8</v>
      </c>
      <c r="G20" s="304">
        <v>123.6</v>
      </c>
      <c r="H20" s="304">
        <v>0.6</v>
      </c>
      <c r="I20" s="312" t="s">
        <v>6</v>
      </c>
      <c r="J20" s="303"/>
      <c r="K20" s="303"/>
      <c r="L20" s="303"/>
      <c r="M20" s="304"/>
      <c r="N20" s="266"/>
      <c r="O20" s="266"/>
      <c r="P20" s="266"/>
      <c r="Q20" s="266"/>
      <c r="R20" s="266"/>
      <c r="S20" s="266"/>
    </row>
    <row r="21" spans="1:19" ht="18.75" customHeight="1">
      <c r="A21" s="302" t="s">
        <v>749</v>
      </c>
      <c r="B21" s="304">
        <v>652.3</v>
      </c>
      <c r="C21" s="304">
        <v>512.3</v>
      </c>
      <c r="D21" s="304">
        <v>425.7</v>
      </c>
      <c r="E21" s="304">
        <v>1.9</v>
      </c>
      <c r="F21" s="304">
        <v>29.2</v>
      </c>
      <c r="G21" s="304">
        <v>107.4</v>
      </c>
      <c r="H21" s="304">
        <v>1.5</v>
      </c>
      <c r="I21" s="312" t="s">
        <v>6</v>
      </c>
      <c r="J21" s="266"/>
      <c r="K21" s="266"/>
      <c r="L21" s="266"/>
      <c r="M21" s="304"/>
      <c r="N21" s="266"/>
      <c r="O21" s="266"/>
      <c r="P21" s="266"/>
      <c r="Q21" s="266"/>
      <c r="R21" s="266"/>
      <c r="S21" s="266"/>
    </row>
    <row r="22" spans="1:19" s="86" customFormat="1" ht="33" customHeight="1">
      <c r="A22" s="308">
        <v>2012</v>
      </c>
      <c r="B22" s="300">
        <v>8052.6</v>
      </c>
      <c r="C22" s="300">
        <v>6265.3</v>
      </c>
      <c r="D22" s="300">
        <v>5678.5</v>
      </c>
      <c r="E22" s="300">
        <v>42.8</v>
      </c>
      <c r="F22" s="300">
        <v>354</v>
      </c>
      <c r="G22" s="300">
        <v>1385.2</v>
      </c>
      <c r="H22" s="300">
        <v>5.4</v>
      </c>
      <c r="I22" s="311" t="s">
        <v>6</v>
      </c>
      <c r="J22" s="309"/>
      <c r="K22" s="309"/>
      <c r="L22" s="309"/>
      <c r="M22" s="309"/>
      <c r="N22" s="309"/>
      <c r="O22" s="309"/>
      <c r="P22" s="309"/>
      <c r="Q22" s="309"/>
      <c r="R22" s="309"/>
      <c r="S22" s="309"/>
    </row>
    <row r="23" spans="1:19" ht="18.75" customHeight="1">
      <c r="A23" s="302" t="s">
        <v>738</v>
      </c>
      <c r="B23" s="304">
        <v>672.9</v>
      </c>
      <c r="C23" s="304">
        <v>509.4</v>
      </c>
      <c r="D23" s="304">
        <v>444.7</v>
      </c>
      <c r="E23" s="304">
        <v>3.2</v>
      </c>
      <c r="F23" s="304">
        <v>26.6</v>
      </c>
      <c r="G23" s="304">
        <v>132.9</v>
      </c>
      <c r="H23" s="304">
        <v>0.8</v>
      </c>
      <c r="I23" s="312" t="s">
        <v>6</v>
      </c>
      <c r="J23" s="266"/>
      <c r="K23" s="266"/>
      <c r="L23" s="266"/>
      <c r="M23" s="266"/>
      <c r="N23" s="266"/>
      <c r="O23" s="266"/>
      <c r="P23" s="266"/>
      <c r="Q23" s="266"/>
      <c r="R23" s="266"/>
      <c r="S23" s="266"/>
    </row>
    <row r="24" spans="1:19" ht="18.75" customHeight="1">
      <c r="A24" s="302" t="s">
        <v>739</v>
      </c>
      <c r="B24" s="304">
        <v>691.9</v>
      </c>
      <c r="C24" s="304">
        <v>541</v>
      </c>
      <c r="D24" s="80">
        <v>473.8</v>
      </c>
      <c r="E24" s="304">
        <v>2.9</v>
      </c>
      <c r="F24" s="304">
        <v>28.1</v>
      </c>
      <c r="G24" s="304">
        <v>119.8</v>
      </c>
      <c r="H24" s="304">
        <v>0.1</v>
      </c>
      <c r="I24" s="312" t="s">
        <v>6</v>
      </c>
      <c r="J24" s="266"/>
      <c r="K24" s="266"/>
      <c r="L24" s="266"/>
      <c r="M24" s="266"/>
      <c r="N24" s="266"/>
      <c r="O24" s="266"/>
      <c r="P24" s="266"/>
      <c r="Q24" s="266"/>
      <c r="R24" s="266"/>
      <c r="S24" s="266"/>
    </row>
    <row r="25" spans="1:19" ht="18.75" customHeight="1">
      <c r="A25" s="302" t="s">
        <v>740</v>
      </c>
      <c r="B25" s="304">
        <v>671.8</v>
      </c>
      <c r="C25" s="304">
        <v>534.1</v>
      </c>
      <c r="D25" s="304">
        <v>475.6</v>
      </c>
      <c r="E25" s="304">
        <v>3.3</v>
      </c>
      <c r="F25" s="304">
        <v>32.7</v>
      </c>
      <c r="G25" s="304">
        <v>101.3</v>
      </c>
      <c r="H25" s="304">
        <v>0.4</v>
      </c>
      <c r="I25" s="312" t="s">
        <v>6</v>
      </c>
      <c r="J25" s="266"/>
      <c r="K25" s="266"/>
      <c r="L25" s="266"/>
      <c r="M25" s="266"/>
      <c r="N25" s="266"/>
      <c r="O25" s="266"/>
      <c r="P25" s="266"/>
      <c r="Q25" s="266"/>
      <c r="R25" s="266"/>
      <c r="S25" s="266"/>
    </row>
    <row r="26" spans="1:19" ht="18.75" customHeight="1">
      <c r="A26" s="302" t="s">
        <v>741</v>
      </c>
      <c r="B26" s="304">
        <v>663.1</v>
      </c>
      <c r="C26" s="304">
        <v>516.8</v>
      </c>
      <c r="D26" s="304">
        <v>461.8</v>
      </c>
      <c r="E26" s="304">
        <v>3.8</v>
      </c>
      <c r="F26" s="304">
        <v>29.2</v>
      </c>
      <c r="G26" s="304">
        <v>112.5</v>
      </c>
      <c r="H26" s="304">
        <v>0.7</v>
      </c>
      <c r="I26" s="312" t="s">
        <v>6</v>
      </c>
      <c r="J26" s="266"/>
      <c r="K26" s="266"/>
      <c r="L26" s="266"/>
      <c r="M26" s="266"/>
      <c r="N26" s="266"/>
      <c r="O26" s="266"/>
      <c r="P26" s="266"/>
      <c r="Q26" s="266"/>
      <c r="R26" s="266"/>
      <c r="S26" s="266"/>
    </row>
    <row r="27" spans="1:19" ht="18.75" customHeight="1">
      <c r="A27" s="302" t="s">
        <v>742</v>
      </c>
      <c r="B27" s="304">
        <v>681.4</v>
      </c>
      <c r="C27" s="304">
        <v>521.5</v>
      </c>
      <c r="D27" s="304">
        <v>476.9</v>
      </c>
      <c r="E27" s="304">
        <v>4.5</v>
      </c>
      <c r="F27" s="304">
        <v>33.9</v>
      </c>
      <c r="G27" s="304">
        <v>121.1</v>
      </c>
      <c r="H27" s="304">
        <v>0.4</v>
      </c>
      <c r="I27" s="312" t="s">
        <v>6</v>
      </c>
      <c r="J27" s="266"/>
      <c r="K27" s="266"/>
      <c r="L27" s="266"/>
      <c r="M27" s="266"/>
      <c r="N27" s="266"/>
      <c r="O27" s="266"/>
      <c r="P27" s="266"/>
      <c r="Q27" s="266"/>
      <c r="R27" s="266"/>
      <c r="S27" s="266"/>
    </row>
    <row r="28" spans="1:19" ht="18.75" customHeight="1">
      <c r="A28" s="310" t="s">
        <v>743</v>
      </c>
      <c r="B28" s="304">
        <v>711.2</v>
      </c>
      <c r="C28" s="304">
        <v>541.6</v>
      </c>
      <c r="D28" s="304">
        <v>494.9</v>
      </c>
      <c r="E28" s="304">
        <v>3.9</v>
      </c>
      <c r="F28" s="304">
        <v>32.1</v>
      </c>
      <c r="G28" s="304">
        <v>133</v>
      </c>
      <c r="H28" s="304">
        <v>0.6</v>
      </c>
      <c r="I28" s="312" t="s">
        <v>6</v>
      </c>
      <c r="J28" s="266"/>
      <c r="K28" s="266"/>
      <c r="L28" s="266"/>
      <c r="M28" s="266"/>
      <c r="N28" s="266"/>
      <c r="O28" s="266"/>
      <c r="P28" s="266"/>
      <c r="Q28" s="266"/>
      <c r="R28" s="266"/>
      <c r="S28" s="266"/>
    </row>
    <row r="29" spans="1:19" ht="18.75" customHeight="1">
      <c r="A29" s="310" t="s">
        <v>744</v>
      </c>
      <c r="B29" s="303">
        <v>728.2</v>
      </c>
      <c r="C29" s="303">
        <v>567.9</v>
      </c>
      <c r="D29" s="303">
        <v>517.9</v>
      </c>
      <c r="E29" s="303">
        <v>3.8</v>
      </c>
      <c r="F29" s="303">
        <v>33.2</v>
      </c>
      <c r="G29" s="303">
        <v>122.8</v>
      </c>
      <c r="H29" s="303">
        <v>0.5</v>
      </c>
      <c r="I29" s="312" t="s">
        <v>6</v>
      </c>
      <c r="J29" s="303"/>
      <c r="K29" s="303"/>
      <c r="L29" s="303"/>
      <c r="M29" s="303"/>
      <c r="N29" s="266"/>
      <c r="O29" s="266"/>
      <c r="P29" s="266"/>
      <c r="Q29" s="266"/>
      <c r="R29" s="266"/>
      <c r="S29" s="266"/>
    </row>
    <row r="30" spans="1:19" ht="18.75" customHeight="1">
      <c r="A30" s="310" t="s">
        <v>745</v>
      </c>
      <c r="B30" s="303">
        <v>679.2</v>
      </c>
      <c r="C30" s="303">
        <v>518.1</v>
      </c>
      <c r="D30" s="303">
        <v>470.2</v>
      </c>
      <c r="E30" s="303">
        <v>2.6</v>
      </c>
      <c r="F30" s="303">
        <v>35.3</v>
      </c>
      <c r="G30" s="303">
        <v>122.3</v>
      </c>
      <c r="H30" s="303">
        <v>0.9</v>
      </c>
      <c r="I30" s="312" t="s">
        <v>6</v>
      </c>
      <c r="J30" s="303"/>
      <c r="K30" s="303"/>
      <c r="L30" s="303"/>
      <c r="M30" s="303"/>
      <c r="N30" s="266"/>
      <c r="O30" s="266"/>
      <c r="P30" s="266"/>
      <c r="Q30" s="266"/>
      <c r="R30" s="266"/>
      <c r="S30" s="266"/>
    </row>
    <row r="31" spans="1:19" ht="18.75" customHeight="1">
      <c r="A31" s="310" t="s">
        <v>746</v>
      </c>
      <c r="B31" s="303">
        <v>665.7</v>
      </c>
      <c r="C31" s="303">
        <v>523.2</v>
      </c>
      <c r="D31" s="303">
        <v>475.2</v>
      </c>
      <c r="E31" s="303">
        <v>3.9</v>
      </c>
      <c r="F31" s="303">
        <v>29</v>
      </c>
      <c r="G31" s="303">
        <v>109.4</v>
      </c>
      <c r="H31" s="303">
        <v>0.2</v>
      </c>
      <c r="I31" s="312" t="s">
        <v>6</v>
      </c>
      <c r="J31" s="303"/>
      <c r="K31" s="303"/>
      <c r="L31" s="303"/>
      <c r="M31" s="303"/>
      <c r="N31" s="266"/>
      <c r="O31" s="266"/>
      <c r="P31" s="266"/>
      <c r="Q31" s="266"/>
      <c r="R31" s="266"/>
      <c r="S31" s="266"/>
    </row>
    <row r="32" spans="1:19" ht="18.75" customHeight="1">
      <c r="A32" s="310" t="s">
        <v>747</v>
      </c>
      <c r="B32" s="303">
        <v>691.5</v>
      </c>
      <c r="C32" s="303">
        <v>546.3</v>
      </c>
      <c r="D32" s="303">
        <v>505</v>
      </c>
      <c r="E32" s="303">
        <v>4</v>
      </c>
      <c r="F32" s="303">
        <v>28.8</v>
      </c>
      <c r="G32" s="303">
        <v>112</v>
      </c>
      <c r="H32" s="303">
        <v>0.4</v>
      </c>
      <c r="I32" s="312" t="s">
        <v>6</v>
      </c>
      <c r="J32" s="303"/>
      <c r="K32" s="303"/>
      <c r="L32" s="303"/>
      <c r="M32" s="303"/>
      <c r="N32" s="266"/>
      <c r="O32" s="266"/>
      <c r="P32" s="266"/>
      <c r="Q32" s="266"/>
      <c r="R32" s="266"/>
      <c r="S32" s="266"/>
    </row>
    <row r="33" spans="1:13" ht="18.75" customHeight="1">
      <c r="A33" s="310" t="s">
        <v>748</v>
      </c>
      <c r="B33" s="303">
        <v>621.3</v>
      </c>
      <c r="C33" s="303">
        <v>489.1</v>
      </c>
      <c r="D33" s="303">
        <v>453.6</v>
      </c>
      <c r="E33" s="303">
        <v>4.1</v>
      </c>
      <c r="F33" s="303">
        <v>23</v>
      </c>
      <c r="G33" s="303">
        <v>104.9</v>
      </c>
      <c r="H33" s="303">
        <v>0.3</v>
      </c>
      <c r="I33" s="312" t="s">
        <v>6</v>
      </c>
      <c r="J33" s="303"/>
      <c r="K33" s="303"/>
      <c r="L33" s="303"/>
      <c r="M33" s="303"/>
    </row>
    <row r="34" spans="1:13" ht="18.75" customHeight="1">
      <c r="A34" s="310" t="s">
        <v>749</v>
      </c>
      <c r="B34" s="303">
        <v>574.4</v>
      </c>
      <c r="C34" s="303">
        <v>456.2</v>
      </c>
      <c r="D34" s="303">
        <v>428.9</v>
      </c>
      <c r="E34" s="303">
        <v>2.8</v>
      </c>
      <c r="F34" s="303">
        <v>22</v>
      </c>
      <c r="G34" s="303">
        <v>93.2</v>
      </c>
      <c r="H34" s="303">
        <v>0.2</v>
      </c>
      <c r="I34" s="312" t="s">
        <v>6</v>
      </c>
      <c r="J34" s="303"/>
      <c r="K34" s="303"/>
      <c r="L34" s="303"/>
      <c r="M34" s="303"/>
    </row>
    <row r="35" spans="1:19" s="86" customFormat="1" ht="33" customHeight="1">
      <c r="A35" s="308">
        <v>2013</v>
      </c>
      <c r="B35" s="300">
        <v>8186.3</v>
      </c>
      <c r="C35" s="300">
        <v>6453.3</v>
      </c>
      <c r="D35" s="300">
        <v>6013.9</v>
      </c>
      <c r="E35" s="300">
        <v>72.4</v>
      </c>
      <c r="F35" s="300">
        <v>320.3</v>
      </c>
      <c r="G35" s="300">
        <v>1336.6</v>
      </c>
      <c r="H35" s="300">
        <v>3.7</v>
      </c>
      <c r="I35" s="311" t="s">
        <v>6</v>
      </c>
      <c r="J35" s="309"/>
      <c r="K35" s="309"/>
      <c r="L35" s="309"/>
      <c r="M35" s="309"/>
      <c r="N35" s="309"/>
      <c r="O35" s="309"/>
      <c r="P35" s="309"/>
      <c r="Q35" s="309"/>
      <c r="R35" s="309"/>
      <c r="S35" s="309"/>
    </row>
    <row r="36" spans="1:19" ht="18.75" customHeight="1">
      <c r="A36" s="302" t="s">
        <v>738</v>
      </c>
      <c r="B36" s="304">
        <v>628.9</v>
      </c>
      <c r="C36" s="304">
        <v>485.4</v>
      </c>
      <c r="D36" s="304">
        <v>454.4</v>
      </c>
      <c r="E36" s="304">
        <v>3.1</v>
      </c>
      <c r="F36" s="304">
        <v>22.3</v>
      </c>
      <c r="G36" s="304">
        <v>117.9</v>
      </c>
      <c r="H36" s="304">
        <v>0.3</v>
      </c>
      <c r="I36" s="312" t="s">
        <v>6</v>
      </c>
      <c r="J36" s="266"/>
      <c r="K36" s="266"/>
      <c r="L36" s="304"/>
      <c r="M36" s="266"/>
      <c r="N36" s="266"/>
      <c r="O36" s="266"/>
      <c r="P36" s="266"/>
      <c r="Q36" s="266"/>
      <c r="R36" s="266"/>
      <c r="S36" s="266"/>
    </row>
    <row r="37" spans="1:19" ht="18.75" customHeight="1">
      <c r="A37" s="302" t="s">
        <v>739</v>
      </c>
      <c r="B37" s="304">
        <v>641.5</v>
      </c>
      <c r="C37" s="304">
        <v>508.7</v>
      </c>
      <c r="D37" s="304">
        <v>476.2</v>
      </c>
      <c r="E37" s="304">
        <v>4.5</v>
      </c>
      <c r="F37" s="304">
        <v>23.4</v>
      </c>
      <c r="G37" s="304">
        <v>104.6</v>
      </c>
      <c r="H37" s="304">
        <v>0.3</v>
      </c>
      <c r="I37" s="312" t="s">
        <v>6</v>
      </c>
      <c r="J37" s="266"/>
      <c r="K37" s="266"/>
      <c r="L37" s="304"/>
      <c r="M37" s="266"/>
      <c r="N37" s="266"/>
      <c r="O37" s="266"/>
      <c r="P37" s="266"/>
      <c r="Q37" s="266"/>
      <c r="R37" s="266"/>
      <c r="S37" s="266"/>
    </row>
    <row r="38" spans="1:19" ht="18.75" customHeight="1">
      <c r="A38" s="302" t="s">
        <v>740</v>
      </c>
      <c r="B38" s="304">
        <v>678.5</v>
      </c>
      <c r="C38" s="304">
        <v>556.9</v>
      </c>
      <c r="D38" s="304">
        <v>524.4</v>
      </c>
      <c r="E38" s="304">
        <v>3.9</v>
      </c>
      <c r="F38" s="304">
        <v>24.5</v>
      </c>
      <c r="G38" s="304">
        <v>93</v>
      </c>
      <c r="H38" s="304">
        <v>0.2</v>
      </c>
      <c r="I38" s="312" t="s">
        <v>6</v>
      </c>
      <c r="J38" s="266"/>
      <c r="K38" s="266"/>
      <c r="L38" s="304"/>
      <c r="M38" s="266"/>
      <c r="N38" s="266"/>
      <c r="O38" s="266"/>
      <c r="P38" s="266"/>
      <c r="Q38" s="266"/>
      <c r="R38" s="266"/>
      <c r="S38" s="266"/>
    </row>
    <row r="39" spans="1:19" ht="18.75" customHeight="1">
      <c r="A39" s="302" t="s">
        <v>741</v>
      </c>
      <c r="B39" s="304">
        <v>677.5</v>
      </c>
      <c r="C39" s="304">
        <v>534.3</v>
      </c>
      <c r="D39" s="304">
        <v>495.5</v>
      </c>
      <c r="E39" s="304">
        <v>8</v>
      </c>
      <c r="F39" s="304">
        <v>27.5</v>
      </c>
      <c r="G39" s="304">
        <v>107.5</v>
      </c>
      <c r="H39" s="304">
        <v>0.3</v>
      </c>
      <c r="I39" s="312" t="s">
        <v>6</v>
      </c>
      <c r="J39" s="266"/>
      <c r="K39" s="266"/>
      <c r="L39" s="304"/>
      <c r="M39" s="266"/>
      <c r="N39" s="266"/>
      <c r="O39" s="266"/>
      <c r="P39" s="266"/>
      <c r="Q39" s="266"/>
      <c r="R39" s="266"/>
      <c r="S39" s="266"/>
    </row>
    <row r="40" spans="1:19" ht="18.75" customHeight="1">
      <c r="A40" s="302" t="s">
        <v>742</v>
      </c>
      <c r="B40" s="304">
        <v>702.5</v>
      </c>
      <c r="C40" s="304">
        <v>557.4</v>
      </c>
      <c r="D40" s="304">
        <v>518.5</v>
      </c>
      <c r="E40" s="304">
        <v>8.7</v>
      </c>
      <c r="F40" s="304">
        <v>31.2</v>
      </c>
      <c r="G40" s="304">
        <v>104.6</v>
      </c>
      <c r="H40" s="304">
        <v>0.6</v>
      </c>
      <c r="I40" s="312" t="s">
        <v>6</v>
      </c>
      <c r="J40" s="266"/>
      <c r="K40" s="266"/>
      <c r="L40" s="304"/>
      <c r="M40" s="266"/>
      <c r="N40" s="266"/>
      <c r="O40" s="266"/>
      <c r="P40" s="266"/>
      <c r="Q40" s="266"/>
      <c r="R40" s="266"/>
      <c r="S40" s="266"/>
    </row>
    <row r="41" spans="1:19" ht="18.75" customHeight="1">
      <c r="A41" s="302" t="s">
        <v>743</v>
      </c>
      <c r="B41" s="304">
        <v>706</v>
      </c>
      <c r="C41" s="304">
        <v>568.5</v>
      </c>
      <c r="D41" s="304">
        <v>528.7</v>
      </c>
      <c r="E41" s="304">
        <v>8.2</v>
      </c>
      <c r="F41" s="304">
        <v>26.8</v>
      </c>
      <c r="G41" s="304">
        <v>102</v>
      </c>
      <c r="H41" s="304">
        <v>0.4</v>
      </c>
      <c r="I41" s="312" t="s">
        <v>6</v>
      </c>
      <c r="J41" s="266"/>
      <c r="K41" s="266"/>
      <c r="L41" s="304"/>
      <c r="M41" s="266"/>
      <c r="N41" s="266"/>
      <c r="O41" s="266"/>
      <c r="P41" s="266"/>
      <c r="Q41" s="266"/>
      <c r="R41" s="266"/>
      <c r="S41" s="266"/>
    </row>
    <row r="42" spans="1:19" ht="18.75" customHeight="1">
      <c r="A42" s="302" t="s">
        <v>744</v>
      </c>
      <c r="B42" s="304">
        <v>729.1</v>
      </c>
      <c r="C42" s="304">
        <v>580.7</v>
      </c>
      <c r="D42" s="304">
        <v>537.8</v>
      </c>
      <c r="E42" s="304">
        <v>5.7</v>
      </c>
      <c r="F42" s="304">
        <v>29.4</v>
      </c>
      <c r="G42" s="304">
        <v>112.8</v>
      </c>
      <c r="H42" s="304">
        <v>0.5</v>
      </c>
      <c r="I42" s="312" t="s">
        <v>6</v>
      </c>
      <c r="J42" s="266"/>
      <c r="K42" s="266"/>
      <c r="L42" s="304"/>
      <c r="M42" s="266"/>
      <c r="N42" s="266"/>
      <c r="O42" s="266"/>
      <c r="P42" s="266"/>
      <c r="Q42" s="266"/>
      <c r="R42" s="266"/>
      <c r="S42" s="266"/>
    </row>
    <row r="43" spans="1:19" ht="18.75" customHeight="1">
      <c r="A43" s="302" t="s">
        <v>745</v>
      </c>
      <c r="B43" s="304">
        <v>656.7</v>
      </c>
      <c r="C43" s="304">
        <v>498.9</v>
      </c>
      <c r="D43" s="304">
        <v>465.9</v>
      </c>
      <c r="E43" s="304">
        <v>9.4</v>
      </c>
      <c r="F43" s="304">
        <v>24.9</v>
      </c>
      <c r="G43" s="304">
        <v>123.2</v>
      </c>
      <c r="H43" s="304">
        <v>0.2</v>
      </c>
      <c r="I43" s="312" t="s">
        <v>6</v>
      </c>
      <c r="J43" s="266"/>
      <c r="K43" s="266"/>
      <c r="L43" s="304"/>
      <c r="M43" s="266"/>
      <c r="N43" s="266"/>
      <c r="O43" s="266"/>
      <c r="P43" s="266"/>
      <c r="Q43" s="266"/>
      <c r="R43" s="266"/>
      <c r="S43" s="266"/>
    </row>
    <row r="44" spans="1:19" ht="18.75" customHeight="1">
      <c r="A44" s="302" t="s">
        <v>746</v>
      </c>
      <c r="B44" s="304">
        <v>738.1</v>
      </c>
      <c r="C44" s="304">
        <v>568.5</v>
      </c>
      <c r="D44" s="304">
        <v>530.9</v>
      </c>
      <c r="E44" s="304">
        <v>7.1</v>
      </c>
      <c r="F44" s="304">
        <v>29.8</v>
      </c>
      <c r="G44" s="304">
        <v>132.4</v>
      </c>
      <c r="H44" s="304">
        <v>0.3</v>
      </c>
      <c r="I44" s="312" t="s">
        <v>6</v>
      </c>
      <c r="J44" s="266"/>
      <c r="K44" s="266"/>
      <c r="L44" s="304"/>
      <c r="M44" s="266"/>
      <c r="N44" s="266"/>
      <c r="O44" s="266"/>
      <c r="P44" s="266"/>
      <c r="Q44" s="266"/>
      <c r="R44" s="266"/>
      <c r="S44" s="266"/>
    </row>
    <row r="45" spans="1:19" ht="18.75" customHeight="1">
      <c r="A45" s="302" t="s">
        <v>747</v>
      </c>
      <c r="B45" s="304">
        <v>729.2</v>
      </c>
      <c r="C45" s="304">
        <v>579.2</v>
      </c>
      <c r="D45" s="304">
        <v>538.7</v>
      </c>
      <c r="E45" s="304">
        <v>4.4</v>
      </c>
      <c r="F45" s="304">
        <v>28.8</v>
      </c>
      <c r="G45" s="304">
        <v>116.5</v>
      </c>
      <c r="H45" s="304">
        <v>0.2</v>
      </c>
      <c r="I45" s="312" t="s">
        <v>6</v>
      </c>
      <c r="J45" s="266"/>
      <c r="K45" s="266"/>
      <c r="L45" s="304"/>
      <c r="M45" s="266"/>
      <c r="N45" s="266"/>
      <c r="O45" s="266"/>
      <c r="P45" s="266"/>
      <c r="Q45" s="266"/>
      <c r="R45" s="266"/>
      <c r="S45" s="266"/>
    </row>
    <row r="46" spans="1:19" ht="18.75" customHeight="1">
      <c r="A46" s="302" t="s">
        <v>748</v>
      </c>
      <c r="B46" s="304">
        <v>678.4</v>
      </c>
      <c r="C46" s="304">
        <v>518.3</v>
      </c>
      <c r="D46" s="304">
        <v>478.9</v>
      </c>
      <c r="E46" s="304">
        <v>5.7</v>
      </c>
      <c r="F46" s="304">
        <v>29.9</v>
      </c>
      <c r="G46" s="304">
        <v>124.2</v>
      </c>
      <c r="H46" s="304">
        <v>0.2</v>
      </c>
      <c r="I46" s="312" t="s">
        <v>6</v>
      </c>
      <c r="J46" s="266"/>
      <c r="K46" s="266"/>
      <c r="L46" s="304"/>
      <c r="M46" s="266"/>
      <c r="N46" s="266"/>
      <c r="O46" s="266"/>
      <c r="P46" s="266"/>
      <c r="Q46" s="266"/>
      <c r="R46" s="266"/>
      <c r="S46" s="266"/>
    </row>
    <row r="47" spans="1:19" ht="18.75" customHeight="1">
      <c r="A47" s="302" t="s">
        <v>749</v>
      </c>
      <c r="B47" s="304">
        <v>619.8</v>
      </c>
      <c r="C47" s="304">
        <v>496.4</v>
      </c>
      <c r="D47" s="304">
        <v>464.1</v>
      </c>
      <c r="E47" s="304">
        <v>3.7</v>
      </c>
      <c r="F47" s="304">
        <v>21.6</v>
      </c>
      <c r="G47" s="304">
        <v>98</v>
      </c>
      <c r="H47" s="304">
        <v>0.1</v>
      </c>
      <c r="I47" s="312" t="s">
        <v>6</v>
      </c>
      <c r="J47" s="266"/>
      <c r="K47" s="266"/>
      <c r="L47" s="304"/>
      <c r="M47" s="266"/>
      <c r="N47" s="266"/>
      <c r="O47" s="266"/>
      <c r="P47" s="266"/>
      <c r="Q47" s="266"/>
      <c r="R47" s="266"/>
      <c r="S47" s="266"/>
    </row>
    <row r="48" spans="1:12" ht="38.25" customHeight="1">
      <c r="A48" s="35" t="s">
        <v>859</v>
      </c>
      <c r="B48" s="86"/>
      <c r="C48" s="86"/>
      <c r="D48" s="86"/>
      <c r="E48" s="86"/>
      <c r="F48" s="86"/>
      <c r="G48" s="86"/>
      <c r="L48" s="86"/>
    </row>
    <row r="49" spans="1:13" ht="42.75" customHeight="1">
      <c r="A49" s="660" t="s">
        <v>1224</v>
      </c>
      <c r="B49" s="661"/>
      <c r="C49" s="661"/>
      <c r="D49" s="661"/>
      <c r="E49" s="661"/>
      <c r="F49" s="661"/>
      <c r="G49" s="661"/>
      <c r="H49" s="661"/>
      <c r="I49" s="661"/>
      <c r="J49" s="661"/>
      <c r="K49" s="661"/>
      <c r="L49" s="661"/>
      <c r="M49" s="661"/>
    </row>
    <row r="69" spans="1:7" ht="12.75">
      <c r="A69" s="253"/>
      <c r="B69" s="253"/>
      <c r="C69" s="253"/>
      <c r="D69" s="253"/>
      <c r="E69" s="253"/>
      <c r="F69" s="253"/>
      <c r="G69" s="253"/>
    </row>
    <row r="73" ht="15" customHeight="1"/>
  </sheetData>
  <sheetProtection/>
  <mergeCells count="12">
    <mergeCell ref="D4:D6"/>
    <mergeCell ref="E4:E6"/>
    <mergeCell ref="F4:F6"/>
    <mergeCell ref="G4:G6"/>
    <mergeCell ref="H4:H6"/>
    <mergeCell ref="I4:I6"/>
    <mergeCell ref="A3:A7"/>
    <mergeCell ref="A49:M49"/>
    <mergeCell ref="B3:B6"/>
    <mergeCell ref="C3:I3"/>
    <mergeCell ref="C4:C6"/>
    <mergeCell ref="B7:I7"/>
  </mergeCells>
  <printOptions horizontalCentered="1"/>
  <pageMargins left="0.5905511811023623" right="0.5905511811023623" top="0.984251968503937" bottom="0.5905511811023623" header="0.5118110236220472" footer="0.31496062992125984"/>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4" t="s">
        <v>986</v>
      </c>
    </row>
    <row r="2" ht="9.75" customHeight="1">
      <c r="A2" s="169"/>
    </row>
    <row r="3" ht="11.25" customHeight="1">
      <c r="B3" s="170" t="s">
        <v>520</v>
      </c>
    </row>
    <row r="4" ht="9.75" customHeight="1">
      <c r="A4" s="169"/>
    </row>
    <row r="5" spans="1:2" ht="11.25" customHeight="1">
      <c r="A5" s="17" t="s">
        <v>987</v>
      </c>
      <c r="B5" s="171">
        <v>2</v>
      </c>
    </row>
    <row r="6" spans="1:2" ht="11.25" customHeight="1">
      <c r="A6" s="169"/>
      <c r="B6" s="172"/>
    </row>
    <row r="7" spans="1:2" ht="11.25" customHeight="1">
      <c r="A7" s="104" t="s">
        <v>988</v>
      </c>
      <c r="B7" s="171">
        <v>7</v>
      </c>
    </row>
    <row r="8" spans="1:2" ht="4.5" customHeight="1">
      <c r="A8" s="169"/>
      <c r="B8" s="172"/>
    </row>
    <row r="9" spans="1:2" ht="11.25" customHeight="1">
      <c r="A9" s="104" t="s">
        <v>989</v>
      </c>
      <c r="B9" s="171">
        <v>8</v>
      </c>
    </row>
    <row r="10" spans="1:2" ht="11.25" customHeight="1">
      <c r="A10" s="169"/>
      <c r="B10" s="172"/>
    </row>
    <row r="11" spans="1:2" ht="11.25" customHeight="1">
      <c r="A11" s="17" t="s">
        <v>990</v>
      </c>
      <c r="B11" s="172"/>
    </row>
    <row r="12" ht="9.75" customHeight="1">
      <c r="A12" s="169"/>
    </row>
    <row r="13" spans="1:2" ht="11.25" customHeight="1">
      <c r="A13" s="104" t="s">
        <v>1243</v>
      </c>
      <c r="B13" s="171">
        <v>9</v>
      </c>
    </row>
    <row r="14" spans="1:2" ht="4.5" customHeight="1">
      <c r="A14" s="169"/>
      <c r="B14" s="172"/>
    </row>
    <row r="15" spans="1:2" ht="11.25" customHeight="1">
      <c r="A15" s="104" t="s">
        <v>1281</v>
      </c>
      <c r="B15" s="171">
        <v>9</v>
      </c>
    </row>
    <row r="16" spans="1:2" ht="4.5" customHeight="1">
      <c r="A16" s="169"/>
      <c r="B16" s="172"/>
    </row>
    <row r="17" spans="1:2" ht="11.25" customHeight="1">
      <c r="A17" s="104" t="s">
        <v>1225</v>
      </c>
      <c r="B17" s="172"/>
    </row>
    <row r="18" spans="1:2" ht="11.25" customHeight="1">
      <c r="A18" s="104" t="s">
        <v>991</v>
      </c>
      <c r="B18" s="171">
        <v>10</v>
      </c>
    </row>
    <row r="19" spans="1:2" ht="4.5" customHeight="1">
      <c r="A19" s="169"/>
      <c r="B19" s="172"/>
    </row>
    <row r="20" spans="1:2" ht="11.25" customHeight="1">
      <c r="A20" s="104" t="s">
        <v>1226</v>
      </c>
      <c r="B20" s="172"/>
    </row>
    <row r="21" spans="1:2" ht="11.25" customHeight="1">
      <c r="A21" s="173" t="s">
        <v>991</v>
      </c>
      <c r="B21" s="171">
        <v>10</v>
      </c>
    </row>
    <row r="22" spans="1:2" ht="4.5" customHeight="1">
      <c r="A22" s="169"/>
      <c r="B22" s="172"/>
    </row>
    <row r="23" spans="1:2" ht="11.25" customHeight="1">
      <c r="A23" s="104" t="s">
        <v>1227</v>
      </c>
      <c r="B23" s="172"/>
    </row>
    <row r="24" spans="1:2" ht="11.25" customHeight="1">
      <c r="A24" s="104" t="s">
        <v>991</v>
      </c>
      <c r="B24" s="171">
        <v>11</v>
      </c>
    </row>
    <row r="25" spans="1:2" ht="4.5" customHeight="1">
      <c r="A25" s="169"/>
      <c r="B25" s="172"/>
    </row>
    <row r="26" spans="1:2" ht="11.25" customHeight="1">
      <c r="A26" s="104" t="s">
        <v>1228</v>
      </c>
      <c r="B26" s="172"/>
    </row>
    <row r="27" spans="1:2" ht="11.25" customHeight="1">
      <c r="A27" s="104" t="s">
        <v>992</v>
      </c>
      <c r="B27" s="171">
        <v>11</v>
      </c>
    </row>
    <row r="28" spans="1:2" ht="4.5" customHeight="1">
      <c r="A28" s="169"/>
      <c r="B28" s="172"/>
    </row>
    <row r="29" spans="1:2" ht="11.25" customHeight="1">
      <c r="A29" s="104" t="s">
        <v>1229</v>
      </c>
      <c r="B29" s="171">
        <v>12</v>
      </c>
    </row>
    <row r="30" spans="1:2" ht="4.5" customHeight="1">
      <c r="A30" s="169"/>
      <c r="B30" s="172"/>
    </row>
    <row r="31" spans="1:2" ht="11.25" customHeight="1">
      <c r="A31" s="169"/>
      <c r="B31" s="172"/>
    </row>
    <row r="32" spans="1:2" ht="11.25" customHeight="1">
      <c r="A32" s="17" t="s">
        <v>993</v>
      </c>
      <c r="B32" s="172"/>
    </row>
    <row r="33" ht="9.75" customHeight="1">
      <c r="A33" s="169"/>
    </row>
    <row r="34" spans="1:2" ht="11.25" customHeight="1">
      <c r="A34" s="104" t="s">
        <v>1230</v>
      </c>
      <c r="B34" s="171">
        <v>13</v>
      </c>
    </row>
    <row r="35" spans="1:2" ht="4.5" customHeight="1">
      <c r="A35" s="169"/>
      <c r="B35" s="172"/>
    </row>
    <row r="36" spans="1:2" ht="11.25" customHeight="1">
      <c r="A36" s="104" t="s">
        <v>1231</v>
      </c>
      <c r="B36" s="172"/>
    </row>
    <row r="37" spans="1:2" ht="11.25" customHeight="1">
      <c r="A37" s="104" t="s">
        <v>994</v>
      </c>
      <c r="B37" s="171">
        <v>14</v>
      </c>
    </row>
    <row r="38" spans="1:2" ht="4.5" customHeight="1">
      <c r="A38" s="169"/>
      <c r="B38" s="172"/>
    </row>
    <row r="39" spans="1:2" ht="11.25" customHeight="1">
      <c r="A39" s="104" t="s">
        <v>1232</v>
      </c>
      <c r="B39" s="172"/>
    </row>
    <row r="40" spans="1:2" ht="11.25" customHeight="1">
      <c r="A40" s="104" t="s">
        <v>995</v>
      </c>
      <c r="B40" s="171">
        <v>14</v>
      </c>
    </row>
    <row r="41" spans="1:2" ht="4.5" customHeight="1">
      <c r="A41" s="169"/>
      <c r="B41" s="172"/>
    </row>
    <row r="42" spans="1:2" ht="11.25" customHeight="1">
      <c r="A42" s="104" t="s">
        <v>1233</v>
      </c>
      <c r="B42" s="172"/>
    </row>
    <row r="43" spans="1:2" ht="11.25" customHeight="1">
      <c r="A43" s="104" t="s">
        <v>521</v>
      </c>
      <c r="B43" s="171">
        <v>16</v>
      </c>
    </row>
    <row r="44" spans="1:2" ht="4.5" customHeight="1">
      <c r="A44" s="169"/>
      <c r="B44" s="172"/>
    </row>
    <row r="45" spans="1:2" ht="11.25" customHeight="1">
      <c r="A45" s="104" t="s">
        <v>1234</v>
      </c>
      <c r="B45" s="172"/>
    </row>
    <row r="46" spans="1:2" ht="11.25" customHeight="1">
      <c r="A46" s="104" t="s">
        <v>522</v>
      </c>
      <c r="B46" s="171">
        <v>16</v>
      </c>
    </row>
    <row r="47" spans="1:2" ht="4.5" customHeight="1">
      <c r="A47" s="169"/>
      <c r="B47" s="172"/>
    </row>
    <row r="48" spans="1:2" ht="11.25" customHeight="1">
      <c r="A48" s="104" t="s">
        <v>1235</v>
      </c>
      <c r="B48" s="172"/>
    </row>
    <row r="49" spans="1:2" ht="11.25" customHeight="1">
      <c r="A49" s="104" t="s">
        <v>996</v>
      </c>
      <c r="B49" s="171">
        <v>18</v>
      </c>
    </row>
    <row r="50" spans="1:2" ht="4.5" customHeight="1">
      <c r="A50" s="169"/>
      <c r="B50" s="172"/>
    </row>
    <row r="51" spans="1:2" ht="11.25" customHeight="1">
      <c r="A51" s="104" t="s">
        <v>1236</v>
      </c>
      <c r="B51" s="172"/>
    </row>
    <row r="52" spans="1:2" ht="11.25" customHeight="1">
      <c r="A52" s="104" t="s">
        <v>997</v>
      </c>
      <c r="B52" s="171">
        <v>18</v>
      </c>
    </row>
    <row r="53" spans="1:2" ht="4.5" customHeight="1">
      <c r="A53" s="169"/>
      <c r="B53" s="172"/>
    </row>
    <row r="54" spans="1:2" ht="11.25" customHeight="1">
      <c r="A54" s="104" t="s">
        <v>1237</v>
      </c>
      <c r="B54" s="172"/>
    </row>
    <row r="55" spans="1:2" ht="11.25" customHeight="1">
      <c r="A55" s="104" t="s">
        <v>996</v>
      </c>
      <c r="B55" s="171">
        <v>19</v>
      </c>
    </row>
    <row r="56" spans="1:2" ht="4.5" customHeight="1">
      <c r="A56" s="169"/>
      <c r="B56" s="172"/>
    </row>
    <row r="57" spans="1:2" ht="11.25" customHeight="1">
      <c r="A57" s="104" t="s">
        <v>1238</v>
      </c>
      <c r="B57" s="172"/>
    </row>
    <row r="58" spans="1:2" ht="11.25" customHeight="1">
      <c r="A58" s="104" t="s">
        <v>997</v>
      </c>
      <c r="B58" s="171">
        <v>19</v>
      </c>
    </row>
    <row r="59" spans="1:2" ht="4.5" customHeight="1">
      <c r="A59" s="169"/>
      <c r="B59" s="172"/>
    </row>
    <row r="60" spans="1:2" ht="11.25" customHeight="1">
      <c r="A60" s="104" t="s">
        <v>523</v>
      </c>
      <c r="B60" s="171">
        <v>20</v>
      </c>
    </row>
    <row r="61" spans="1:2" ht="4.5" customHeight="1">
      <c r="A61" s="169"/>
      <c r="B61" s="172"/>
    </row>
    <row r="62" spans="1:2" ht="11.25" customHeight="1">
      <c r="A62" s="104" t="s">
        <v>524</v>
      </c>
      <c r="B62" s="171">
        <v>20</v>
      </c>
    </row>
    <row r="63" spans="1:2" ht="4.5" customHeight="1">
      <c r="A63" s="169"/>
      <c r="B63" s="172"/>
    </row>
    <row r="64" spans="1:2" ht="11.25" customHeight="1">
      <c r="A64" s="104" t="s">
        <v>1239</v>
      </c>
      <c r="B64" s="469" t="s">
        <v>1285</v>
      </c>
    </row>
    <row r="65" spans="1:2" ht="4.5" customHeight="1">
      <c r="A65" s="169"/>
      <c r="B65" s="172"/>
    </row>
    <row r="66" spans="1:2" ht="11.25" customHeight="1">
      <c r="A66" s="104" t="s">
        <v>1240</v>
      </c>
      <c r="B66" s="171">
        <v>21</v>
      </c>
    </row>
    <row r="67" spans="1:2" ht="4.5" customHeight="1">
      <c r="A67" s="169"/>
      <c r="B67" s="172"/>
    </row>
    <row r="68" spans="1:2" ht="11.25" customHeight="1">
      <c r="A68" s="104" t="s">
        <v>1241</v>
      </c>
      <c r="B68" s="171">
        <v>21</v>
      </c>
    </row>
    <row r="69" spans="1:2" ht="4.5" customHeight="1">
      <c r="A69" s="169"/>
      <c r="B69" s="172"/>
    </row>
    <row r="70" spans="1:2" ht="11.25" customHeight="1">
      <c r="A70" s="104" t="s">
        <v>1242</v>
      </c>
      <c r="B70" s="171">
        <v>21</v>
      </c>
    </row>
    <row r="71" spans="1:2" ht="4.5" customHeight="1">
      <c r="A71" s="169"/>
      <c r="B71" s="172"/>
    </row>
    <row r="72" spans="1:2" ht="11.25" customHeight="1">
      <c r="A72" s="104" t="s">
        <v>525</v>
      </c>
      <c r="B72" s="171">
        <v>22</v>
      </c>
    </row>
    <row r="73" spans="1:2" ht="4.5" customHeight="1">
      <c r="A73" s="169"/>
      <c r="B73" s="172"/>
    </row>
    <row r="74" spans="1:2" ht="11.25" customHeight="1">
      <c r="A74" s="104" t="s">
        <v>526</v>
      </c>
      <c r="B74" s="171">
        <v>26</v>
      </c>
    </row>
    <row r="75" spans="1:2" ht="4.5" customHeight="1">
      <c r="A75" s="169"/>
      <c r="B75" s="172"/>
    </row>
    <row r="76" spans="1:2" ht="11.25" customHeight="1">
      <c r="A76" s="104" t="s">
        <v>919</v>
      </c>
      <c r="B76" s="171">
        <v>30</v>
      </c>
    </row>
    <row r="77" spans="1:2" ht="4.5" customHeight="1">
      <c r="A77" s="169"/>
      <c r="B77" s="172"/>
    </row>
    <row r="78" spans="1:2" ht="11.25" customHeight="1">
      <c r="A78" s="104" t="s">
        <v>527</v>
      </c>
      <c r="B78" s="171">
        <v>34</v>
      </c>
    </row>
    <row r="79" spans="1:2" ht="4.5" customHeight="1">
      <c r="A79" s="169"/>
      <c r="B79" s="172"/>
    </row>
    <row r="80" spans="1:2" ht="11.25" customHeight="1">
      <c r="A80" s="104" t="s">
        <v>1277</v>
      </c>
      <c r="B80" s="171">
        <v>38</v>
      </c>
    </row>
    <row r="81" spans="1:2" ht="4.5" customHeight="1">
      <c r="A81" s="169"/>
      <c r="B81" s="172"/>
    </row>
    <row r="82" spans="1:2" ht="11.25" customHeight="1">
      <c r="A82" s="104" t="s">
        <v>1278</v>
      </c>
      <c r="B82" s="171">
        <v>39</v>
      </c>
    </row>
    <row r="83" spans="1:2" ht="4.5" customHeight="1">
      <c r="A83" s="169"/>
      <c r="B83" s="172"/>
    </row>
    <row r="84" spans="1:2" ht="11.25" customHeight="1">
      <c r="A84" s="104" t="s">
        <v>1279</v>
      </c>
      <c r="B84" s="171">
        <v>40</v>
      </c>
    </row>
    <row r="85" spans="1:2" ht="4.5" customHeight="1">
      <c r="A85" s="169"/>
      <c r="B85" s="172"/>
    </row>
    <row r="86" spans="1:2" ht="11.25" customHeight="1">
      <c r="A86" s="104" t="s">
        <v>1280</v>
      </c>
      <c r="B86" s="171">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417"/>
  <sheetViews>
    <sheetView zoomScalePageLayoutView="0" workbookViewId="0" topLeftCell="A1">
      <selection activeCell="A2" sqref="A2"/>
    </sheetView>
  </sheetViews>
  <sheetFormatPr defaultColWidth="11.421875" defaultRowHeight="12.75"/>
  <cols>
    <col min="1" max="2" width="3.421875" style="193" customWidth="1"/>
    <col min="3" max="3" width="4.421875" style="193" customWidth="1"/>
    <col min="4" max="4" width="19.8515625" style="193" customWidth="1"/>
    <col min="5" max="5" width="11.28125" style="193" customWidth="1"/>
    <col min="6" max="6" width="3.421875" style="193" customWidth="1"/>
    <col min="7" max="7" width="4.421875" style="193" customWidth="1"/>
    <col min="8" max="8" width="12.57421875" style="193" customWidth="1"/>
    <col min="9" max="9" width="14.57421875" style="193" customWidth="1"/>
    <col min="10" max="10" width="8.140625" style="193" customWidth="1"/>
    <col min="11" max="11" width="11.421875" style="193" customWidth="1"/>
    <col min="12" max="16" width="12.57421875" style="193" customWidth="1"/>
    <col min="17" max="16384" width="11.421875" style="193" customWidth="1"/>
  </cols>
  <sheetData>
    <row r="1" spans="1:16" ht="16.5">
      <c r="A1" s="484" t="s">
        <v>987</v>
      </c>
      <c r="B1" s="484"/>
      <c r="C1" s="484"/>
      <c r="D1" s="484"/>
      <c r="E1" s="484"/>
      <c r="F1" s="484"/>
      <c r="G1" s="484"/>
      <c r="H1" s="484"/>
      <c r="I1" s="484"/>
      <c r="J1" s="484"/>
      <c r="K1" s="484"/>
      <c r="L1" s="484"/>
      <c r="M1" s="484"/>
      <c r="N1" s="484"/>
      <c r="O1" s="484"/>
      <c r="P1" s="484"/>
    </row>
    <row r="2" ht="34.5" customHeight="1">
      <c r="A2" s="193" t="s">
        <v>7</v>
      </c>
    </row>
    <row r="3" spans="1:16" ht="15" customHeight="1">
      <c r="A3" s="483" t="s">
        <v>998</v>
      </c>
      <c r="B3" s="483"/>
      <c r="C3" s="483"/>
      <c r="D3" s="483"/>
      <c r="E3" s="483"/>
      <c r="F3" s="483"/>
      <c r="G3" s="483"/>
      <c r="H3" s="483"/>
      <c r="I3" s="483"/>
      <c r="J3" s="483"/>
      <c r="K3" s="483"/>
      <c r="L3" s="483"/>
      <c r="M3" s="483"/>
      <c r="N3" s="483"/>
      <c r="O3" s="483"/>
      <c r="P3" s="483"/>
    </row>
    <row r="4" spans="1:3" ht="13.5" customHeight="1">
      <c r="A4" s="243" t="s">
        <v>8</v>
      </c>
      <c r="B4" s="243"/>
      <c r="C4" s="243"/>
    </row>
    <row r="5" spans="1:15" s="249" customFormat="1" ht="12.75" customHeight="1">
      <c r="A5" s="482" t="s">
        <v>999</v>
      </c>
      <c r="B5" s="482"/>
      <c r="C5" s="482"/>
      <c r="D5" s="482"/>
      <c r="E5" s="482"/>
      <c r="F5" s="482"/>
      <c r="G5" s="482"/>
      <c r="H5" s="482"/>
      <c r="I5" s="482"/>
      <c r="J5" s="482"/>
      <c r="L5" s="248"/>
      <c r="M5" s="248"/>
      <c r="N5" s="248"/>
      <c r="O5" s="248"/>
    </row>
    <row r="6" spans="1:15" s="249" customFormat="1" ht="12.75" customHeight="1">
      <c r="A6" s="482"/>
      <c r="B6" s="482"/>
      <c r="C6" s="482"/>
      <c r="D6" s="482"/>
      <c r="E6" s="482"/>
      <c r="F6" s="482"/>
      <c r="G6" s="482"/>
      <c r="H6" s="482"/>
      <c r="I6" s="482"/>
      <c r="J6" s="482"/>
      <c r="L6" s="248"/>
      <c r="M6" s="248"/>
      <c r="N6" s="248"/>
      <c r="O6" s="248"/>
    </row>
    <row r="7" spans="1:15" s="249" customFormat="1" ht="12.75" customHeight="1">
      <c r="A7" s="482"/>
      <c r="B7" s="482"/>
      <c r="C7" s="482"/>
      <c r="D7" s="482"/>
      <c r="E7" s="482"/>
      <c r="F7" s="482"/>
      <c r="G7" s="482"/>
      <c r="H7" s="482"/>
      <c r="I7" s="482"/>
      <c r="J7" s="482"/>
      <c r="L7" s="248"/>
      <c r="M7" s="248"/>
      <c r="N7" s="248"/>
      <c r="O7" s="248"/>
    </row>
    <row r="8" ht="25.5" customHeight="1"/>
    <row r="9" spans="1:16" ht="15">
      <c r="A9" s="481" t="s">
        <v>1000</v>
      </c>
      <c r="B9" s="481"/>
      <c r="C9" s="481"/>
      <c r="D9" s="481"/>
      <c r="E9" s="481"/>
      <c r="F9" s="481"/>
      <c r="G9" s="481"/>
      <c r="H9" s="481"/>
      <c r="I9" s="481"/>
      <c r="J9" s="481"/>
      <c r="K9" s="481"/>
      <c r="L9" s="481"/>
      <c r="M9" s="481"/>
      <c r="N9" s="481"/>
      <c r="O9" s="481"/>
      <c r="P9" s="481"/>
    </row>
    <row r="10" spans="1:3" ht="15.75" customHeight="1">
      <c r="A10" s="243"/>
      <c r="B10" s="243"/>
      <c r="C10" s="243"/>
    </row>
    <row r="11" spans="1:15" s="249" customFormat="1" ht="12.75" customHeight="1">
      <c r="A11" s="247" t="s">
        <v>1001</v>
      </c>
      <c r="B11" s="482" t="s">
        <v>1284</v>
      </c>
      <c r="C11" s="482"/>
      <c r="D11" s="482"/>
      <c r="E11" s="482"/>
      <c r="F11" s="482"/>
      <c r="G11" s="482"/>
      <c r="H11" s="482"/>
      <c r="I11" s="482"/>
      <c r="J11" s="482"/>
      <c r="L11" s="248"/>
      <c r="M11" s="248"/>
      <c r="N11" s="248"/>
      <c r="O11" s="248"/>
    </row>
    <row r="12" spans="1:15" s="249" customFormat="1" ht="12.75" customHeight="1">
      <c r="A12" s="247"/>
      <c r="B12" s="482"/>
      <c r="C12" s="482"/>
      <c r="D12" s="482"/>
      <c r="E12" s="482"/>
      <c r="F12" s="482"/>
      <c r="G12" s="482"/>
      <c r="H12" s="482"/>
      <c r="I12" s="482"/>
      <c r="J12" s="482"/>
      <c r="L12" s="248"/>
      <c r="M12" s="248"/>
      <c r="N12" s="248"/>
      <c r="O12" s="248"/>
    </row>
    <row r="13" spans="1:15" s="249" customFormat="1" ht="12.75" customHeight="1">
      <c r="A13" s="247"/>
      <c r="B13" s="482"/>
      <c r="C13" s="482"/>
      <c r="D13" s="482"/>
      <c r="E13" s="482"/>
      <c r="F13" s="482"/>
      <c r="G13" s="482"/>
      <c r="H13" s="482"/>
      <c r="I13" s="482"/>
      <c r="J13" s="482"/>
      <c r="L13" s="248"/>
      <c r="M13" s="248"/>
      <c r="N13" s="248"/>
      <c r="O13" s="248"/>
    </row>
    <row r="14" spans="1:15" s="249" customFormat="1" ht="12.75" customHeight="1">
      <c r="A14" s="247"/>
      <c r="B14" s="482"/>
      <c r="C14" s="482"/>
      <c r="D14" s="482"/>
      <c r="E14" s="482"/>
      <c r="F14" s="482"/>
      <c r="G14" s="482"/>
      <c r="H14" s="482"/>
      <c r="I14" s="482"/>
      <c r="J14" s="482"/>
      <c r="L14" s="248"/>
      <c r="M14" s="248"/>
      <c r="N14" s="248"/>
      <c r="O14" s="248"/>
    </row>
    <row r="15" spans="1:15" s="249" customFormat="1" ht="12.75" customHeight="1">
      <c r="A15" s="247" t="s">
        <v>1001</v>
      </c>
      <c r="B15" s="482" t="s">
        <v>1100</v>
      </c>
      <c r="C15" s="482"/>
      <c r="D15" s="482"/>
      <c r="E15" s="482"/>
      <c r="F15" s="482"/>
      <c r="G15" s="482"/>
      <c r="H15" s="482"/>
      <c r="I15" s="482"/>
      <c r="J15" s="482"/>
      <c r="L15" s="248"/>
      <c r="M15" s="248"/>
      <c r="N15" s="248"/>
      <c r="O15" s="248"/>
    </row>
    <row r="16" spans="1:15" s="249" customFormat="1" ht="12.75" customHeight="1">
      <c r="A16" s="247"/>
      <c r="B16" s="482"/>
      <c r="C16" s="482"/>
      <c r="D16" s="482"/>
      <c r="E16" s="482"/>
      <c r="F16" s="482"/>
      <c r="G16" s="482"/>
      <c r="H16" s="482"/>
      <c r="I16" s="482"/>
      <c r="J16" s="482"/>
      <c r="L16" s="248"/>
      <c r="M16" s="248"/>
      <c r="N16" s="248"/>
      <c r="O16" s="248"/>
    </row>
    <row r="17" spans="1:15" s="249" customFormat="1" ht="12.75" customHeight="1">
      <c r="A17" s="247"/>
      <c r="B17" s="482"/>
      <c r="C17" s="482"/>
      <c r="D17" s="482"/>
      <c r="E17" s="482"/>
      <c r="F17" s="482"/>
      <c r="G17" s="482"/>
      <c r="H17" s="482"/>
      <c r="I17" s="482"/>
      <c r="J17" s="482"/>
      <c r="L17" s="248"/>
      <c r="M17" s="248"/>
      <c r="N17" s="248"/>
      <c r="O17" s="248"/>
    </row>
    <row r="18" spans="1:15" s="249" customFormat="1" ht="12.75" customHeight="1">
      <c r="A18" s="247"/>
      <c r="B18" s="482"/>
      <c r="C18" s="482"/>
      <c r="D18" s="482"/>
      <c r="E18" s="482"/>
      <c r="F18" s="482"/>
      <c r="G18" s="482"/>
      <c r="H18" s="482"/>
      <c r="I18" s="482"/>
      <c r="J18" s="482"/>
      <c r="L18" s="248"/>
      <c r="M18" s="248"/>
      <c r="N18" s="248"/>
      <c r="O18" s="248"/>
    </row>
    <row r="19" spans="1:16" s="249" customFormat="1" ht="12.75" customHeight="1">
      <c r="A19" s="247"/>
      <c r="B19" s="482"/>
      <c r="C19" s="482"/>
      <c r="D19" s="482"/>
      <c r="E19" s="482"/>
      <c r="F19" s="482"/>
      <c r="G19" s="482"/>
      <c r="H19" s="482"/>
      <c r="I19" s="482"/>
      <c r="J19" s="482"/>
      <c r="L19" s="248"/>
      <c r="M19" s="248"/>
      <c r="N19" s="248"/>
      <c r="O19" s="248"/>
      <c r="P19" s="248"/>
    </row>
    <row r="20" spans="1:15" s="249" customFormat="1" ht="12.75" customHeight="1">
      <c r="A20" s="247" t="s">
        <v>1001</v>
      </c>
      <c r="B20" s="482" t="s">
        <v>1147</v>
      </c>
      <c r="C20" s="482"/>
      <c r="D20" s="482"/>
      <c r="E20" s="482"/>
      <c r="F20" s="482"/>
      <c r="G20" s="482"/>
      <c r="H20" s="482"/>
      <c r="I20" s="482"/>
      <c r="J20" s="482"/>
      <c r="L20" s="248"/>
      <c r="M20" s="248"/>
      <c r="N20" s="248"/>
      <c r="O20" s="248"/>
    </row>
    <row r="21" spans="1:15" s="249" customFormat="1" ht="12.75" customHeight="1">
      <c r="A21" s="247"/>
      <c r="B21" s="482"/>
      <c r="C21" s="482"/>
      <c r="D21" s="482"/>
      <c r="E21" s="482"/>
      <c r="F21" s="482"/>
      <c r="G21" s="482"/>
      <c r="H21" s="482"/>
      <c r="I21" s="482"/>
      <c r="J21" s="482"/>
      <c r="L21" s="248"/>
      <c r="M21" s="248"/>
      <c r="N21" s="248"/>
      <c r="O21" s="248"/>
    </row>
    <row r="22" spans="1:15" s="249" customFormat="1" ht="12.75" customHeight="1">
      <c r="A22" s="247"/>
      <c r="B22" s="482"/>
      <c r="C22" s="482"/>
      <c r="D22" s="482"/>
      <c r="E22" s="482"/>
      <c r="F22" s="482"/>
      <c r="G22" s="482"/>
      <c r="H22" s="482"/>
      <c r="I22" s="482"/>
      <c r="J22" s="482"/>
      <c r="L22" s="248"/>
      <c r="M22" s="248"/>
      <c r="N22" s="248"/>
      <c r="O22" s="248"/>
    </row>
    <row r="23" spans="1:15" s="249" customFormat="1" ht="12.75" customHeight="1">
      <c r="A23" s="247"/>
      <c r="B23" s="482"/>
      <c r="C23" s="482"/>
      <c r="D23" s="482"/>
      <c r="E23" s="482"/>
      <c r="F23" s="482"/>
      <c r="G23" s="482"/>
      <c r="H23" s="482"/>
      <c r="I23" s="482"/>
      <c r="J23" s="482"/>
      <c r="L23" s="248"/>
      <c r="M23" s="248"/>
      <c r="N23" s="248"/>
      <c r="O23" s="248"/>
    </row>
    <row r="24" spans="1:16" s="249" customFormat="1" ht="12.75" customHeight="1">
      <c r="A24" s="247"/>
      <c r="B24" s="482"/>
      <c r="C24" s="482"/>
      <c r="D24" s="482"/>
      <c r="E24" s="482"/>
      <c r="F24" s="482"/>
      <c r="G24" s="482"/>
      <c r="H24" s="482"/>
      <c r="I24" s="482"/>
      <c r="J24" s="482"/>
      <c r="L24" s="248"/>
      <c r="M24" s="248"/>
      <c r="N24" s="248"/>
      <c r="O24" s="248"/>
      <c r="P24" s="248"/>
    </row>
    <row r="25" spans="1:16" s="249" customFormat="1" ht="12.75" customHeight="1">
      <c r="A25" s="247" t="s">
        <v>1001</v>
      </c>
      <c r="B25" s="482" t="s">
        <v>1004</v>
      </c>
      <c r="C25" s="482"/>
      <c r="D25" s="482"/>
      <c r="E25" s="482"/>
      <c r="F25" s="482"/>
      <c r="G25" s="482"/>
      <c r="H25" s="482"/>
      <c r="I25" s="482"/>
      <c r="J25" s="482"/>
      <c r="L25" s="314"/>
      <c r="M25" s="314"/>
      <c r="N25" s="314"/>
      <c r="O25" s="314"/>
      <c r="P25" s="248"/>
    </row>
    <row r="26" spans="1:16" s="249" customFormat="1" ht="12.75" customHeight="1">
      <c r="A26" s="247"/>
      <c r="B26" s="482"/>
      <c r="C26" s="482"/>
      <c r="D26" s="482"/>
      <c r="E26" s="482"/>
      <c r="F26" s="482"/>
      <c r="G26" s="482"/>
      <c r="H26" s="482"/>
      <c r="I26" s="482"/>
      <c r="J26" s="482"/>
      <c r="L26" s="314"/>
      <c r="M26" s="314"/>
      <c r="N26" s="314"/>
      <c r="O26" s="314"/>
      <c r="P26" s="248"/>
    </row>
    <row r="27" spans="1:16" s="249" customFormat="1" ht="12.75" customHeight="1">
      <c r="A27" s="247"/>
      <c r="B27" s="482"/>
      <c r="C27" s="482"/>
      <c r="D27" s="482"/>
      <c r="E27" s="482"/>
      <c r="F27" s="482"/>
      <c r="G27" s="482"/>
      <c r="H27" s="482"/>
      <c r="I27" s="482"/>
      <c r="J27" s="482"/>
      <c r="L27" s="314"/>
      <c r="M27" s="314"/>
      <c r="N27" s="314"/>
      <c r="O27" s="314"/>
      <c r="P27" s="248"/>
    </row>
    <row r="28" spans="1:16" s="249" customFormat="1" ht="12.75" customHeight="1">
      <c r="A28" s="247"/>
      <c r="B28" s="482"/>
      <c r="C28" s="482"/>
      <c r="D28" s="482"/>
      <c r="E28" s="482"/>
      <c r="F28" s="482"/>
      <c r="G28" s="482"/>
      <c r="H28" s="482"/>
      <c r="I28" s="482"/>
      <c r="J28" s="482"/>
      <c r="L28" s="314"/>
      <c r="M28" s="314"/>
      <c r="N28" s="314"/>
      <c r="O28" s="314"/>
      <c r="P28" s="248"/>
    </row>
    <row r="29" spans="1:16" s="249" customFormat="1" ht="12.75" customHeight="1">
      <c r="A29" s="247"/>
      <c r="B29" s="482"/>
      <c r="C29" s="482"/>
      <c r="D29" s="482"/>
      <c r="E29" s="482"/>
      <c r="F29" s="482"/>
      <c r="G29" s="482"/>
      <c r="H29" s="482"/>
      <c r="I29" s="482"/>
      <c r="J29" s="482"/>
      <c r="L29" s="314"/>
      <c r="M29" s="314"/>
      <c r="N29" s="314"/>
      <c r="O29" s="314"/>
      <c r="P29" s="248"/>
    </row>
    <row r="30" spans="1:16" s="249" customFormat="1" ht="12.75" customHeight="1">
      <c r="A30" s="247"/>
      <c r="B30" s="482"/>
      <c r="C30" s="482"/>
      <c r="D30" s="482"/>
      <c r="E30" s="482"/>
      <c r="F30" s="482"/>
      <c r="G30" s="482"/>
      <c r="H30" s="482"/>
      <c r="I30" s="482"/>
      <c r="J30" s="482"/>
      <c r="L30" s="314"/>
      <c r="M30" s="314"/>
      <c r="N30" s="314"/>
      <c r="O30" s="314"/>
      <c r="P30" s="248"/>
    </row>
    <row r="31" spans="1:16" s="249" customFormat="1" ht="12.75" customHeight="1">
      <c r="A31" s="247" t="s">
        <v>1001</v>
      </c>
      <c r="B31" s="482" t="s">
        <v>361</v>
      </c>
      <c r="C31" s="482"/>
      <c r="D31" s="482"/>
      <c r="E31" s="482"/>
      <c r="F31" s="482"/>
      <c r="G31" s="482"/>
      <c r="H31" s="482"/>
      <c r="I31" s="482"/>
      <c r="J31" s="482"/>
      <c r="L31" s="248"/>
      <c r="M31" s="248"/>
      <c r="N31" s="248"/>
      <c r="O31" s="248"/>
      <c r="P31" s="248"/>
    </row>
    <row r="32" spans="1:16" s="249" customFormat="1" ht="12.75" customHeight="1">
      <c r="A32" s="247"/>
      <c r="B32" s="482"/>
      <c r="C32" s="482"/>
      <c r="D32" s="482"/>
      <c r="E32" s="482"/>
      <c r="F32" s="482"/>
      <c r="G32" s="482"/>
      <c r="H32" s="482"/>
      <c r="I32" s="482"/>
      <c r="J32" s="482"/>
      <c r="L32" s="248"/>
      <c r="M32" s="248"/>
      <c r="N32" s="248"/>
      <c r="O32" s="248"/>
      <c r="P32" s="248"/>
    </row>
    <row r="33" spans="1:16" s="249" customFormat="1" ht="12.75" customHeight="1">
      <c r="A33" s="247"/>
      <c r="B33" s="482"/>
      <c r="C33" s="482"/>
      <c r="D33" s="482"/>
      <c r="E33" s="482"/>
      <c r="F33" s="482"/>
      <c r="G33" s="482"/>
      <c r="H33" s="482"/>
      <c r="I33" s="482"/>
      <c r="J33" s="482"/>
      <c r="L33" s="248"/>
      <c r="M33" s="248"/>
      <c r="N33" s="248"/>
      <c r="O33" s="248"/>
      <c r="P33" s="248"/>
    </row>
    <row r="34" spans="1:16" s="249" customFormat="1" ht="12.75" customHeight="1">
      <c r="A34" s="247"/>
      <c r="B34" s="482"/>
      <c r="C34" s="482"/>
      <c r="D34" s="482"/>
      <c r="E34" s="482"/>
      <c r="F34" s="482"/>
      <c r="G34" s="482"/>
      <c r="H34" s="482"/>
      <c r="I34" s="482"/>
      <c r="J34" s="482"/>
      <c r="L34" s="248"/>
      <c r="M34" s="248"/>
      <c r="N34" s="248"/>
      <c r="O34" s="248"/>
      <c r="P34" s="248"/>
    </row>
    <row r="35" spans="1:16" s="249" customFormat="1" ht="12.75" customHeight="1">
      <c r="A35" s="247"/>
      <c r="B35" s="482"/>
      <c r="C35" s="482"/>
      <c r="D35" s="482"/>
      <c r="E35" s="482"/>
      <c r="F35" s="482"/>
      <c r="G35" s="482"/>
      <c r="H35" s="482"/>
      <c r="I35" s="482"/>
      <c r="J35" s="482"/>
      <c r="L35" s="248"/>
      <c r="M35" s="248"/>
      <c r="N35" s="248"/>
      <c r="O35" s="248"/>
      <c r="P35" s="248"/>
    </row>
    <row r="36" spans="1:16" s="249" customFormat="1" ht="12.75" customHeight="1">
      <c r="A36" s="247"/>
      <c r="B36" s="482"/>
      <c r="C36" s="482"/>
      <c r="D36" s="482"/>
      <c r="E36" s="482"/>
      <c r="F36" s="482"/>
      <c r="G36" s="482"/>
      <c r="H36" s="482"/>
      <c r="I36" s="482"/>
      <c r="J36" s="482"/>
      <c r="L36" s="248"/>
      <c r="M36" s="248"/>
      <c r="N36" s="248"/>
      <c r="O36" s="248"/>
      <c r="P36" s="248"/>
    </row>
    <row r="37" spans="1:16" s="249" customFormat="1" ht="12.75" customHeight="1">
      <c r="A37" s="247"/>
      <c r="B37" s="482"/>
      <c r="C37" s="482"/>
      <c r="D37" s="482"/>
      <c r="E37" s="482"/>
      <c r="F37" s="482"/>
      <c r="G37" s="482"/>
      <c r="H37" s="482"/>
      <c r="I37" s="482"/>
      <c r="J37" s="482"/>
      <c r="L37" s="248"/>
      <c r="M37" s="248"/>
      <c r="N37" s="248"/>
      <c r="O37" s="248"/>
      <c r="P37" s="248"/>
    </row>
    <row r="38" spans="1:15" s="249" customFormat="1" ht="12.75" customHeight="1">
      <c r="A38" s="247" t="s">
        <v>1001</v>
      </c>
      <c r="B38" s="482" t="s">
        <v>1148</v>
      </c>
      <c r="C38" s="482"/>
      <c r="D38" s="482"/>
      <c r="E38" s="482"/>
      <c r="F38" s="482"/>
      <c r="G38" s="482"/>
      <c r="H38" s="482"/>
      <c r="I38" s="482"/>
      <c r="J38" s="482"/>
      <c r="L38" s="248"/>
      <c r="M38" s="248"/>
      <c r="N38" s="248"/>
      <c r="O38" s="248"/>
    </row>
    <row r="39" spans="1:15" s="249" customFormat="1" ht="12.75" customHeight="1">
      <c r="A39" s="247"/>
      <c r="B39" s="482"/>
      <c r="C39" s="482"/>
      <c r="D39" s="482"/>
      <c r="E39" s="482"/>
      <c r="F39" s="482"/>
      <c r="G39" s="482"/>
      <c r="H39" s="482"/>
      <c r="I39" s="482"/>
      <c r="J39" s="482"/>
      <c r="L39" s="248"/>
      <c r="M39" s="248"/>
      <c r="N39" s="248"/>
      <c r="O39" s="248"/>
    </row>
    <row r="40" spans="1:15" s="249" customFormat="1" ht="12.75" customHeight="1">
      <c r="A40" s="247"/>
      <c r="B40" s="482"/>
      <c r="C40" s="482"/>
      <c r="D40" s="482"/>
      <c r="E40" s="482"/>
      <c r="F40" s="482"/>
      <c r="G40" s="482"/>
      <c r="H40" s="482"/>
      <c r="I40" s="482"/>
      <c r="J40" s="482"/>
      <c r="L40" s="248"/>
      <c r="M40" s="248"/>
      <c r="N40" s="248"/>
      <c r="O40" s="248"/>
    </row>
    <row r="41" spans="1:15" s="249" customFormat="1" ht="12.75" customHeight="1">
      <c r="A41" s="247"/>
      <c r="B41" s="482"/>
      <c r="C41" s="482"/>
      <c r="D41" s="482"/>
      <c r="E41" s="482"/>
      <c r="F41" s="482"/>
      <c r="G41" s="482"/>
      <c r="H41" s="482"/>
      <c r="I41" s="482"/>
      <c r="J41" s="482"/>
      <c r="L41" s="248"/>
      <c r="M41" s="248"/>
      <c r="N41" s="248"/>
      <c r="O41" s="248"/>
    </row>
    <row r="42" spans="1:15" s="249" customFormat="1" ht="12.75" customHeight="1">
      <c r="A42" s="247" t="s">
        <v>1001</v>
      </c>
      <c r="B42" s="482" t="s">
        <v>362</v>
      </c>
      <c r="C42" s="482"/>
      <c r="D42" s="482"/>
      <c r="E42" s="482"/>
      <c r="F42" s="482"/>
      <c r="G42" s="482"/>
      <c r="H42" s="482"/>
      <c r="I42" s="482"/>
      <c r="J42" s="482"/>
      <c r="L42" s="248"/>
      <c r="M42" s="248"/>
      <c r="N42" s="248"/>
      <c r="O42" s="248"/>
    </row>
    <row r="43" spans="1:15" s="249" customFormat="1" ht="12.75" customHeight="1">
      <c r="A43" s="247"/>
      <c r="B43" s="482"/>
      <c r="C43" s="482"/>
      <c r="D43" s="482"/>
      <c r="E43" s="482"/>
      <c r="F43" s="482"/>
      <c r="G43" s="482"/>
      <c r="H43" s="482"/>
      <c r="I43" s="482"/>
      <c r="J43" s="482"/>
      <c r="L43" s="248"/>
      <c r="M43" s="248"/>
      <c r="N43" s="248"/>
      <c r="O43" s="248"/>
    </row>
    <row r="44" spans="1:15" s="249" customFormat="1" ht="12.75" customHeight="1">
      <c r="A44" s="247"/>
      <c r="B44" s="482"/>
      <c r="C44" s="482"/>
      <c r="D44" s="482"/>
      <c r="E44" s="482"/>
      <c r="F44" s="482"/>
      <c r="G44" s="482"/>
      <c r="H44" s="482"/>
      <c r="I44" s="482"/>
      <c r="J44" s="482"/>
      <c r="L44" s="248"/>
      <c r="M44" s="248"/>
      <c r="N44" s="248"/>
      <c r="O44" s="248"/>
    </row>
    <row r="45" spans="1:15" s="249" customFormat="1" ht="12.75" customHeight="1">
      <c r="A45" s="247"/>
      <c r="B45" s="482"/>
      <c r="C45" s="482"/>
      <c r="D45" s="482"/>
      <c r="E45" s="482"/>
      <c r="F45" s="482"/>
      <c r="G45" s="482"/>
      <c r="H45" s="482"/>
      <c r="I45" s="482"/>
      <c r="J45" s="482"/>
      <c r="L45" s="248"/>
      <c r="M45" s="248"/>
      <c r="N45" s="248"/>
      <c r="O45" s="248"/>
    </row>
    <row r="46" spans="1:16" s="249" customFormat="1" ht="12.75" customHeight="1">
      <c r="A46" s="247"/>
      <c r="B46" s="482"/>
      <c r="C46" s="482"/>
      <c r="D46" s="482"/>
      <c r="E46" s="482"/>
      <c r="F46" s="482"/>
      <c r="G46" s="482"/>
      <c r="H46" s="482"/>
      <c r="I46" s="482"/>
      <c r="J46" s="482"/>
      <c r="L46" s="248"/>
      <c r="M46" s="248"/>
      <c r="N46" s="248"/>
      <c r="O46" s="248"/>
      <c r="P46" s="248"/>
    </row>
    <row r="47" spans="1:16" s="249" customFormat="1" ht="12.75" customHeight="1">
      <c r="A47" s="247" t="s">
        <v>1001</v>
      </c>
      <c r="B47" s="482" t="s">
        <v>1188</v>
      </c>
      <c r="C47" s="482"/>
      <c r="D47" s="482"/>
      <c r="E47" s="482"/>
      <c r="F47" s="482"/>
      <c r="G47" s="482"/>
      <c r="H47" s="482"/>
      <c r="I47" s="482"/>
      <c r="J47" s="482"/>
      <c r="L47" s="314"/>
      <c r="M47" s="314"/>
      <c r="N47" s="314"/>
      <c r="O47" s="314"/>
      <c r="P47" s="248"/>
    </row>
    <row r="48" spans="1:16" s="249" customFormat="1" ht="12.75" customHeight="1">
      <c r="A48" s="247"/>
      <c r="B48" s="482"/>
      <c r="C48" s="482"/>
      <c r="D48" s="482"/>
      <c r="E48" s="482"/>
      <c r="F48" s="482"/>
      <c r="G48" s="482"/>
      <c r="H48" s="482"/>
      <c r="I48" s="482"/>
      <c r="J48" s="482"/>
      <c r="L48" s="314"/>
      <c r="M48" s="314"/>
      <c r="N48" s="314"/>
      <c r="O48" s="314"/>
      <c r="P48" s="248"/>
    </row>
    <row r="49" spans="1:16" s="249" customFormat="1" ht="12.75" customHeight="1">
      <c r="A49" s="247"/>
      <c r="B49" s="482"/>
      <c r="C49" s="482"/>
      <c r="D49" s="482"/>
      <c r="E49" s="482"/>
      <c r="F49" s="482"/>
      <c r="G49" s="482"/>
      <c r="H49" s="482"/>
      <c r="I49" s="482"/>
      <c r="J49" s="482"/>
      <c r="L49" s="314"/>
      <c r="M49" s="314"/>
      <c r="N49" s="314"/>
      <c r="O49" s="314"/>
      <c r="P49" s="248"/>
    </row>
    <row r="50" spans="1:16" s="249" customFormat="1" ht="12.75" customHeight="1">
      <c r="A50" s="247"/>
      <c r="B50" s="482"/>
      <c r="C50" s="482"/>
      <c r="D50" s="482"/>
      <c r="E50" s="482"/>
      <c r="F50" s="482"/>
      <c r="G50" s="482"/>
      <c r="H50" s="482"/>
      <c r="I50" s="482"/>
      <c r="J50" s="482"/>
      <c r="L50" s="314"/>
      <c r="M50" s="314"/>
      <c r="N50" s="314"/>
      <c r="O50" s="314"/>
      <c r="P50" s="248"/>
    </row>
    <row r="51" spans="1:16" s="249" customFormat="1" ht="12.75" customHeight="1">
      <c r="A51" s="247"/>
      <c r="B51" s="482"/>
      <c r="C51" s="482"/>
      <c r="D51" s="482"/>
      <c r="E51" s="482"/>
      <c r="F51" s="482"/>
      <c r="G51" s="482"/>
      <c r="H51" s="482"/>
      <c r="I51" s="482"/>
      <c r="J51" s="482"/>
      <c r="L51" s="314"/>
      <c r="M51" s="314"/>
      <c r="N51" s="314"/>
      <c r="O51" s="314"/>
      <c r="P51" s="248"/>
    </row>
    <row r="52" spans="1:16" s="249" customFormat="1" ht="12.75" customHeight="1">
      <c r="A52" s="247"/>
      <c r="B52" s="482"/>
      <c r="C52" s="482"/>
      <c r="D52" s="482"/>
      <c r="E52" s="482"/>
      <c r="F52" s="482"/>
      <c r="G52" s="482"/>
      <c r="H52" s="482"/>
      <c r="I52" s="482"/>
      <c r="J52" s="482"/>
      <c r="L52" s="314"/>
      <c r="M52" s="314"/>
      <c r="N52" s="314"/>
      <c r="O52" s="314"/>
      <c r="P52" s="248"/>
    </row>
    <row r="53" spans="1:16" s="249" customFormat="1" ht="12.75" customHeight="1">
      <c r="A53" s="247"/>
      <c r="B53" s="482"/>
      <c r="C53" s="482"/>
      <c r="D53" s="482"/>
      <c r="E53" s="482"/>
      <c r="F53" s="482"/>
      <c r="G53" s="482"/>
      <c r="H53" s="482"/>
      <c r="I53" s="482"/>
      <c r="J53" s="482"/>
      <c r="L53" s="314"/>
      <c r="M53" s="314"/>
      <c r="N53" s="314"/>
      <c r="O53" s="314"/>
      <c r="P53" s="248"/>
    </row>
    <row r="54" ht="25.5" customHeight="1"/>
    <row r="55" spans="1:16" s="249" customFormat="1" ht="12.75" customHeight="1">
      <c r="A55" s="247" t="s">
        <v>1001</v>
      </c>
      <c r="B55" s="482" t="s">
        <v>1189</v>
      </c>
      <c r="C55" s="482"/>
      <c r="D55" s="482"/>
      <c r="E55" s="482"/>
      <c r="F55" s="482"/>
      <c r="G55" s="482"/>
      <c r="H55" s="482"/>
      <c r="I55" s="482"/>
      <c r="J55" s="482"/>
      <c r="L55" s="248"/>
      <c r="M55" s="248"/>
      <c r="N55" s="248"/>
      <c r="O55" s="248"/>
      <c r="P55" s="248"/>
    </row>
    <row r="56" spans="1:16" s="249" customFormat="1" ht="12.75" customHeight="1">
      <c r="A56" s="247"/>
      <c r="B56" s="482"/>
      <c r="C56" s="482"/>
      <c r="D56" s="482"/>
      <c r="E56" s="482"/>
      <c r="F56" s="482"/>
      <c r="G56" s="482"/>
      <c r="H56" s="482"/>
      <c r="I56" s="482"/>
      <c r="J56" s="482"/>
      <c r="L56" s="248"/>
      <c r="M56" s="248"/>
      <c r="N56" s="248"/>
      <c r="O56" s="248"/>
      <c r="P56" s="248"/>
    </row>
    <row r="57" spans="1:16" s="249" customFormat="1" ht="12.75" customHeight="1">
      <c r="A57" s="247"/>
      <c r="B57" s="482"/>
      <c r="C57" s="482"/>
      <c r="D57" s="482"/>
      <c r="E57" s="482"/>
      <c r="F57" s="482"/>
      <c r="G57" s="482"/>
      <c r="H57" s="482"/>
      <c r="I57" s="482"/>
      <c r="J57" s="482"/>
      <c r="L57" s="248"/>
      <c r="M57" s="248"/>
      <c r="N57" s="248"/>
      <c r="O57" s="248"/>
      <c r="P57" s="248"/>
    </row>
    <row r="58" spans="1:16" s="249" customFormat="1" ht="12.75" customHeight="1">
      <c r="A58" s="247"/>
      <c r="B58" s="482"/>
      <c r="C58" s="482"/>
      <c r="D58" s="482"/>
      <c r="E58" s="482"/>
      <c r="F58" s="482"/>
      <c r="G58" s="482"/>
      <c r="H58" s="482"/>
      <c r="I58" s="482"/>
      <c r="J58" s="482"/>
      <c r="L58" s="248"/>
      <c r="M58" s="248"/>
      <c r="N58" s="248"/>
      <c r="O58" s="248"/>
      <c r="P58" s="248"/>
    </row>
    <row r="59" spans="1:16" s="249" customFormat="1" ht="12.75" customHeight="1">
      <c r="A59" s="247"/>
      <c r="B59" s="482"/>
      <c r="C59" s="482"/>
      <c r="D59" s="482"/>
      <c r="E59" s="482"/>
      <c r="F59" s="482"/>
      <c r="G59" s="482"/>
      <c r="H59" s="482"/>
      <c r="I59" s="482"/>
      <c r="J59" s="482"/>
      <c r="L59" s="248"/>
      <c r="M59" s="248"/>
      <c r="N59" s="248"/>
      <c r="O59" s="248"/>
      <c r="P59" s="248"/>
    </row>
    <row r="60" spans="1:16" s="249" customFormat="1" ht="12.75" customHeight="1">
      <c r="A60" s="247"/>
      <c r="B60" s="482"/>
      <c r="C60" s="482"/>
      <c r="D60" s="482"/>
      <c r="E60" s="482"/>
      <c r="F60" s="482"/>
      <c r="G60" s="482"/>
      <c r="H60" s="482"/>
      <c r="I60" s="482"/>
      <c r="J60" s="482"/>
      <c r="L60" s="248"/>
      <c r="M60" s="248"/>
      <c r="N60" s="248"/>
      <c r="O60" s="248"/>
      <c r="P60" s="248"/>
    </row>
    <row r="61" spans="1:16" s="249" customFormat="1" ht="12.75" customHeight="1">
      <c r="A61" s="247"/>
      <c r="B61" s="482"/>
      <c r="C61" s="482"/>
      <c r="D61" s="482"/>
      <c r="E61" s="482"/>
      <c r="F61" s="482"/>
      <c r="G61" s="482"/>
      <c r="H61" s="482"/>
      <c r="I61" s="482"/>
      <c r="J61" s="482"/>
      <c r="L61" s="248"/>
      <c r="M61" s="248"/>
      <c r="N61" s="248"/>
      <c r="O61" s="248"/>
      <c r="P61" s="248"/>
    </row>
    <row r="62" ht="25.5" customHeight="1"/>
    <row r="63" spans="1:16" ht="15" customHeight="1">
      <c r="A63" s="483" t="s">
        <v>1002</v>
      </c>
      <c r="B63" s="483"/>
      <c r="C63" s="483"/>
      <c r="D63" s="483"/>
      <c r="E63" s="483"/>
      <c r="F63" s="483"/>
      <c r="G63" s="483"/>
      <c r="H63" s="483"/>
      <c r="I63" s="483"/>
      <c r="J63" s="483"/>
      <c r="K63" s="483"/>
      <c r="L63" s="483"/>
      <c r="M63" s="483"/>
      <c r="N63" s="483"/>
      <c r="O63" s="483"/>
      <c r="P63" s="483"/>
    </row>
    <row r="64" ht="25.5" customHeight="1"/>
    <row r="65" spans="1:16" ht="15">
      <c r="A65" s="481" t="s">
        <v>1003</v>
      </c>
      <c r="B65" s="481"/>
      <c r="C65" s="481"/>
      <c r="D65" s="481"/>
      <c r="E65" s="481"/>
      <c r="F65" s="481"/>
      <c r="G65" s="481"/>
      <c r="H65" s="481"/>
      <c r="I65" s="481"/>
      <c r="J65" s="481"/>
      <c r="K65" s="481"/>
      <c r="L65" s="481"/>
      <c r="M65" s="481"/>
      <c r="N65" s="481"/>
      <c r="O65" s="481"/>
      <c r="P65" s="481"/>
    </row>
    <row r="66" spans="1:3" ht="15.75" customHeight="1">
      <c r="A66" s="243"/>
      <c r="B66" s="243"/>
      <c r="C66" s="243"/>
    </row>
    <row r="67" spans="1:16" s="246" customFormat="1" ht="12.75" customHeight="1">
      <c r="A67" s="477" t="s">
        <v>1101</v>
      </c>
      <c r="B67" s="477"/>
      <c r="C67" s="477"/>
      <c r="D67" s="477"/>
      <c r="E67" s="477"/>
      <c r="F67" s="477"/>
      <c r="G67" s="477"/>
      <c r="H67" s="477"/>
      <c r="I67" s="477"/>
      <c r="J67" s="477"/>
      <c r="L67" s="244"/>
      <c r="M67" s="244"/>
      <c r="N67" s="244"/>
      <c r="O67" s="244"/>
      <c r="P67" s="244"/>
    </row>
    <row r="68" spans="1:16" s="246" customFormat="1" ht="12.75" customHeight="1">
      <c r="A68" s="477"/>
      <c r="B68" s="477"/>
      <c r="C68" s="477"/>
      <c r="D68" s="477"/>
      <c r="E68" s="477"/>
      <c r="F68" s="477"/>
      <c r="G68" s="477"/>
      <c r="H68" s="477"/>
      <c r="I68" s="477"/>
      <c r="J68" s="477"/>
      <c r="L68" s="244"/>
      <c r="M68" s="244"/>
      <c r="N68" s="244"/>
      <c r="O68" s="244"/>
      <c r="P68" s="244"/>
    </row>
    <row r="69" spans="1:16" s="246" customFormat="1" ht="12.75" customHeight="1">
      <c r="A69" s="477"/>
      <c r="B69" s="477"/>
      <c r="C69" s="477"/>
      <c r="D69" s="477"/>
      <c r="E69" s="477"/>
      <c r="F69" s="477"/>
      <c r="G69" s="477"/>
      <c r="H69" s="477"/>
      <c r="I69" s="477"/>
      <c r="J69" s="477"/>
      <c r="L69" s="244"/>
      <c r="M69" s="244"/>
      <c r="N69" s="244"/>
      <c r="O69" s="244"/>
      <c r="P69" s="244"/>
    </row>
    <row r="70" spans="1:16" s="246" customFormat="1" ht="12.75" customHeight="1">
      <c r="A70" s="477"/>
      <c r="B70" s="477"/>
      <c r="C70" s="477"/>
      <c r="D70" s="477"/>
      <c r="E70" s="477"/>
      <c r="F70" s="477"/>
      <c r="G70" s="477"/>
      <c r="H70" s="477"/>
      <c r="I70" s="477"/>
      <c r="J70" s="477"/>
      <c r="L70" s="244"/>
      <c r="M70" s="244"/>
      <c r="N70" s="244"/>
      <c r="O70" s="244"/>
      <c r="P70" s="244"/>
    </row>
    <row r="71" spans="1:16" s="246" customFormat="1" ht="12.75" customHeight="1">
      <c r="A71" s="477" t="s">
        <v>1102</v>
      </c>
      <c r="B71" s="477"/>
      <c r="C71" s="477"/>
      <c r="D71" s="477"/>
      <c r="E71" s="477"/>
      <c r="F71" s="477"/>
      <c r="G71" s="477"/>
      <c r="H71" s="477"/>
      <c r="I71" s="477"/>
      <c r="J71" s="477"/>
      <c r="L71" s="244"/>
      <c r="M71" s="244"/>
      <c r="N71" s="244"/>
      <c r="O71" s="244"/>
      <c r="P71" s="244"/>
    </row>
    <row r="72" spans="1:16" s="246" customFormat="1" ht="12.75" customHeight="1">
      <c r="A72" s="477"/>
      <c r="B72" s="477"/>
      <c r="C72" s="477"/>
      <c r="D72" s="477"/>
      <c r="E72" s="477"/>
      <c r="F72" s="477"/>
      <c r="G72" s="477"/>
      <c r="H72" s="477"/>
      <c r="I72" s="477"/>
      <c r="J72" s="477"/>
      <c r="L72" s="244"/>
      <c r="M72" s="244"/>
      <c r="N72" s="244"/>
      <c r="O72" s="244"/>
      <c r="P72" s="244"/>
    </row>
    <row r="73" spans="1:16" s="246" customFormat="1" ht="12.75" customHeight="1">
      <c r="A73" s="477"/>
      <c r="B73" s="477"/>
      <c r="C73" s="477"/>
      <c r="D73" s="477"/>
      <c r="E73" s="477"/>
      <c r="F73" s="477"/>
      <c r="G73" s="477"/>
      <c r="H73" s="477"/>
      <c r="I73" s="477"/>
      <c r="J73" s="477"/>
      <c r="L73" s="244"/>
      <c r="M73" s="245"/>
      <c r="N73" s="244"/>
      <c r="O73" s="244"/>
      <c r="P73" s="244"/>
    </row>
    <row r="74" spans="1:16" s="246" customFormat="1" ht="12.75" customHeight="1">
      <c r="A74" s="477"/>
      <c r="B74" s="477"/>
      <c r="C74" s="477"/>
      <c r="D74" s="477"/>
      <c r="E74" s="477"/>
      <c r="F74" s="477"/>
      <c r="G74" s="477"/>
      <c r="H74" s="477"/>
      <c r="I74" s="477"/>
      <c r="J74" s="477"/>
      <c r="L74" s="244"/>
      <c r="M74" s="244"/>
      <c r="N74" s="244"/>
      <c r="O74" s="244"/>
      <c r="P74" s="244"/>
    </row>
    <row r="75" spans="1:16" s="246" customFormat="1" ht="12.75" customHeight="1">
      <c r="A75" s="477"/>
      <c r="B75" s="477"/>
      <c r="C75" s="477"/>
      <c r="D75" s="477"/>
      <c r="E75" s="477"/>
      <c r="F75" s="477"/>
      <c r="G75" s="477"/>
      <c r="H75" s="477"/>
      <c r="I75" s="477"/>
      <c r="J75" s="477"/>
      <c r="L75" s="244"/>
      <c r="M75" s="244"/>
      <c r="N75" s="244"/>
      <c r="O75" s="244"/>
      <c r="P75" s="244"/>
    </row>
    <row r="76" spans="1:16" s="246" customFormat="1" ht="12.75" customHeight="1">
      <c r="A76" s="477"/>
      <c r="B76" s="477"/>
      <c r="C76" s="477"/>
      <c r="D76" s="477"/>
      <c r="E76" s="477"/>
      <c r="F76" s="477"/>
      <c r="G76" s="477"/>
      <c r="H76" s="477"/>
      <c r="I76" s="477"/>
      <c r="J76" s="477"/>
      <c r="L76" s="244"/>
      <c r="M76" s="244"/>
      <c r="N76" s="244"/>
      <c r="O76" s="244"/>
      <c r="P76" s="244"/>
    </row>
    <row r="77" spans="1:16" s="246" customFormat="1" ht="12.75" customHeight="1">
      <c r="A77" s="477" t="s">
        <v>1103</v>
      </c>
      <c r="B77" s="477"/>
      <c r="C77" s="477"/>
      <c r="D77" s="477"/>
      <c r="E77" s="477"/>
      <c r="F77" s="477"/>
      <c r="G77" s="477"/>
      <c r="H77" s="477"/>
      <c r="I77" s="477"/>
      <c r="J77" s="477"/>
      <c r="L77" s="244"/>
      <c r="M77" s="244"/>
      <c r="N77" s="244"/>
      <c r="O77" s="244"/>
      <c r="P77" s="244"/>
    </row>
    <row r="78" spans="1:16" s="246" customFormat="1" ht="12.75" customHeight="1">
      <c r="A78" s="477"/>
      <c r="B78" s="477"/>
      <c r="C78" s="477"/>
      <c r="D78" s="477"/>
      <c r="E78" s="477"/>
      <c r="F78" s="477"/>
      <c r="G78" s="477"/>
      <c r="H78" s="477"/>
      <c r="I78" s="477"/>
      <c r="J78" s="477"/>
      <c r="L78" s="244"/>
      <c r="M78" s="244"/>
      <c r="N78" s="244"/>
      <c r="O78" s="244"/>
      <c r="P78" s="244"/>
    </row>
    <row r="79" spans="1:16" s="246" customFormat="1" ht="12.75" customHeight="1">
      <c r="A79" s="477"/>
      <c r="B79" s="477"/>
      <c r="C79" s="477"/>
      <c r="D79" s="477"/>
      <c r="E79" s="477"/>
      <c r="F79" s="477"/>
      <c r="G79" s="477"/>
      <c r="H79" s="477"/>
      <c r="I79" s="477"/>
      <c r="J79" s="477"/>
      <c r="L79" s="244"/>
      <c r="M79" s="244"/>
      <c r="N79" s="244"/>
      <c r="O79" s="244"/>
      <c r="P79" s="244"/>
    </row>
    <row r="80" spans="1:16" s="246" customFormat="1" ht="12.75" customHeight="1">
      <c r="A80" s="477"/>
      <c r="B80" s="477"/>
      <c r="C80" s="477"/>
      <c r="D80" s="477"/>
      <c r="E80" s="477"/>
      <c r="F80" s="477"/>
      <c r="G80" s="477"/>
      <c r="H80" s="477"/>
      <c r="I80" s="477"/>
      <c r="J80" s="477"/>
      <c r="L80" s="244"/>
      <c r="M80" s="244"/>
      <c r="N80" s="244"/>
      <c r="O80" s="244"/>
      <c r="P80" s="244"/>
    </row>
    <row r="81" spans="1:16" s="246" customFormat="1" ht="12.75" customHeight="1">
      <c r="A81" s="477"/>
      <c r="B81" s="477"/>
      <c r="C81" s="477"/>
      <c r="D81" s="477"/>
      <c r="E81" s="477"/>
      <c r="F81" s="477"/>
      <c r="G81" s="477"/>
      <c r="H81" s="477"/>
      <c r="I81" s="477"/>
      <c r="J81" s="477"/>
      <c r="L81" s="244"/>
      <c r="M81" s="244"/>
      <c r="N81" s="244"/>
      <c r="O81" s="244"/>
      <c r="P81" s="244"/>
    </row>
    <row r="82" spans="1:16" s="246" customFormat="1" ht="12.75" customHeight="1">
      <c r="A82" s="477" t="s">
        <v>2</v>
      </c>
      <c r="B82" s="477"/>
      <c r="C82" s="477"/>
      <c r="D82" s="477"/>
      <c r="E82" s="477"/>
      <c r="F82" s="477"/>
      <c r="G82" s="477"/>
      <c r="H82" s="477"/>
      <c r="I82" s="477"/>
      <c r="J82" s="477"/>
      <c r="L82" s="244"/>
      <c r="M82" s="244"/>
      <c r="N82" s="244"/>
      <c r="O82" s="244"/>
      <c r="P82" s="244"/>
    </row>
    <row r="83" spans="1:16" s="246" customFormat="1" ht="12.75" customHeight="1">
      <c r="A83" s="477"/>
      <c r="B83" s="477"/>
      <c r="C83" s="477"/>
      <c r="D83" s="477"/>
      <c r="E83" s="477"/>
      <c r="F83" s="477"/>
      <c r="G83" s="477"/>
      <c r="H83" s="477"/>
      <c r="I83" s="477"/>
      <c r="J83" s="477"/>
      <c r="L83" s="244"/>
      <c r="M83" s="244"/>
      <c r="N83" s="244"/>
      <c r="O83" s="244"/>
      <c r="P83" s="244"/>
    </row>
    <row r="84" spans="1:16" s="246" customFormat="1" ht="12.75" customHeight="1">
      <c r="A84" s="477"/>
      <c r="B84" s="477"/>
      <c r="C84" s="477"/>
      <c r="D84" s="477"/>
      <c r="E84" s="477"/>
      <c r="F84" s="477"/>
      <c r="G84" s="477"/>
      <c r="H84" s="477"/>
      <c r="I84" s="477"/>
      <c r="J84" s="477"/>
      <c r="L84" s="244"/>
      <c r="M84" s="244"/>
      <c r="N84" s="244"/>
      <c r="O84" s="244"/>
      <c r="P84" s="244"/>
    </row>
    <row r="85" spans="1:16" s="246" customFormat="1" ht="12.75" customHeight="1">
      <c r="A85" s="477"/>
      <c r="B85" s="477"/>
      <c r="C85" s="477"/>
      <c r="D85" s="477"/>
      <c r="E85" s="477"/>
      <c r="F85" s="477"/>
      <c r="G85" s="477"/>
      <c r="H85" s="477"/>
      <c r="I85" s="477"/>
      <c r="J85" s="477"/>
      <c r="L85" s="244"/>
      <c r="M85" s="244"/>
      <c r="N85" s="244"/>
      <c r="O85" s="244"/>
      <c r="P85" s="244"/>
    </row>
    <row r="86" spans="1:16" s="246" customFormat="1" ht="12.75" customHeight="1">
      <c r="A86" s="477"/>
      <c r="B86" s="477"/>
      <c r="C86" s="477"/>
      <c r="D86" s="477"/>
      <c r="E86" s="477"/>
      <c r="F86" s="477"/>
      <c r="G86" s="477"/>
      <c r="H86" s="477"/>
      <c r="I86" s="477"/>
      <c r="J86" s="477"/>
      <c r="L86" s="244"/>
      <c r="M86" s="244"/>
      <c r="N86" s="244"/>
      <c r="O86" s="244"/>
      <c r="P86" s="244"/>
    </row>
    <row r="87" spans="1:16" ht="17.25" customHeight="1">
      <c r="A87" s="477" t="s">
        <v>3</v>
      </c>
      <c r="B87" s="477"/>
      <c r="C87" s="477"/>
      <c r="D87" s="477"/>
      <c r="E87" s="477"/>
      <c r="F87" s="477"/>
      <c r="G87" s="477"/>
      <c r="H87" s="477"/>
      <c r="I87" s="477"/>
      <c r="J87" s="477"/>
      <c r="L87" s="244"/>
      <c r="M87" s="244"/>
      <c r="N87" s="244"/>
      <c r="O87" s="244"/>
      <c r="P87" s="250"/>
    </row>
    <row r="88" spans="1:16" s="246" customFormat="1" ht="12.75" customHeight="1">
      <c r="A88" s="477" t="s">
        <v>899</v>
      </c>
      <c r="B88" s="477"/>
      <c r="C88" s="477"/>
      <c r="D88" s="477"/>
      <c r="E88" s="477"/>
      <c r="F88" s="477"/>
      <c r="G88" s="477"/>
      <c r="H88" s="477"/>
      <c r="I88" s="477"/>
      <c r="J88" s="477"/>
      <c r="L88" s="244"/>
      <c r="M88" s="244"/>
      <c r="N88" s="244"/>
      <c r="O88" s="244"/>
      <c r="P88" s="244"/>
    </row>
    <row r="89" spans="1:16" s="246" customFormat="1" ht="12.75" customHeight="1">
      <c r="A89" s="477"/>
      <c r="B89" s="477"/>
      <c r="C89" s="477"/>
      <c r="D89" s="477"/>
      <c r="E89" s="477"/>
      <c r="F89" s="477"/>
      <c r="G89" s="477"/>
      <c r="H89" s="477"/>
      <c r="I89" s="477"/>
      <c r="J89" s="477"/>
      <c r="L89" s="244"/>
      <c r="M89" s="244"/>
      <c r="N89" s="244"/>
      <c r="O89" s="244"/>
      <c r="P89" s="244"/>
    </row>
    <row r="90" spans="1:16" s="246" customFormat="1" ht="12.75" customHeight="1">
      <c r="A90" s="477"/>
      <c r="B90" s="477"/>
      <c r="C90" s="477"/>
      <c r="D90" s="477"/>
      <c r="E90" s="477"/>
      <c r="F90" s="477"/>
      <c r="G90" s="477"/>
      <c r="H90" s="477"/>
      <c r="I90" s="477"/>
      <c r="J90" s="477"/>
      <c r="L90" s="244"/>
      <c r="M90" s="244"/>
      <c r="N90" s="244"/>
      <c r="O90" s="244"/>
      <c r="P90" s="244"/>
    </row>
    <row r="91" spans="1:16" s="246" customFormat="1" ht="12.75" customHeight="1">
      <c r="A91" s="244"/>
      <c r="B91" s="244"/>
      <c r="C91" s="244"/>
      <c r="D91" s="244"/>
      <c r="E91" s="244"/>
      <c r="F91" s="244"/>
      <c r="G91" s="244"/>
      <c r="H91" s="244"/>
      <c r="I91" s="244"/>
      <c r="J91" s="244"/>
      <c r="L91" s="244"/>
      <c r="M91" s="244"/>
      <c r="N91" s="244"/>
      <c r="O91" s="244"/>
      <c r="P91" s="244"/>
    </row>
    <row r="92" spans="1:16" ht="15">
      <c r="A92" s="481" t="s">
        <v>1104</v>
      </c>
      <c r="B92" s="481"/>
      <c r="C92" s="481"/>
      <c r="D92" s="481"/>
      <c r="E92" s="481"/>
      <c r="F92" s="481"/>
      <c r="G92" s="481"/>
      <c r="H92" s="481"/>
      <c r="I92" s="481"/>
      <c r="J92" s="481"/>
      <c r="K92" s="481"/>
      <c r="L92" s="481"/>
      <c r="M92" s="481"/>
      <c r="N92" s="481"/>
      <c r="O92" s="481"/>
      <c r="P92" s="481"/>
    </row>
    <row r="93" spans="1:3" ht="15.75" customHeight="1">
      <c r="A93" s="243"/>
      <c r="B93" s="243"/>
      <c r="C93" s="243"/>
    </row>
    <row r="94" spans="1:16" s="246" customFormat="1" ht="12.75" customHeight="1">
      <c r="A94" s="477" t="s">
        <v>1190</v>
      </c>
      <c r="B94" s="477"/>
      <c r="C94" s="477"/>
      <c r="D94" s="477"/>
      <c r="E94" s="477"/>
      <c r="F94" s="477"/>
      <c r="G94" s="477"/>
      <c r="H94" s="477"/>
      <c r="I94" s="477"/>
      <c r="J94" s="477"/>
      <c r="L94" s="244"/>
      <c r="M94" s="244"/>
      <c r="N94" s="244"/>
      <c r="O94" s="244"/>
      <c r="P94" s="244"/>
    </row>
    <row r="95" spans="1:16" s="246" customFormat="1" ht="12.75" customHeight="1">
      <c r="A95" s="477"/>
      <c r="B95" s="477"/>
      <c r="C95" s="477"/>
      <c r="D95" s="477"/>
      <c r="E95" s="477"/>
      <c r="F95" s="477"/>
      <c r="G95" s="477"/>
      <c r="H95" s="477"/>
      <c r="I95" s="477"/>
      <c r="J95" s="477"/>
      <c r="L95" s="244"/>
      <c r="M95" s="244"/>
      <c r="N95" s="244"/>
      <c r="O95" s="244"/>
      <c r="P95" s="244"/>
    </row>
    <row r="96" spans="1:16" s="246" customFormat="1" ht="12.75" customHeight="1">
      <c r="A96" s="477"/>
      <c r="B96" s="477"/>
      <c r="C96" s="477"/>
      <c r="D96" s="477"/>
      <c r="E96" s="477"/>
      <c r="F96" s="477"/>
      <c r="G96" s="477"/>
      <c r="H96" s="477"/>
      <c r="I96" s="477"/>
      <c r="J96" s="477"/>
      <c r="L96" s="244"/>
      <c r="M96" s="244"/>
      <c r="N96" s="244"/>
      <c r="O96" s="244"/>
      <c r="P96" s="244"/>
    </row>
    <row r="97" spans="1:16" s="246" customFormat="1" ht="12.75" customHeight="1">
      <c r="A97" s="477"/>
      <c r="B97" s="477"/>
      <c r="C97" s="477"/>
      <c r="D97" s="477"/>
      <c r="E97" s="477"/>
      <c r="F97" s="477"/>
      <c r="G97" s="477"/>
      <c r="H97" s="477"/>
      <c r="I97" s="477"/>
      <c r="J97" s="477"/>
      <c r="L97" s="244"/>
      <c r="M97" s="244"/>
      <c r="N97" s="244"/>
      <c r="O97" s="244"/>
      <c r="P97" s="244"/>
    </row>
    <row r="98" spans="1:16" s="246" customFormat="1" ht="12.75" customHeight="1">
      <c r="A98" s="477"/>
      <c r="B98" s="477"/>
      <c r="C98" s="477"/>
      <c r="D98" s="477"/>
      <c r="E98" s="477"/>
      <c r="F98" s="477"/>
      <c r="G98" s="477"/>
      <c r="H98" s="477"/>
      <c r="I98" s="477"/>
      <c r="J98" s="477"/>
      <c r="L98" s="244"/>
      <c r="M98" s="244"/>
      <c r="N98" s="244"/>
      <c r="O98" s="244"/>
      <c r="P98" s="244"/>
    </row>
    <row r="99" spans="1:16" s="246" customFormat="1" ht="12.75" customHeight="1">
      <c r="A99" s="477" t="s">
        <v>1105</v>
      </c>
      <c r="B99" s="477"/>
      <c r="C99" s="477"/>
      <c r="D99" s="477"/>
      <c r="E99" s="477"/>
      <c r="F99" s="477"/>
      <c r="G99" s="477"/>
      <c r="H99" s="477"/>
      <c r="I99" s="477"/>
      <c r="J99" s="477"/>
      <c r="L99" s="244"/>
      <c r="M99" s="244"/>
      <c r="N99" s="244"/>
      <c r="O99" s="244"/>
      <c r="P99" s="244"/>
    </row>
    <row r="100" spans="1:16" s="246" customFormat="1" ht="12.75" customHeight="1">
      <c r="A100" s="477"/>
      <c r="B100" s="477"/>
      <c r="C100" s="477"/>
      <c r="D100" s="477"/>
      <c r="E100" s="477"/>
      <c r="F100" s="477"/>
      <c r="G100" s="477"/>
      <c r="H100" s="477"/>
      <c r="I100" s="477"/>
      <c r="J100" s="477"/>
      <c r="L100" s="244"/>
      <c r="M100" s="244"/>
      <c r="N100" s="244"/>
      <c r="O100" s="244"/>
      <c r="P100" s="244"/>
    </row>
    <row r="101" spans="1:16" s="246" customFormat="1" ht="12.75" customHeight="1">
      <c r="A101" s="477"/>
      <c r="B101" s="477"/>
      <c r="C101" s="477"/>
      <c r="D101" s="477"/>
      <c r="E101" s="477"/>
      <c r="F101" s="477"/>
      <c r="G101" s="477"/>
      <c r="H101" s="477"/>
      <c r="I101" s="477"/>
      <c r="J101" s="477"/>
      <c r="L101" s="244"/>
      <c r="M101" s="244"/>
      <c r="N101" s="244"/>
      <c r="O101" s="244"/>
      <c r="P101" s="244"/>
    </row>
    <row r="102" spans="1:16" s="246" customFormat="1" ht="12.75" customHeight="1">
      <c r="A102" s="477"/>
      <c r="B102" s="477"/>
      <c r="C102" s="477"/>
      <c r="D102" s="477"/>
      <c r="E102" s="477"/>
      <c r="F102" s="477"/>
      <c r="G102" s="477"/>
      <c r="H102" s="477"/>
      <c r="I102" s="477"/>
      <c r="J102" s="477"/>
      <c r="L102" s="244"/>
      <c r="M102" s="244"/>
      <c r="N102" s="244"/>
      <c r="O102" s="244"/>
      <c r="P102" s="244"/>
    </row>
    <row r="103" spans="1:16" s="246" customFormat="1" ht="12.75" customHeight="1">
      <c r="A103" s="477"/>
      <c r="B103" s="477"/>
      <c r="C103" s="477"/>
      <c r="D103" s="477"/>
      <c r="E103" s="477"/>
      <c r="F103" s="477"/>
      <c r="G103" s="477"/>
      <c r="H103" s="477"/>
      <c r="I103" s="477"/>
      <c r="J103" s="477"/>
      <c r="L103" s="244"/>
      <c r="M103" s="244"/>
      <c r="N103" s="244"/>
      <c r="O103" s="244"/>
      <c r="P103" s="244"/>
    </row>
    <row r="104" spans="1:16" s="246" customFormat="1" ht="12.75" customHeight="1">
      <c r="A104" s="477" t="s">
        <v>1106</v>
      </c>
      <c r="B104" s="477"/>
      <c r="C104" s="477"/>
      <c r="D104" s="477"/>
      <c r="E104" s="477"/>
      <c r="F104" s="477"/>
      <c r="G104" s="477"/>
      <c r="H104" s="477"/>
      <c r="I104" s="477"/>
      <c r="J104" s="477"/>
      <c r="L104" s="244"/>
      <c r="M104" s="244"/>
      <c r="N104" s="244"/>
      <c r="O104" s="244"/>
      <c r="P104" s="244"/>
    </row>
    <row r="105" spans="1:16" s="246" customFormat="1" ht="12.75" customHeight="1">
      <c r="A105" s="477"/>
      <c r="B105" s="477"/>
      <c r="C105" s="477"/>
      <c r="D105" s="477"/>
      <c r="E105" s="477"/>
      <c r="F105" s="477"/>
      <c r="G105" s="477"/>
      <c r="H105" s="477"/>
      <c r="I105" s="477"/>
      <c r="J105" s="477"/>
      <c r="L105" s="244"/>
      <c r="M105" s="244"/>
      <c r="N105" s="244"/>
      <c r="O105" s="244"/>
      <c r="P105" s="244"/>
    </row>
    <row r="106" spans="1:16" s="246" customFormat="1" ht="12.75" customHeight="1">
      <c r="A106" s="477"/>
      <c r="B106" s="477"/>
      <c r="C106" s="477"/>
      <c r="D106" s="477"/>
      <c r="E106" s="477"/>
      <c r="F106" s="477"/>
      <c r="G106" s="477"/>
      <c r="H106" s="477"/>
      <c r="I106" s="477"/>
      <c r="J106" s="477"/>
      <c r="L106" s="244"/>
      <c r="M106" s="244"/>
      <c r="N106" s="244"/>
      <c r="O106" s="244"/>
      <c r="P106" s="244"/>
    </row>
    <row r="107" spans="1:16" s="246" customFormat="1" ht="12.75" customHeight="1">
      <c r="A107" s="477"/>
      <c r="B107" s="477"/>
      <c r="C107" s="477"/>
      <c r="D107" s="477"/>
      <c r="E107" s="477"/>
      <c r="F107" s="477"/>
      <c r="G107" s="477"/>
      <c r="H107" s="477"/>
      <c r="I107" s="477"/>
      <c r="J107" s="477"/>
      <c r="L107" s="244"/>
      <c r="M107" s="244"/>
      <c r="N107" s="244"/>
      <c r="O107" s="244"/>
      <c r="P107" s="244"/>
    </row>
    <row r="108" ht="25.5" customHeight="1"/>
    <row r="109" spans="1:16" ht="15">
      <c r="A109" s="481" t="s">
        <v>1107</v>
      </c>
      <c r="B109" s="481"/>
      <c r="C109" s="481"/>
      <c r="D109" s="481"/>
      <c r="E109" s="481"/>
      <c r="F109" s="481"/>
      <c r="G109" s="481"/>
      <c r="H109" s="481"/>
      <c r="I109" s="481"/>
      <c r="J109" s="481"/>
      <c r="K109" s="481"/>
      <c r="L109" s="481"/>
      <c r="M109" s="481"/>
      <c r="N109" s="481"/>
      <c r="O109" s="481"/>
      <c r="P109" s="481"/>
    </row>
    <row r="110" spans="1:3" ht="15.75" customHeight="1">
      <c r="A110" s="243"/>
      <c r="B110" s="243"/>
      <c r="C110" s="243"/>
    </row>
    <row r="111" spans="1:16" s="251" customFormat="1" ht="12.75" customHeight="1">
      <c r="A111" s="477" t="s">
        <v>1191</v>
      </c>
      <c r="B111" s="477"/>
      <c r="C111" s="477"/>
      <c r="D111" s="477"/>
      <c r="E111" s="477"/>
      <c r="F111" s="477"/>
      <c r="G111" s="477"/>
      <c r="H111" s="477"/>
      <c r="I111" s="477"/>
      <c r="J111" s="477"/>
      <c r="L111" s="244"/>
      <c r="M111" s="244"/>
      <c r="N111" s="244"/>
      <c r="O111" s="244"/>
      <c r="P111" s="244"/>
    </row>
    <row r="112" spans="1:16" s="251" customFormat="1" ht="12.75" customHeight="1">
      <c r="A112" s="477"/>
      <c r="B112" s="477"/>
      <c r="C112" s="477"/>
      <c r="D112" s="477"/>
      <c r="E112" s="477"/>
      <c r="F112" s="477"/>
      <c r="G112" s="477"/>
      <c r="H112" s="477"/>
      <c r="I112" s="477"/>
      <c r="J112" s="477"/>
      <c r="L112" s="244"/>
      <c r="M112" s="244"/>
      <c r="N112" s="244"/>
      <c r="O112" s="244"/>
      <c r="P112" s="244"/>
    </row>
    <row r="113" spans="1:16" s="251" customFormat="1" ht="12.75" customHeight="1">
      <c r="A113" s="477"/>
      <c r="B113" s="477"/>
      <c r="C113" s="477"/>
      <c r="D113" s="477"/>
      <c r="E113" s="477"/>
      <c r="F113" s="477"/>
      <c r="G113" s="477"/>
      <c r="H113" s="477"/>
      <c r="I113" s="477"/>
      <c r="J113" s="477"/>
      <c r="L113" s="244"/>
      <c r="M113" s="244"/>
      <c r="N113" s="244"/>
      <c r="O113" s="244"/>
      <c r="P113" s="244"/>
    </row>
    <row r="114" spans="1:16" s="251" customFormat="1" ht="12.75" customHeight="1">
      <c r="A114" s="477"/>
      <c r="B114" s="477"/>
      <c r="C114" s="477"/>
      <c r="D114" s="477"/>
      <c r="E114" s="477"/>
      <c r="F114" s="477"/>
      <c r="G114" s="477"/>
      <c r="H114" s="477"/>
      <c r="I114" s="477"/>
      <c r="J114" s="477"/>
      <c r="L114" s="244"/>
      <c r="M114" s="244"/>
      <c r="N114" s="244"/>
      <c r="O114" s="244"/>
      <c r="P114" s="244"/>
    </row>
    <row r="115" spans="1:16" s="251" customFormat="1" ht="12.75" customHeight="1">
      <c r="A115" s="477" t="s">
        <v>1108</v>
      </c>
      <c r="B115" s="477"/>
      <c r="C115" s="477"/>
      <c r="D115" s="477"/>
      <c r="E115" s="477"/>
      <c r="F115" s="477"/>
      <c r="G115" s="477"/>
      <c r="H115" s="477"/>
      <c r="I115" s="477"/>
      <c r="J115" s="477"/>
      <c r="L115" s="244"/>
      <c r="M115" s="244"/>
      <c r="N115" s="244"/>
      <c r="O115" s="244"/>
      <c r="P115" s="244"/>
    </row>
    <row r="116" spans="1:16" s="251" customFormat="1" ht="12.75" customHeight="1">
      <c r="A116" s="477"/>
      <c r="B116" s="477"/>
      <c r="C116" s="477"/>
      <c r="D116" s="477"/>
      <c r="E116" s="477"/>
      <c r="F116" s="477"/>
      <c r="G116" s="477"/>
      <c r="H116" s="477"/>
      <c r="I116" s="477"/>
      <c r="J116" s="477"/>
      <c r="L116" s="244"/>
      <c r="M116" s="244"/>
      <c r="N116" s="244"/>
      <c r="O116" s="244"/>
      <c r="P116" s="244"/>
    </row>
    <row r="117" spans="1:15" s="245" customFormat="1" ht="12.75" customHeight="1">
      <c r="A117" s="477" t="s">
        <v>1109</v>
      </c>
      <c r="B117" s="477"/>
      <c r="C117" s="477"/>
      <c r="D117" s="477"/>
      <c r="E117" s="477"/>
      <c r="F117" s="477"/>
      <c r="G117" s="477"/>
      <c r="H117" s="477"/>
      <c r="I117" s="477"/>
      <c r="J117" s="477"/>
      <c r="L117" s="244"/>
      <c r="M117" s="244"/>
      <c r="N117" s="244"/>
      <c r="O117" s="244"/>
    </row>
    <row r="118" spans="1:15" s="245" customFormat="1" ht="12.75" customHeight="1">
      <c r="A118" s="477"/>
      <c r="B118" s="477"/>
      <c r="C118" s="477"/>
      <c r="D118" s="477"/>
      <c r="E118" s="477"/>
      <c r="F118" s="477"/>
      <c r="G118" s="477"/>
      <c r="H118" s="477"/>
      <c r="I118" s="477"/>
      <c r="J118" s="477"/>
      <c r="L118" s="244"/>
      <c r="M118" s="244"/>
      <c r="N118" s="244"/>
      <c r="O118" s="244"/>
    </row>
    <row r="119" spans="1:15" s="245" customFormat="1" ht="12.75" customHeight="1">
      <c r="A119" s="477"/>
      <c r="B119" s="477"/>
      <c r="C119" s="477"/>
      <c r="D119" s="477"/>
      <c r="E119" s="477"/>
      <c r="F119" s="477"/>
      <c r="G119" s="477"/>
      <c r="H119" s="477"/>
      <c r="I119" s="477"/>
      <c r="J119" s="477"/>
      <c r="L119" s="244"/>
      <c r="M119" s="244"/>
      <c r="N119" s="244"/>
      <c r="O119" s="244"/>
    </row>
    <row r="120" spans="1:16" s="245" customFormat="1" ht="12.75" customHeight="1">
      <c r="A120" s="477" t="s">
        <v>1192</v>
      </c>
      <c r="B120" s="477"/>
      <c r="C120" s="477"/>
      <c r="D120" s="477"/>
      <c r="E120" s="477"/>
      <c r="F120" s="477"/>
      <c r="G120" s="477"/>
      <c r="H120" s="477"/>
      <c r="I120" s="477"/>
      <c r="J120" s="477"/>
      <c r="L120" s="244"/>
      <c r="M120" s="244"/>
      <c r="N120" s="244"/>
      <c r="O120" s="244"/>
      <c r="P120" s="244"/>
    </row>
    <row r="121" spans="1:16" s="245" customFormat="1" ht="12.75" customHeight="1">
      <c r="A121" s="477"/>
      <c r="B121" s="477"/>
      <c r="C121" s="477"/>
      <c r="D121" s="477"/>
      <c r="E121" s="477"/>
      <c r="F121" s="477"/>
      <c r="G121" s="477"/>
      <c r="H121" s="477"/>
      <c r="I121" s="477"/>
      <c r="J121" s="477"/>
      <c r="L121" s="244"/>
      <c r="M121" s="244"/>
      <c r="N121" s="244"/>
      <c r="O121" s="244"/>
      <c r="P121" s="244"/>
    </row>
    <row r="122" spans="1:16" s="245" customFormat="1" ht="12.75" customHeight="1">
      <c r="A122" s="477"/>
      <c r="B122" s="477"/>
      <c r="C122" s="477"/>
      <c r="D122" s="477"/>
      <c r="E122" s="477"/>
      <c r="F122" s="477"/>
      <c r="G122" s="477"/>
      <c r="H122" s="477"/>
      <c r="I122" s="477"/>
      <c r="J122" s="477"/>
      <c r="L122" s="244"/>
      <c r="M122" s="244"/>
      <c r="N122" s="244"/>
      <c r="O122" s="244"/>
      <c r="P122" s="244"/>
    </row>
    <row r="123" spans="1:16" s="245" customFormat="1" ht="12.75" customHeight="1">
      <c r="A123" s="244"/>
      <c r="B123" s="244"/>
      <c r="C123" s="244"/>
      <c r="D123" s="244"/>
      <c r="E123" s="244"/>
      <c r="F123" s="244"/>
      <c r="G123" s="244"/>
      <c r="H123" s="244"/>
      <c r="I123" s="244"/>
      <c r="J123" s="244"/>
      <c r="L123" s="244"/>
      <c r="M123" s="244"/>
      <c r="N123" s="244"/>
      <c r="O123" s="244"/>
      <c r="P123" s="244"/>
    </row>
    <row r="124" spans="1:16" s="251" customFormat="1" ht="12.75" customHeight="1">
      <c r="A124" s="477" t="s">
        <v>1193</v>
      </c>
      <c r="B124" s="477"/>
      <c r="C124" s="477"/>
      <c r="D124" s="477"/>
      <c r="E124" s="477"/>
      <c r="F124" s="477"/>
      <c r="G124" s="477"/>
      <c r="H124" s="477"/>
      <c r="I124" s="477"/>
      <c r="J124" s="477"/>
      <c r="L124" s="244"/>
      <c r="M124" s="244"/>
      <c r="N124" s="244"/>
      <c r="O124" s="244"/>
      <c r="P124" s="252"/>
    </row>
    <row r="125" spans="1:16" s="251" customFormat="1" ht="12.75" customHeight="1">
      <c r="A125" s="477"/>
      <c r="B125" s="477"/>
      <c r="C125" s="477"/>
      <c r="D125" s="477"/>
      <c r="E125" s="477"/>
      <c r="F125" s="477"/>
      <c r="G125" s="477"/>
      <c r="H125" s="477"/>
      <c r="I125" s="477"/>
      <c r="J125" s="477"/>
      <c r="L125" s="244"/>
      <c r="M125" s="244"/>
      <c r="N125" s="244"/>
      <c r="O125" s="244"/>
      <c r="P125" s="252"/>
    </row>
    <row r="126" spans="1:16" s="251" customFormat="1" ht="12.75" customHeight="1">
      <c r="A126" s="477"/>
      <c r="B126" s="477"/>
      <c r="C126" s="477"/>
      <c r="D126" s="477"/>
      <c r="E126" s="477"/>
      <c r="F126" s="477"/>
      <c r="G126" s="477"/>
      <c r="H126" s="477"/>
      <c r="I126" s="477"/>
      <c r="J126" s="477"/>
      <c r="L126" s="244"/>
      <c r="M126" s="244"/>
      <c r="N126" s="244"/>
      <c r="O126" s="244"/>
      <c r="P126" s="252"/>
    </row>
    <row r="127" spans="1:16" s="251" customFormat="1" ht="12.75" customHeight="1">
      <c r="A127" s="477"/>
      <c r="B127" s="477"/>
      <c r="C127" s="477"/>
      <c r="D127" s="477"/>
      <c r="E127" s="477"/>
      <c r="F127" s="477"/>
      <c r="G127" s="477"/>
      <c r="H127" s="477"/>
      <c r="I127" s="477"/>
      <c r="J127" s="477"/>
      <c r="L127" s="244"/>
      <c r="M127" s="244"/>
      <c r="N127" s="244"/>
      <c r="O127" s="244"/>
      <c r="P127" s="252"/>
    </row>
    <row r="128" spans="1:16" s="251" customFormat="1" ht="12.75" customHeight="1">
      <c r="A128" s="244"/>
      <c r="B128" s="244"/>
      <c r="C128" s="244"/>
      <c r="D128" s="244"/>
      <c r="E128" s="244"/>
      <c r="F128" s="244"/>
      <c r="G128" s="244"/>
      <c r="H128" s="244"/>
      <c r="I128" s="244"/>
      <c r="J128" s="244"/>
      <c r="L128" s="244"/>
      <c r="M128" s="244"/>
      <c r="N128" s="244"/>
      <c r="O128" s="244"/>
      <c r="P128" s="252"/>
    </row>
    <row r="129" spans="1:16" s="251" customFormat="1" ht="12.75" customHeight="1">
      <c r="A129" s="477" t="s">
        <v>1110</v>
      </c>
      <c r="B129" s="477"/>
      <c r="C129" s="477"/>
      <c r="D129" s="477"/>
      <c r="E129" s="477"/>
      <c r="F129" s="477"/>
      <c r="G129" s="477"/>
      <c r="H129" s="477"/>
      <c r="I129" s="477"/>
      <c r="J129" s="477"/>
      <c r="L129" s="244"/>
      <c r="M129" s="244"/>
      <c r="N129" s="244"/>
      <c r="O129" s="244"/>
      <c r="P129" s="244"/>
    </row>
    <row r="130" spans="1:16" s="251" customFormat="1" ht="12.75" customHeight="1">
      <c r="A130" s="477"/>
      <c r="B130" s="477"/>
      <c r="C130" s="477"/>
      <c r="D130" s="477"/>
      <c r="E130" s="477"/>
      <c r="F130" s="477"/>
      <c r="G130" s="477"/>
      <c r="H130" s="477"/>
      <c r="I130" s="477"/>
      <c r="J130" s="477"/>
      <c r="L130" s="244"/>
      <c r="M130" s="244"/>
      <c r="N130" s="244"/>
      <c r="O130" s="244"/>
      <c r="P130" s="244"/>
    </row>
    <row r="131" ht="35.25" customHeight="1"/>
    <row r="132" spans="1:16" ht="15">
      <c r="A132" s="481" t="s">
        <v>1111</v>
      </c>
      <c r="B132" s="481"/>
      <c r="C132" s="481"/>
      <c r="D132" s="481"/>
      <c r="E132" s="481"/>
      <c r="F132" s="481"/>
      <c r="G132" s="481"/>
      <c r="H132" s="481"/>
      <c r="I132" s="481"/>
      <c r="J132" s="481"/>
      <c r="K132" s="481"/>
      <c r="L132" s="481"/>
      <c r="M132" s="481"/>
      <c r="N132" s="481"/>
      <c r="O132" s="481"/>
      <c r="P132" s="481"/>
    </row>
    <row r="133" spans="1:3" ht="15.75" customHeight="1">
      <c r="A133" s="243"/>
      <c r="B133" s="243"/>
      <c r="C133" s="243"/>
    </row>
    <row r="134" spans="1:16" s="253" customFormat="1" ht="12.75" customHeight="1">
      <c r="A134" s="477" t="s">
        <v>1112</v>
      </c>
      <c r="B134" s="477"/>
      <c r="C134" s="477"/>
      <c r="D134" s="477"/>
      <c r="E134" s="477"/>
      <c r="F134" s="477"/>
      <c r="G134" s="477"/>
      <c r="H134" s="477"/>
      <c r="I134" s="477"/>
      <c r="J134" s="477"/>
      <c r="L134" s="244"/>
      <c r="M134" s="244"/>
      <c r="N134" s="244"/>
      <c r="O134" s="244"/>
      <c r="P134" s="244"/>
    </row>
    <row r="135" spans="1:16" s="253" customFormat="1" ht="12.75" customHeight="1">
      <c r="A135" s="477"/>
      <c r="B135" s="477"/>
      <c r="C135" s="477"/>
      <c r="D135" s="477"/>
      <c r="E135" s="477"/>
      <c r="F135" s="477"/>
      <c r="G135" s="477"/>
      <c r="H135" s="477"/>
      <c r="I135" s="477"/>
      <c r="J135" s="477"/>
      <c r="L135" s="244"/>
      <c r="M135" s="244"/>
      <c r="N135" s="244"/>
      <c r="O135" s="244"/>
      <c r="P135" s="244"/>
    </row>
    <row r="136" spans="1:16" s="253" customFormat="1" ht="12.75" customHeight="1">
      <c r="A136" s="477"/>
      <c r="B136" s="477"/>
      <c r="C136" s="477"/>
      <c r="D136" s="477"/>
      <c r="E136" s="477"/>
      <c r="F136" s="477"/>
      <c r="G136" s="477"/>
      <c r="H136" s="477"/>
      <c r="I136" s="477"/>
      <c r="J136" s="477"/>
      <c r="L136" s="244"/>
      <c r="M136" s="244"/>
      <c r="N136" s="244"/>
      <c r="O136" s="244"/>
      <c r="P136" s="244"/>
    </row>
    <row r="137" spans="1:16" s="253" customFormat="1" ht="12.75" customHeight="1">
      <c r="A137" s="477"/>
      <c r="B137" s="477"/>
      <c r="C137" s="477"/>
      <c r="D137" s="477"/>
      <c r="E137" s="477"/>
      <c r="F137" s="477"/>
      <c r="G137" s="477"/>
      <c r="H137" s="477"/>
      <c r="I137" s="477"/>
      <c r="J137" s="477"/>
      <c r="L137" s="244"/>
      <c r="M137" s="244"/>
      <c r="N137" s="244"/>
      <c r="O137" s="244"/>
      <c r="P137" s="244"/>
    </row>
    <row r="138" spans="1:16" s="253" customFormat="1" ht="12.75" customHeight="1">
      <c r="A138" s="477"/>
      <c r="B138" s="477"/>
      <c r="C138" s="477"/>
      <c r="D138" s="477"/>
      <c r="E138" s="477"/>
      <c r="F138" s="477"/>
      <c r="G138" s="477"/>
      <c r="H138" s="477"/>
      <c r="I138" s="477"/>
      <c r="J138" s="477"/>
      <c r="L138" s="244"/>
      <c r="M138" s="244"/>
      <c r="N138" s="244"/>
      <c r="O138" s="244"/>
      <c r="P138" s="244"/>
    </row>
    <row r="139" spans="1:16" s="253" customFormat="1" ht="12.75" customHeight="1">
      <c r="A139" s="477"/>
      <c r="B139" s="477"/>
      <c r="C139" s="477"/>
      <c r="D139" s="477"/>
      <c r="E139" s="477"/>
      <c r="F139" s="477"/>
      <c r="G139" s="477"/>
      <c r="H139" s="477"/>
      <c r="I139" s="477"/>
      <c r="J139" s="477"/>
      <c r="L139" s="244"/>
      <c r="M139" s="244"/>
      <c r="N139" s="244"/>
      <c r="O139" s="244"/>
      <c r="P139" s="244"/>
    </row>
    <row r="140" spans="1:16" s="253" customFormat="1" ht="12.75" customHeight="1">
      <c r="A140" s="477"/>
      <c r="B140" s="477"/>
      <c r="C140" s="477"/>
      <c r="D140" s="477"/>
      <c r="E140" s="477"/>
      <c r="F140" s="477"/>
      <c r="G140" s="477"/>
      <c r="H140" s="477"/>
      <c r="I140" s="477"/>
      <c r="J140" s="477"/>
      <c r="L140" s="244"/>
      <c r="M140" s="244"/>
      <c r="N140" s="244"/>
      <c r="O140" s="244"/>
      <c r="P140" s="244"/>
    </row>
    <row r="141" spans="1:16" s="253" customFormat="1" ht="12.75" customHeight="1">
      <c r="A141" s="477"/>
      <c r="B141" s="477"/>
      <c r="C141" s="477"/>
      <c r="D141" s="477"/>
      <c r="E141" s="477"/>
      <c r="F141" s="477"/>
      <c r="G141" s="477"/>
      <c r="H141" s="477"/>
      <c r="I141" s="477"/>
      <c r="J141" s="477"/>
      <c r="L141" s="244"/>
      <c r="M141" s="244"/>
      <c r="N141" s="244"/>
      <c r="O141" s="244"/>
      <c r="P141" s="244"/>
    </row>
    <row r="142" spans="1:16" s="253" customFormat="1" ht="12.75" customHeight="1">
      <c r="A142" s="477"/>
      <c r="B142" s="477"/>
      <c r="C142" s="477"/>
      <c r="D142" s="477"/>
      <c r="E142" s="477"/>
      <c r="F142" s="477"/>
      <c r="G142" s="477"/>
      <c r="H142" s="477"/>
      <c r="I142" s="477"/>
      <c r="J142" s="477"/>
      <c r="L142" s="244"/>
      <c r="M142" s="244"/>
      <c r="N142" s="244"/>
      <c r="O142" s="244"/>
      <c r="P142" s="244"/>
    </row>
    <row r="143" spans="1:16" s="253" customFormat="1" ht="12.75" customHeight="1">
      <c r="A143" s="477"/>
      <c r="B143" s="477"/>
      <c r="C143" s="477"/>
      <c r="D143" s="477"/>
      <c r="E143" s="477"/>
      <c r="F143" s="477"/>
      <c r="G143" s="477"/>
      <c r="H143" s="477"/>
      <c r="I143" s="477"/>
      <c r="J143" s="477"/>
      <c r="L143" s="244"/>
      <c r="M143" s="244"/>
      <c r="N143" s="244"/>
      <c r="O143" s="244"/>
      <c r="P143" s="244"/>
    </row>
    <row r="144" spans="1:16" s="253" customFormat="1" ht="12.75" customHeight="1">
      <c r="A144" s="477" t="s">
        <v>1282</v>
      </c>
      <c r="B144" s="477"/>
      <c r="C144" s="477"/>
      <c r="D144" s="477"/>
      <c r="E144" s="477"/>
      <c r="F144" s="477"/>
      <c r="G144" s="477"/>
      <c r="H144" s="477"/>
      <c r="I144" s="477"/>
      <c r="J144" s="477"/>
      <c r="L144" s="244"/>
      <c r="M144" s="244"/>
      <c r="N144" s="244"/>
      <c r="O144" s="244"/>
      <c r="P144" s="244"/>
    </row>
    <row r="145" spans="1:16" s="253" customFormat="1" ht="12.75" customHeight="1">
      <c r="A145" s="477"/>
      <c r="B145" s="477"/>
      <c r="C145" s="477"/>
      <c r="D145" s="477"/>
      <c r="E145" s="477"/>
      <c r="F145" s="477"/>
      <c r="G145" s="477"/>
      <c r="H145" s="477"/>
      <c r="I145" s="477"/>
      <c r="J145" s="477"/>
      <c r="L145" s="244"/>
      <c r="M145" s="244"/>
      <c r="N145" s="244"/>
      <c r="O145" s="244"/>
      <c r="P145" s="244"/>
    </row>
    <row r="146" spans="1:16" s="253" customFormat="1" ht="12.75" customHeight="1">
      <c r="A146" s="477"/>
      <c r="B146" s="477"/>
      <c r="C146" s="477"/>
      <c r="D146" s="477"/>
      <c r="E146" s="477"/>
      <c r="F146" s="477"/>
      <c r="G146" s="477"/>
      <c r="H146" s="477"/>
      <c r="I146" s="477"/>
      <c r="J146" s="477"/>
      <c r="L146" s="244"/>
      <c r="M146" s="244"/>
      <c r="N146" s="244"/>
      <c r="O146" s="244"/>
      <c r="P146" s="244"/>
    </row>
    <row r="147" spans="1:16" s="253" customFormat="1" ht="12.75" customHeight="1">
      <c r="A147" s="477"/>
      <c r="B147" s="477"/>
      <c r="C147" s="477"/>
      <c r="D147" s="477"/>
      <c r="E147" s="477"/>
      <c r="F147" s="477"/>
      <c r="G147" s="477"/>
      <c r="H147" s="477"/>
      <c r="I147" s="477"/>
      <c r="J147" s="477"/>
      <c r="L147" s="244"/>
      <c r="M147" s="244"/>
      <c r="N147" s="244"/>
      <c r="O147" s="244"/>
      <c r="P147" s="244"/>
    </row>
    <row r="148" ht="35.25" customHeight="1"/>
    <row r="149" spans="1:16" ht="15">
      <c r="A149" s="481" t="s">
        <v>13</v>
      </c>
      <c r="B149" s="481"/>
      <c r="C149" s="481"/>
      <c r="D149" s="481"/>
      <c r="E149" s="481"/>
      <c r="F149" s="481"/>
      <c r="G149" s="481"/>
      <c r="H149" s="481"/>
      <c r="I149" s="481"/>
      <c r="J149" s="481"/>
      <c r="K149" s="481"/>
      <c r="L149" s="481"/>
      <c r="M149" s="481"/>
      <c r="N149" s="481"/>
      <c r="O149" s="481"/>
      <c r="P149" s="481"/>
    </row>
    <row r="150" spans="1:3" ht="15.75" customHeight="1">
      <c r="A150" s="243"/>
      <c r="B150" s="243"/>
      <c r="C150" s="243"/>
    </row>
    <row r="151" spans="1:16" s="251" customFormat="1" ht="12.75" customHeight="1">
      <c r="A151" s="477" t="s">
        <v>1113</v>
      </c>
      <c r="B151" s="477"/>
      <c r="C151" s="477"/>
      <c r="D151" s="477"/>
      <c r="E151" s="477"/>
      <c r="F151" s="477"/>
      <c r="G151" s="477"/>
      <c r="H151" s="477"/>
      <c r="I151" s="477"/>
      <c r="J151" s="477"/>
      <c r="L151" s="244"/>
      <c r="M151" s="244"/>
      <c r="N151" s="244"/>
      <c r="O151" s="244"/>
      <c r="P151" s="244"/>
    </row>
    <row r="152" spans="1:10" ht="12.75">
      <c r="A152" s="477"/>
      <c r="B152" s="477"/>
      <c r="C152" s="477"/>
      <c r="D152" s="477"/>
      <c r="E152" s="477"/>
      <c r="F152" s="477"/>
      <c r="G152" s="477"/>
      <c r="H152" s="477"/>
      <c r="I152" s="477"/>
      <c r="J152" s="477"/>
    </row>
    <row r="153" ht="25.5" customHeight="1"/>
    <row r="154" spans="1:16" ht="15">
      <c r="A154" s="481" t="s">
        <v>1114</v>
      </c>
      <c r="B154" s="481"/>
      <c r="C154" s="481"/>
      <c r="D154" s="481"/>
      <c r="E154" s="481"/>
      <c r="F154" s="481"/>
      <c r="G154" s="481"/>
      <c r="H154" s="481"/>
      <c r="I154" s="481"/>
      <c r="J154" s="481"/>
      <c r="K154" s="481"/>
      <c r="L154" s="481"/>
      <c r="M154" s="481"/>
      <c r="N154" s="481"/>
      <c r="O154" s="481"/>
      <c r="P154" s="481"/>
    </row>
    <row r="155" spans="1:3" ht="15.75" customHeight="1">
      <c r="A155" s="243"/>
      <c r="B155" s="243"/>
      <c r="C155" s="243"/>
    </row>
    <row r="156" spans="1:16" s="246" customFormat="1" ht="12.75" customHeight="1">
      <c r="A156" s="477" t="s">
        <v>9</v>
      </c>
      <c r="B156" s="477"/>
      <c r="C156" s="477"/>
      <c r="D156" s="477"/>
      <c r="E156" s="477"/>
      <c r="F156" s="477"/>
      <c r="G156" s="477"/>
      <c r="H156" s="477"/>
      <c r="I156" s="477"/>
      <c r="J156" s="477"/>
      <c r="L156" s="244"/>
      <c r="M156" s="244"/>
      <c r="N156" s="244"/>
      <c r="O156" s="244"/>
      <c r="P156" s="244"/>
    </row>
    <row r="157" spans="1:16" s="246" customFormat="1" ht="12.75" customHeight="1">
      <c r="A157" s="477"/>
      <c r="B157" s="477"/>
      <c r="C157" s="477"/>
      <c r="D157" s="477"/>
      <c r="E157" s="477"/>
      <c r="F157" s="477"/>
      <c r="G157" s="477"/>
      <c r="H157" s="477"/>
      <c r="I157" s="477"/>
      <c r="J157" s="477"/>
      <c r="L157" s="244"/>
      <c r="M157" s="244"/>
      <c r="N157" s="244"/>
      <c r="O157" s="244"/>
      <c r="P157" s="244"/>
    </row>
    <row r="158" spans="1:16" s="246" customFormat="1" ht="12.75" customHeight="1">
      <c r="A158" s="477"/>
      <c r="B158" s="477"/>
      <c r="C158" s="477"/>
      <c r="D158" s="477"/>
      <c r="E158" s="477"/>
      <c r="F158" s="477"/>
      <c r="G158" s="477"/>
      <c r="H158" s="477"/>
      <c r="I158" s="477"/>
      <c r="J158" s="477"/>
      <c r="L158" s="244"/>
      <c r="M158" s="244"/>
      <c r="N158" s="244"/>
      <c r="O158" s="244"/>
      <c r="P158" s="244"/>
    </row>
    <row r="159" spans="1:16" s="246" customFormat="1" ht="12.75" customHeight="1">
      <c r="A159" s="244"/>
      <c r="B159" s="244"/>
      <c r="C159" s="244"/>
      <c r="D159" s="244"/>
      <c r="E159" s="244"/>
      <c r="F159" s="244"/>
      <c r="G159" s="244"/>
      <c r="H159" s="244"/>
      <c r="I159" s="244"/>
      <c r="J159" s="244"/>
      <c r="L159" s="244"/>
      <c r="M159" s="244"/>
      <c r="N159" s="244"/>
      <c r="O159" s="244"/>
      <c r="P159" s="244"/>
    </row>
    <row r="160" spans="1:16" s="246" customFormat="1" ht="12.75" customHeight="1">
      <c r="A160" s="477" t="s">
        <v>1115</v>
      </c>
      <c r="B160" s="477"/>
      <c r="C160" s="477"/>
      <c r="D160" s="477"/>
      <c r="E160" s="477"/>
      <c r="F160" s="477"/>
      <c r="G160" s="477"/>
      <c r="H160" s="477"/>
      <c r="I160" s="477"/>
      <c r="J160" s="477"/>
      <c r="L160" s="244"/>
      <c r="M160" s="244"/>
      <c r="N160" s="244"/>
      <c r="O160" s="244"/>
      <c r="P160" s="244"/>
    </row>
    <row r="161" spans="1:16" s="246" customFormat="1" ht="12.75" customHeight="1">
      <c r="A161" s="477"/>
      <c r="B161" s="477"/>
      <c r="C161" s="477"/>
      <c r="D161" s="477"/>
      <c r="E161" s="477"/>
      <c r="F161" s="477"/>
      <c r="G161" s="477"/>
      <c r="H161" s="477"/>
      <c r="I161" s="477"/>
      <c r="J161" s="477"/>
      <c r="L161" s="244"/>
      <c r="M161" s="244"/>
      <c r="N161" s="244"/>
      <c r="O161" s="244"/>
      <c r="P161" s="244"/>
    </row>
    <row r="162" spans="1:16" s="246" customFormat="1" ht="12.75" customHeight="1">
      <c r="A162" s="477"/>
      <c r="B162" s="477"/>
      <c r="C162" s="477"/>
      <c r="D162" s="477"/>
      <c r="E162" s="477"/>
      <c r="F162" s="477"/>
      <c r="G162" s="477"/>
      <c r="H162" s="477"/>
      <c r="I162" s="477"/>
      <c r="J162" s="477"/>
      <c r="L162" s="244"/>
      <c r="M162" s="244"/>
      <c r="N162" s="244"/>
      <c r="O162" s="244"/>
      <c r="P162" s="244"/>
    </row>
    <row r="163" spans="1:16" ht="12.75" customHeight="1">
      <c r="A163" s="244"/>
      <c r="B163" s="244"/>
      <c r="C163" s="244"/>
      <c r="D163" s="244"/>
      <c r="E163" s="244"/>
      <c r="F163" s="244"/>
      <c r="G163" s="244"/>
      <c r="H163" s="244"/>
      <c r="I163" s="244"/>
      <c r="J163" s="244"/>
      <c r="L163" s="244"/>
      <c r="M163" s="244"/>
      <c r="N163" s="244"/>
      <c r="O163" s="244"/>
      <c r="P163" s="250"/>
    </row>
    <row r="164" spans="1:16" s="246" customFormat="1" ht="12.75" customHeight="1">
      <c r="A164" s="477" t="s">
        <v>10</v>
      </c>
      <c r="B164" s="477"/>
      <c r="C164" s="477"/>
      <c r="D164" s="477"/>
      <c r="E164" s="477"/>
      <c r="F164" s="477"/>
      <c r="G164" s="477"/>
      <c r="H164" s="477"/>
      <c r="I164" s="477"/>
      <c r="J164" s="477"/>
      <c r="L164" s="244"/>
      <c r="M164" s="244"/>
      <c r="N164" s="244"/>
      <c r="O164" s="244"/>
      <c r="P164" s="244"/>
    </row>
    <row r="165" spans="1:16" s="246" customFormat="1" ht="12.75" customHeight="1">
      <c r="A165" s="477"/>
      <c r="B165" s="477"/>
      <c r="C165" s="477"/>
      <c r="D165" s="477"/>
      <c r="E165" s="477"/>
      <c r="F165" s="477"/>
      <c r="G165" s="477"/>
      <c r="H165" s="477"/>
      <c r="I165" s="477"/>
      <c r="J165" s="477"/>
      <c r="L165" s="244"/>
      <c r="M165" s="244"/>
      <c r="N165" s="244"/>
      <c r="O165" s="244"/>
      <c r="P165" s="244"/>
    </row>
    <row r="166" spans="1:16" s="246" customFormat="1" ht="12.75" customHeight="1">
      <c r="A166" s="244"/>
      <c r="B166" s="244"/>
      <c r="C166" s="244"/>
      <c r="D166" s="244"/>
      <c r="E166" s="244"/>
      <c r="F166" s="244"/>
      <c r="G166" s="244"/>
      <c r="H166" s="244"/>
      <c r="I166" s="244"/>
      <c r="J166" s="244"/>
      <c r="L166" s="244"/>
      <c r="M166" s="244"/>
      <c r="N166" s="244"/>
      <c r="O166" s="244"/>
      <c r="P166" s="244"/>
    </row>
    <row r="167" spans="1:16" s="246" customFormat="1" ht="12.75" customHeight="1">
      <c r="A167" s="477" t="s">
        <v>1005</v>
      </c>
      <c r="B167" s="477"/>
      <c r="C167" s="477"/>
      <c r="D167" s="477"/>
      <c r="E167" s="477"/>
      <c r="F167" s="477"/>
      <c r="G167" s="477"/>
      <c r="H167" s="477"/>
      <c r="I167" s="477"/>
      <c r="J167" s="477"/>
      <c r="L167" s="244"/>
      <c r="M167" s="244"/>
      <c r="N167" s="244"/>
      <c r="O167" s="244"/>
      <c r="P167" s="244"/>
    </row>
    <row r="168" spans="1:16" s="246" customFormat="1" ht="12.75" customHeight="1">
      <c r="A168" s="477"/>
      <c r="B168" s="477"/>
      <c r="C168" s="477"/>
      <c r="D168" s="477"/>
      <c r="E168" s="477"/>
      <c r="F168" s="477"/>
      <c r="G168" s="477"/>
      <c r="H168" s="477"/>
      <c r="I168" s="477"/>
      <c r="J168" s="477"/>
      <c r="L168" s="244"/>
      <c r="M168" s="244"/>
      <c r="N168" s="244"/>
      <c r="O168" s="244"/>
      <c r="P168" s="244"/>
    </row>
    <row r="169" spans="1:16" s="246" customFormat="1" ht="12.75" customHeight="1">
      <c r="A169" s="244"/>
      <c r="B169" s="244"/>
      <c r="C169" s="244"/>
      <c r="D169" s="244"/>
      <c r="E169" s="244"/>
      <c r="F169" s="244"/>
      <c r="G169" s="244"/>
      <c r="H169" s="244"/>
      <c r="I169" s="244"/>
      <c r="J169" s="244"/>
      <c r="L169" s="244"/>
      <c r="M169" s="244"/>
      <c r="N169" s="244"/>
      <c r="O169" s="244"/>
      <c r="P169" s="244"/>
    </row>
    <row r="170" spans="1:16" ht="12.75" customHeight="1">
      <c r="A170" s="477" t="s">
        <v>11</v>
      </c>
      <c r="B170" s="477"/>
      <c r="C170" s="477"/>
      <c r="D170" s="477"/>
      <c r="E170" s="477"/>
      <c r="F170" s="477"/>
      <c r="G170" s="477"/>
      <c r="H170" s="477"/>
      <c r="I170" s="477"/>
      <c r="J170" s="477"/>
      <c r="L170" s="244"/>
      <c r="M170" s="244"/>
      <c r="N170" s="244"/>
      <c r="O170" s="244"/>
      <c r="P170" s="250"/>
    </row>
    <row r="171" spans="1:16" ht="12.75" customHeight="1">
      <c r="A171" s="244"/>
      <c r="B171" s="244"/>
      <c r="C171" s="244"/>
      <c r="D171" s="244"/>
      <c r="E171" s="244"/>
      <c r="F171" s="244"/>
      <c r="G171" s="244"/>
      <c r="H171" s="244"/>
      <c r="I171" s="244"/>
      <c r="J171" s="244"/>
      <c r="L171" s="244"/>
      <c r="M171" s="244"/>
      <c r="N171" s="244"/>
      <c r="O171" s="244"/>
      <c r="P171" s="250"/>
    </row>
    <row r="172" spans="1:16" s="246" customFormat="1" ht="12.75" customHeight="1">
      <c r="A172" s="477" t="s">
        <v>12</v>
      </c>
      <c r="B172" s="477"/>
      <c r="C172" s="477"/>
      <c r="D172" s="477"/>
      <c r="E172" s="477"/>
      <c r="F172" s="477"/>
      <c r="G172" s="477"/>
      <c r="H172" s="477"/>
      <c r="I172" s="477"/>
      <c r="J172" s="477"/>
      <c r="L172" s="244"/>
      <c r="M172" s="244"/>
      <c r="N172" s="244"/>
      <c r="O172" s="244"/>
      <c r="P172" s="244"/>
    </row>
    <row r="173" spans="1:16" s="246" customFormat="1" ht="12.75" customHeight="1">
      <c r="A173" s="244"/>
      <c r="B173" s="244"/>
      <c r="C173" s="244"/>
      <c r="D173" s="244"/>
      <c r="E173" s="244"/>
      <c r="F173" s="244"/>
      <c r="G173" s="244"/>
      <c r="H173" s="244"/>
      <c r="I173" s="244"/>
      <c r="J173" s="244"/>
      <c r="L173" s="244"/>
      <c r="M173" s="244"/>
      <c r="N173" s="244"/>
      <c r="O173" s="244"/>
      <c r="P173" s="244"/>
    </row>
    <row r="174" spans="1:16" s="246" customFormat="1" ht="12.75" customHeight="1">
      <c r="A174" s="477" t="s">
        <v>1116</v>
      </c>
      <c r="B174" s="477"/>
      <c r="C174" s="477"/>
      <c r="D174" s="477"/>
      <c r="E174" s="477"/>
      <c r="F174" s="477"/>
      <c r="G174" s="477"/>
      <c r="H174" s="477"/>
      <c r="I174" s="477"/>
      <c r="J174" s="477"/>
      <c r="L174" s="244"/>
      <c r="M174" s="244"/>
      <c r="N174" s="244"/>
      <c r="O174" s="244"/>
      <c r="P174" s="244"/>
    </row>
    <row r="175" spans="1:16" s="246" customFormat="1" ht="12.75" customHeight="1">
      <c r="A175" s="477"/>
      <c r="B175" s="477"/>
      <c r="C175" s="477"/>
      <c r="D175" s="477"/>
      <c r="E175" s="477"/>
      <c r="F175" s="477"/>
      <c r="G175" s="477"/>
      <c r="H175" s="477"/>
      <c r="I175" s="477"/>
      <c r="J175" s="477"/>
      <c r="L175" s="244"/>
      <c r="M175" s="244"/>
      <c r="N175" s="244"/>
      <c r="O175" s="244"/>
      <c r="P175" s="244"/>
    </row>
    <row r="176" spans="1:16" s="246" customFormat="1" ht="12.75" customHeight="1">
      <c r="A176" s="477"/>
      <c r="B176" s="477"/>
      <c r="C176" s="477"/>
      <c r="D176" s="477"/>
      <c r="E176" s="477"/>
      <c r="F176" s="477"/>
      <c r="G176" s="477"/>
      <c r="H176" s="477"/>
      <c r="I176" s="477"/>
      <c r="J176" s="477"/>
      <c r="L176" s="244"/>
      <c r="M176" s="244"/>
      <c r="N176" s="244"/>
      <c r="O176" s="244"/>
      <c r="P176" s="244"/>
    </row>
    <row r="177" spans="1:3" ht="12.75" customHeight="1">
      <c r="A177" s="243"/>
      <c r="B177" s="243"/>
      <c r="C177" s="243"/>
    </row>
    <row r="178" spans="1:16" s="246" customFormat="1" ht="12.75" customHeight="1">
      <c r="A178" s="477" t="s">
        <v>1194</v>
      </c>
      <c r="B178" s="477"/>
      <c r="C178" s="477"/>
      <c r="D178" s="477"/>
      <c r="E178" s="477"/>
      <c r="F178" s="477"/>
      <c r="G178" s="477"/>
      <c r="H178" s="477"/>
      <c r="I178" s="477"/>
      <c r="J178" s="477"/>
      <c r="L178" s="244"/>
      <c r="M178" s="244"/>
      <c r="N178" s="244"/>
      <c r="O178" s="244"/>
      <c r="P178" s="244"/>
    </row>
    <row r="179" spans="1:16" s="246" customFormat="1" ht="12.75" customHeight="1">
      <c r="A179" s="477"/>
      <c r="B179" s="477"/>
      <c r="C179" s="477"/>
      <c r="D179" s="477"/>
      <c r="E179" s="477"/>
      <c r="F179" s="477"/>
      <c r="G179" s="477"/>
      <c r="H179" s="477"/>
      <c r="I179" s="477"/>
      <c r="J179" s="477"/>
      <c r="L179" s="244"/>
      <c r="M179" s="244"/>
      <c r="N179" s="244"/>
      <c r="O179" s="244"/>
      <c r="P179" s="244"/>
    </row>
    <row r="180" spans="1:16" s="246" customFormat="1" ht="12.75" customHeight="1">
      <c r="A180" s="477"/>
      <c r="B180" s="477"/>
      <c r="C180" s="477"/>
      <c r="D180" s="477"/>
      <c r="E180" s="477"/>
      <c r="F180" s="477"/>
      <c r="G180" s="477"/>
      <c r="H180" s="477"/>
      <c r="I180" s="477"/>
      <c r="J180" s="477"/>
      <c r="L180" s="244"/>
      <c r="M180" s="244"/>
      <c r="N180" s="244"/>
      <c r="O180" s="244"/>
      <c r="P180" s="244"/>
    </row>
    <row r="181" spans="1:15" ht="18.75" customHeight="1">
      <c r="A181" s="243"/>
      <c r="B181" s="243"/>
      <c r="C181" s="243"/>
      <c r="D181" s="253"/>
      <c r="E181" s="253"/>
      <c r="F181" s="253"/>
      <c r="G181" s="253"/>
      <c r="H181" s="253"/>
      <c r="I181" s="253"/>
      <c r="J181" s="253"/>
      <c r="L181" s="253"/>
      <c r="M181" s="253"/>
      <c r="N181" s="253"/>
      <c r="O181" s="253"/>
    </row>
    <row r="182" spans="1:16" ht="12.75">
      <c r="A182" s="193"/>
      <c r="B182" s="478" t="s">
        <v>1195</v>
      </c>
      <c r="C182" s="478"/>
      <c r="D182" s="478"/>
      <c r="E182" s="253"/>
      <c r="F182" s="253"/>
      <c r="G182" s="478" t="s">
        <v>1196</v>
      </c>
      <c r="H182" s="478"/>
      <c r="J182" s="253"/>
      <c r="L182" s="253"/>
      <c r="M182" s="253"/>
      <c r="N182" s="253"/>
      <c r="O182" s="253"/>
      <c r="P182" s="104"/>
    </row>
    <row r="183" spans="4:16" ht="3" customHeight="1">
      <c r="D183" s="316"/>
      <c r="E183" s="253"/>
      <c r="F183" s="253"/>
      <c r="G183" s="315"/>
      <c r="H183" s="315"/>
      <c r="J183" s="253"/>
      <c r="L183" s="253"/>
      <c r="M183" s="253"/>
      <c r="N183" s="253"/>
      <c r="O183" s="253"/>
      <c r="P183" s="104"/>
    </row>
    <row r="184" spans="1:8" ht="12.75">
      <c r="A184" s="193"/>
      <c r="B184" s="317" t="s">
        <v>763</v>
      </c>
      <c r="C184" s="317">
        <v>478</v>
      </c>
      <c r="D184" s="318" t="s">
        <v>951</v>
      </c>
      <c r="E184" s="318"/>
      <c r="F184" s="318" t="s">
        <v>1162</v>
      </c>
      <c r="G184" s="319">
        <v>206</v>
      </c>
      <c r="H184" s="317" t="s">
        <v>1197</v>
      </c>
    </row>
    <row r="185" spans="4:16" ht="3" customHeight="1">
      <c r="D185" s="155"/>
      <c r="E185" s="318"/>
      <c r="F185" s="318"/>
      <c r="G185" s="320"/>
      <c r="H185" s="318"/>
      <c r="P185" s="104"/>
    </row>
    <row r="186" spans="1:8" ht="12.75">
      <c r="A186" s="253"/>
      <c r="B186" s="253"/>
      <c r="C186" s="253"/>
      <c r="D186" s="155"/>
      <c r="E186" s="253"/>
      <c r="F186" s="17" t="s">
        <v>1165</v>
      </c>
      <c r="G186" s="319">
        <v>225</v>
      </c>
      <c r="H186" s="317" t="s">
        <v>1166</v>
      </c>
    </row>
    <row r="187" spans="1:16" ht="3" customHeight="1">
      <c r="A187" s="253"/>
      <c r="B187" s="253"/>
      <c r="C187" s="253"/>
      <c r="D187" s="155"/>
      <c r="E187" s="253"/>
      <c r="F187" s="17"/>
      <c r="G187" s="320"/>
      <c r="H187" s="318"/>
      <c r="P187" s="104"/>
    </row>
    <row r="188" spans="1:8" ht="12.75" customHeight="1">
      <c r="A188" s="243"/>
      <c r="B188" s="243"/>
      <c r="C188" s="243"/>
      <c r="D188" s="155"/>
      <c r="E188" s="253"/>
      <c r="F188" s="17" t="s">
        <v>1169</v>
      </c>
      <c r="G188" s="320">
        <v>475</v>
      </c>
      <c r="H188" s="318" t="s">
        <v>1170</v>
      </c>
    </row>
    <row r="189" spans="1:16" ht="3" customHeight="1">
      <c r="A189" s="243"/>
      <c r="B189" s="243"/>
      <c r="C189" s="243"/>
      <c r="D189" s="155"/>
      <c r="E189" s="253"/>
      <c r="F189" s="17"/>
      <c r="G189" s="321"/>
      <c r="H189" s="322"/>
      <c r="P189" s="104"/>
    </row>
    <row r="190" spans="6:8" ht="12.75">
      <c r="F190" s="317" t="s">
        <v>1171</v>
      </c>
      <c r="G190" s="320">
        <v>477</v>
      </c>
      <c r="H190" s="318" t="s">
        <v>1172</v>
      </c>
    </row>
    <row r="191" spans="6:8" ht="3" customHeight="1">
      <c r="F191" s="317"/>
      <c r="G191" s="319"/>
      <c r="H191" s="317"/>
    </row>
    <row r="192" spans="6:8" ht="12.75">
      <c r="F192" s="317" t="s">
        <v>1173</v>
      </c>
      <c r="G192" s="321">
        <v>479</v>
      </c>
      <c r="H192" s="322" t="s">
        <v>1174</v>
      </c>
    </row>
    <row r="193" spans="6:8" ht="3" customHeight="1">
      <c r="F193" s="317"/>
      <c r="G193" s="319"/>
      <c r="H193" s="317"/>
    </row>
    <row r="194" spans="6:8" ht="12.75">
      <c r="F194" s="317" t="s">
        <v>1175</v>
      </c>
      <c r="G194" s="319">
        <v>481</v>
      </c>
      <c r="H194" s="317" t="s">
        <v>1198</v>
      </c>
    </row>
    <row r="195" spans="6:8" ht="3" customHeight="1">
      <c r="F195" s="317"/>
      <c r="G195" s="319"/>
      <c r="H195" s="317"/>
    </row>
    <row r="196" spans="6:8" ht="12.75">
      <c r="F196" s="317" t="s">
        <v>1183</v>
      </c>
      <c r="G196" s="319">
        <v>953</v>
      </c>
      <c r="H196" s="317" t="s">
        <v>1184</v>
      </c>
    </row>
    <row r="198" ht="12.75">
      <c r="A198" s="193" t="s">
        <v>1199</v>
      </c>
    </row>
    <row r="200" spans="2:8" ht="28.5" customHeight="1">
      <c r="B200" s="323" t="s">
        <v>604</v>
      </c>
      <c r="C200" s="324">
        <v>216</v>
      </c>
      <c r="D200" s="479" t="s">
        <v>1200</v>
      </c>
      <c r="E200" s="479"/>
      <c r="F200" s="325" t="s">
        <v>604</v>
      </c>
      <c r="G200" s="324">
        <v>216</v>
      </c>
      <c r="H200" s="326" t="s">
        <v>1164</v>
      </c>
    </row>
    <row r="201" spans="2:8" ht="3" customHeight="1">
      <c r="B201" s="327"/>
      <c r="C201" s="328"/>
      <c r="D201" s="317"/>
      <c r="E201" s="317"/>
      <c r="F201" s="329"/>
      <c r="G201" s="319"/>
      <c r="H201" s="317"/>
    </row>
    <row r="202" spans="2:15" ht="25.5" customHeight="1">
      <c r="B202" s="323" t="s">
        <v>1201</v>
      </c>
      <c r="C202" s="324">
        <v>329</v>
      </c>
      <c r="D202" s="326" t="s">
        <v>424</v>
      </c>
      <c r="E202" s="317"/>
      <c r="F202" s="326" t="s">
        <v>633</v>
      </c>
      <c r="G202" s="324">
        <v>329</v>
      </c>
      <c r="H202" s="480" t="s">
        <v>1202</v>
      </c>
      <c r="I202" s="480"/>
      <c r="J202" s="480"/>
      <c r="L202" s="330"/>
      <c r="M202" s="330"/>
      <c r="N202" s="330"/>
      <c r="O202" s="330"/>
    </row>
    <row r="203" spans="2:15" ht="3" customHeight="1">
      <c r="B203" s="323"/>
      <c r="C203" s="324"/>
      <c r="D203" s="326"/>
      <c r="E203" s="317"/>
      <c r="F203" s="329"/>
      <c r="G203" s="324"/>
      <c r="H203" s="330"/>
      <c r="I203" s="330"/>
      <c r="J203" s="330"/>
      <c r="L203" s="330"/>
      <c r="M203" s="330"/>
      <c r="N203" s="330"/>
      <c r="O203" s="330"/>
    </row>
    <row r="204" spans="2:8" ht="12.75">
      <c r="B204" s="331" t="s">
        <v>765</v>
      </c>
      <c r="C204" s="319">
        <v>484</v>
      </c>
      <c r="D204" s="317" t="s">
        <v>120</v>
      </c>
      <c r="E204" s="317"/>
      <c r="F204" s="329" t="s">
        <v>765</v>
      </c>
      <c r="G204" s="319">
        <v>484</v>
      </c>
      <c r="H204" s="317" t="s">
        <v>1177</v>
      </c>
    </row>
    <row r="205" spans="2:15" ht="3" customHeight="1">
      <c r="B205" s="331"/>
      <c r="C205" s="319"/>
      <c r="D205" s="326"/>
      <c r="E205" s="317"/>
      <c r="F205" s="329"/>
      <c r="G205" s="324"/>
      <c r="H205" s="330"/>
      <c r="I205" s="330"/>
      <c r="J205" s="330"/>
      <c r="L205" s="330"/>
      <c r="M205" s="330"/>
      <c r="N205" s="330"/>
      <c r="O205" s="330"/>
    </row>
    <row r="206" spans="2:8" s="332" customFormat="1" ht="12.75" customHeight="1">
      <c r="B206" s="331" t="s">
        <v>772</v>
      </c>
      <c r="C206" s="319">
        <v>516</v>
      </c>
      <c r="D206" s="329" t="s">
        <v>127</v>
      </c>
      <c r="E206" s="329"/>
      <c r="F206" s="329" t="s">
        <v>772</v>
      </c>
      <c r="G206" s="319">
        <v>516</v>
      </c>
      <c r="H206" s="329" t="s">
        <v>1178</v>
      </c>
    </row>
    <row r="207" spans="2:15" ht="3" customHeight="1">
      <c r="B207" s="331"/>
      <c r="C207" s="319"/>
      <c r="D207" s="326"/>
      <c r="E207" s="317"/>
      <c r="F207" s="329"/>
      <c r="G207" s="324"/>
      <c r="H207" s="330"/>
      <c r="I207" s="330"/>
      <c r="J207" s="330"/>
      <c r="L207" s="330"/>
      <c r="M207" s="330"/>
      <c r="N207" s="330"/>
      <c r="O207" s="330"/>
    </row>
    <row r="208" spans="2:8" ht="12.75">
      <c r="B208" s="331" t="s">
        <v>827</v>
      </c>
      <c r="C208" s="319">
        <v>813</v>
      </c>
      <c r="D208" s="317" t="s">
        <v>942</v>
      </c>
      <c r="E208" s="317"/>
      <c r="F208" s="329" t="s">
        <v>827</v>
      </c>
      <c r="G208" s="319">
        <v>813</v>
      </c>
      <c r="H208" s="317" t="s">
        <v>181</v>
      </c>
    </row>
    <row r="209" spans="2:8" ht="3" customHeight="1">
      <c r="B209" s="331"/>
      <c r="C209" s="319"/>
      <c r="D209" s="317"/>
      <c r="E209" s="317"/>
      <c r="F209" s="329"/>
      <c r="G209" s="319"/>
      <c r="H209" s="317"/>
    </row>
    <row r="210" spans="2:8" ht="12.75" customHeight="1">
      <c r="B210" s="331" t="s">
        <v>850</v>
      </c>
      <c r="C210" s="319">
        <v>894</v>
      </c>
      <c r="D210" s="317" t="s">
        <v>956</v>
      </c>
      <c r="E210" s="317"/>
      <c r="F210" s="329" t="s">
        <v>850</v>
      </c>
      <c r="G210" s="319">
        <v>894</v>
      </c>
      <c r="H210" s="317" t="s">
        <v>1203</v>
      </c>
    </row>
    <row r="211" ht="27.75" customHeight="1"/>
    <row r="225" ht="12.75">
      <c r="G225" s="333"/>
    </row>
    <row r="417" ht="12.75">
      <c r="Q417" s="254"/>
    </row>
  </sheetData>
  <sheetProtection/>
  <mergeCells count="50">
    <mergeCell ref="B20:J24"/>
    <mergeCell ref="B25:J30"/>
    <mergeCell ref="B31:J37"/>
    <mergeCell ref="A1:P1"/>
    <mergeCell ref="A3:P3"/>
    <mergeCell ref="A5:J7"/>
    <mergeCell ref="A9:P9"/>
    <mergeCell ref="B11:J14"/>
    <mergeCell ref="B15:J19"/>
    <mergeCell ref="B38:J41"/>
    <mergeCell ref="B42:J46"/>
    <mergeCell ref="B47:J53"/>
    <mergeCell ref="B55:J61"/>
    <mergeCell ref="A63:P63"/>
    <mergeCell ref="A65:P65"/>
    <mergeCell ref="A67:J70"/>
    <mergeCell ref="A71:J76"/>
    <mergeCell ref="A77:J81"/>
    <mergeCell ref="A82:J86"/>
    <mergeCell ref="A87:J87"/>
    <mergeCell ref="A88:J90"/>
    <mergeCell ref="A92:P92"/>
    <mergeCell ref="A94:J98"/>
    <mergeCell ref="A99:J103"/>
    <mergeCell ref="A104:J107"/>
    <mergeCell ref="A109:P109"/>
    <mergeCell ref="A111:J114"/>
    <mergeCell ref="A115:J116"/>
    <mergeCell ref="A117:J119"/>
    <mergeCell ref="A120:J122"/>
    <mergeCell ref="A124:J127"/>
    <mergeCell ref="A129:J130"/>
    <mergeCell ref="A132:P132"/>
    <mergeCell ref="A174:J176"/>
    <mergeCell ref="A134:J143"/>
    <mergeCell ref="A144:J147"/>
    <mergeCell ref="A149:P149"/>
    <mergeCell ref="A151:J152"/>
    <mergeCell ref="A154:P154"/>
    <mergeCell ref="A156:J158"/>
    <mergeCell ref="A178:J180"/>
    <mergeCell ref="B182:D182"/>
    <mergeCell ref="G182:H182"/>
    <mergeCell ref="D200:E200"/>
    <mergeCell ref="H202:J202"/>
    <mergeCell ref="A160:J162"/>
    <mergeCell ref="A164:J165"/>
    <mergeCell ref="A167:J168"/>
    <mergeCell ref="A170:J170"/>
    <mergeCell ref="A172:J172"/>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2" manualBreakCount="2">
    <brk id="53" max="9" man="1"/>
    <brk id="152"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27"/>
    </row>
    <row r="2" ht="12.75">
      <c r="A2" s="127" t="s">
        <v>14</v>
      </c>
    </row>
    <row r="3" ht="11.25" customHeight="1">
      <c r="A3" s="127"/>
    </row>
    <row r="4" spans="1:2" ht="11.25" customHeight="1">
      <c r="A4" s="104" t="s">
        <v>15</v>
      </c>
      <c r="B4" s="104" t="s">
        <v>16</v>
      </c>
    </row>
    <row r="5" spans="1:2" ht="11.25" customHeight="1">
      <c r="A5" s="104" t="s">
        <v>17</v>
      </c>
      <c r="B5" s="104" t="s">
        <v>18</v>
      </c>
    </row>
    <row r="6" spans="1:2" ht="11.25" customHeight="1">
      <c r="A6" s="104" t="s">
        <v>19</v>
      </c>
      <c r="B6" s="104" t="s">
        <v>20</v>
      </c>
    </row>
    <row r="7" spans="1:2" ht="11.25" customHeight="1">
      <c r="A7" s="104" t="s">
        <v>21</v>
      </c>
      <c r="B7" s="104" t="s">
        <v>22</v>
      </c>
    </row>
    <row r="8" spans="1:2" ht="11.25" customHeight="1">
      <c r="A8" s="104" t="s">
        <v>23</v>
      </c>
      <c r="B8" s="104" t="s">
        <v>24</v>
      </c>
    </row>
    <row r="9" spans="1:2" ht="11.25" customHeight="1">
      <c r="A9" s="104" t="s">
        <v>25</v>
      </c>
      <c r="B9" s="104" t="s">
        <v>26</v>
      </c>
    </row>
    <row r="10" spans="1:2" ht="11.25" customHeight="1">
      <c r="A10" s="104" t="s">
        <v>27</v>
      </c>
      <c r="B10" s="104" t="s">
        <v>28</v>
      </c>
    </row>
    <row r="11" spans="1:2" ht="11.25" customHeight="1">
      <c r="A11" s="104" t="s">
        <v>29</v>
      </c>
      <c r="B11" s="104" t="s">
        <v>30</v>
      </c>
    </row>
    <row r="12" spans="1:2" ht="11.25" customHeight="1">
      <c r="A12" s="104" t="s">
        <v>31</v>
      </c>
      <c r="B12" s="104" t="s">
        <v>32</v>
      </c>
    </row>
    <row r="13" spans="1:2" ht="11.25" customHeight="1">
      <c r="A13" s="104" t="s">
        <v>33</v>
      </c>
      <c r="B13" s="104" t="s">
        <v>34</v>
      </c>
    </row>
    <row r="14" spans="1:2" ht="11.25" customHeight="1">
      <c r="A14" s="104" t="s">
        <v>35</v>
      </c>
      <c r="B14" s="104" t="s">
        <v>36</v>
      </c>
    </row>
    <row r="15" spans="1:2" ht="11.25" customHeight="1">
      <c r="A15" s="104" t="s">
        <v>37</v>
      </c>
      <c r="B15" s="104" t="s">
        <v>38</v>
      </c>
    </row>
    <row r="16" spans="1:2" ht="11.25" customHeight="1">
      <c r="A16" s="104" t="s">
        <v>39</v>
      </c>
      <c r="B16" s="104" t="s">
        <v>40</v>
      </c>
    </row>
    <row r="17" spans="1:2" ht="11.25" customHeight="1">
      <c r="A17" s="104" t="s">
        <v>41</v>
      </c>
      <c r="B17" s="104" t="s">
        <v>42</v>
      </c>
    </row>
    <row r="18" spans="1:2" ht="11.25" customHeight="1">
      <c r="A18" s="104" t="s">
        <v>43</v>
      </c>
      <c r="B18" s="104" t="s">
        <v>44</v>
      </c>
    </row>
    <row r="19" spans="1:2" ht="11.25" customHeight="1">
      <c r="A19" s="104" t="s">
        <v>45</v>
      </c>
      <c r="B19" s="104" t="s">
        <v>46</v>
      </c>
    </row>
    <row r="20" spans="1:2" ht="11.25" customHeight="1">
      <c r="A20" s="104" t="s">
        <v>47</v>
      </c>
      <c r="B20" s="104" t="s">
        <v>48</v>
      </c>
    </row>
    <row r="21" spans="1:2" ht="11.25" customHeight="1">
      <c r="A21" s="104" t="s">
        <v>49</v>
      </c>
      <c r="B21" s="104" t="s">
        <v>50</v>
      </c>
    </row>
    <row r="22" spans="1:2" ht="11.25" customHeight="1">
      <c r="A22" s="104" t="s">
        <v>0</v>
      </c>
      <c r="B22" s="104" t="s">
        <v>1</v>
      </c>
    </row>
    <row r="23" spans="1:2" ht="11.25" customHeight="1">
      <c r="A23" s="104" t="s">
        <v>51</v>
      </c>
      <c r="B23" s="104" t="s">
        <v>52</v>
      </c>
    </row>
    <row r="24" spans="1:2" ht="11.25" customHeight="1">
      <c r="A24" s="104" t="s">
        <v>53</v>
      </c>
      <c r="B24" s="104" t="s">
        <v>54</v>
      </c>
    </row>
    <row r="25" spans="1:2" ht="11.25" customHeight="1">
      <c r="A25" s="104" t="s">
        <v>55</v>
      </c>
      <c r="B25" s="104" t="s">
        <v>56</v>
      </c>
    </row>
    <row r="26" spans="1:2" ht="11.25" customHeight="1">
      <c r="A26" s="104" t="s">
        <v>57</v>
      </c>
      <c r="B26" s="104" t="s">
        <v>58</v>
      </c>
    </row>
    <row r="27" spans="1:2" ht="11.25" customHeight="1">
      <c r="A27" s="104" t="s">
        <v>59</v>
      </c>
      <c r="B27" s="104" t="s">
        <v>60</v>
      </c>
    </row>
    <row r="28" spans="1:2" ht="11.25" customHeight="1">
      <c r="A28" s="104" t="s">
        <v>61</v>
      </c>
      <c r="B28" s="104" t="s">
        <v>62</v>
      </c>
    </row>
    <row r="29" spans="1:2" ht="11.25" customHeight="1">
      <c r="A29" s="104" t="s">
        <v>63</v>
      </c>
      <c r="B29" s="104" t="s">
        <v>64</v>
      </c>
    </row>
    <row r="30" spans="1:2" ht="11.25" customHeight="1">
      <c r="A30" s="104" t="s">
        <v>69</v>
      </c>
      <c r="B30" s="104" t="s">
        <v>70</v>
      </c>
    </row>
    <row r="31" spans="1:2" ht="11.25" customHeight="1">
      <c r="A31" s="104" t="s">
        <v>71</v>
      </c>
      <c r="B31" s="104" t="s">
        <v>72</v>
      </c>
    </row>
    <row r="32" spans="1:2" ht="11.25" customHeight="1">
      <c r="A32" s="104" t="s">
        <v>856</v>
      </c>
      <c r="B32" s="104" t="s">
        <v>73</v>
      </c>
    </row>
    <row r="33" spans="1:2" ht="11.25" customHeight="1">
      <c r="A33" s="104" t="s">
        <v>74</v>
      </c>
      <c r="B33" s="104" t="s">
        <v>75</v>
      </c>
    </row>
    <row r="34" spans="1:2" ht="11.25" customHeight="1">
      <c r="A34" s="104" t="s">
        <v>76</v>
      </c>
      <c r="B34" s="104" t="s">
        <v>77</v>
      </c>
    </row>
    <row r="35" spans="1:2" ht="11.25" customHeight="1">
      <c r="A35" s="104" t="s">
        <v>78</v>
      </c>
      <c r="B35" s="104" t="s">
        <v>79</v>
      </c>
    </row>
    <row r="36" spans="1:2" ht="11.25" customHeight="1">
      <c r="A36" s="104" t="s">
        <v>80</v>
      </c>
      <c r="B36" s="104" t="s">
        <v>81</v>
      </c>
    </row>
    <row r="37" spans="1:2" ht="11.25" customHeight="1">
      <c r="A37" s="104" t="s">
        <v>82</v>
      </c>
      <c r="B37" s="104" t="s">
        <v>83</v>
      </c>
    </row>
    <row r="38" spans="1:2" ht="11.25" customHeight="1">
      <c r="A38" s="104" t="s">
        <v>84</v>
      </c>
      <c r="B38" s="104" t="s">
        <v>85</v>
      </c>
    </row>
    <row r="39" spans="1:2" ht="11.25" customHeight="1">
      <c r="A39" s="104" t="s">
        <v>86</v>
      </c>
      <c r="B39" s="104" t="s">
        <v>87</v>
      </c>
    </row>
    <row r="40" spans="1:2" ht="11.25" customHeight="1">
      <c r="A40" s="104" t="s">
        <v>855</v>
      </c>
      <c r="B40" s="104" t="s">
        <v>88</v>
      </c>
    </row>
    <row r="41" spans="1:2" ht="11.25" customHeight="1">
      <c r="A41" s="104" t="s">
        <v>89</v>
      </c>
      <c r="B41" s="104" t="s">
        <v>90</v>
      </c>
    </row>
    <row r="42" spans="1:2" ht="11.25" customHeight="1">
      <c r="A42" s="104" t="s">
        <v>91</v>
      </c>
      <c r="B42" s="104" t="s">
        <v>92</v>
      </c>
    </row>
    <row r="43" spans="1:2" ht="11.25" customHeight="1">
      <c r="A43" s="104" t="s">
        <v>93</v>
      </c>
      <c r="B43" s="104" t="s">
        <v>94</v>
      </c>
    </row>
    <row r="44" spans="1:2" ht="11.25" customHeight="1">
      <c r="A44" s="104" t="s">
        <v>95</v>
      </c>
      <c r="B44" s="104" t="s">
        <v>96</v>
      </c>
    </row>
    <row r="45" spans="1:2" ht="11.25" customHeight="1">
      <c r="A45" s="104" t="s">
        <v>97</v>
      </c>
      <c r="B45" s="104" t="s">
        <v>98</v>
      </c>
    </row>
    <row r="46" spans="1:2" ht="11.25" customHeight="1">
      <c r="A46" s="104" t="s">
        <v>1136</v>
      </c>
      <c r="B46" s="104" t="s">
        <v>1137</v>
      </c>
    </row>
    <row r="47" spans="1:2" ht="11.25" customHeight="1">
      <c r="A47" s="104" t="s">
        <v>99</v>
      </c>
      <c r="B47" s="104" t="s">
        <v>100</v>
      </c>
    </row>
    <row r="48" spans="1:2" ht="11.25" customHeight="1">
      <c r="A48" s="104" t="s">
        <v>101</v>
      </c>
      <c r="B48" s="104" t="s">
        <v>102</v>
      </c>
    </row>
    <row r="49" spans="1:2" ht="11.25" customHeight="1">
      <c r="A49" s="104" t="s">
        <v>103</v>
      </c>
      <c r="B49" s="104" t="s">
        <v>104</v>
      </c>
    </row>
    <row r="50" spans="1:2" ht="11.25" customHeight="1">
      <c r="A50" s="104" t="s">
        <v>105</v>
      </c>
      <c r="B50" s="104" t="s">
        <v>106</v>
      </c>
    </row>
    <row r="51" ht="11.25" customHeight="1">
      <c r="A51" s="104"/>
    </row>
    <row r="52" ht="12.75">
      <c r="A52" s="127"/>
    </row>
    <row r="53" ht="12.75">
      <c r="A53" s="126"/>
    </row>
    <row r="54" ht="11.25" customHeight="1">
      <c r="A54" s="125"/>
    </row>
    <row r="55" ht="11.25" customHeight="1">
      <c r="A55" s="128"/>
    </row>
    <row r="56" ht="11.25" customHeight="1">
      <c r="A56" s="128"/>
    </row>
    <row r="57" ht="12.75">
      <c r="A57" s="104"/>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7.710937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85" t="s">
        <v>1204</v>
      </c>
      <c r="B1" s="485"/>
      <c r="C1" s="485"/>
      <c r="D1" s="485"/>
      <c r="E1" s="485"/>
      <c r="F1" s="485"/>
      <c r="G1" s="485"/>
      <c r="H1" s="485"/>
      <c r="I1" s="485"/>
      <c r="J1" s="485"/>
      <c r="K1" s="485"/>
      <c r="L1" s="485"/>
    </row>
    <row r="2" spans="1:12" ht="16.5" customHeight="1">
      <c r="A2" s="87"/>
      <c r="B2" s="138"/>
      <c r="C2" s="87"/>
      <c r="D2" s="87"/>
      <c r="E2" s="87"/>
      <c r="F2" s="87"/>
      <c r="G2" s="87"/>
      <c r="H2" s="87"/>
      <c r="I2" s="87"/>
      <c r="J2" s="87"/>
      <c r="K2" s="87"/>
      <c r="L2" s="87"/>
    </row>
    <row r="3" spans="1:12" ht="15.75">
      <c r="A3" s="88" t="s">
        <v>548</v>
      </c>
      <c r="B3" s="89">
        <v>1</v>
      </c>
      <c r="C3" s="89"/>
      <c r="D3" s="90" t="s">
        <v>352</v>
      </c>
      <c r="E3" s="88" t="s">
        <v>628</v>
      </c>
      <c r="F3" s="89">
        <v>314</v>
      </c>
      <c r="G3" s="89"/>
      <c r="H3" s="90" t="s">
        <v>419</v>
      </c>
      <c r="I3" s="91" t="s">
        <v>782</v>
      </c>
      <c r="J3" s="89">
        <v>624</v>
      </c>
      <c r="K3" s="89"/>
      <c r="L3" s="92" t="s">
        <v>136</v>
      </c>
    </row>
    <row r="4" spans="1:12" s="56" customFormat="1" ht="14.25" customHeight="1">
      <c r="A4" s="88" t="s">
        <v>549</v>
      </c>
      <c r="B4" s="89">
        <v>3</v>
      </c>
      <c r="C4" s="89"/>
      <c r="D4" s="90" t="s">
        <v>353</v>
      </c>
      <c r="E4" s="88" t="s">
        <v>629</v>
      </c>
      <c r="F4" s="89">
        <v>318</v>
      </c>
      <c r="G4" s="89"/>
      <c r="H4" s="90" t="s">
        <v>925</v>
      </c>
      <c r="I4" s="91" t="s">
        <v>783</v>
      </c>
      <c r="J4" s="89">
        <v>625</v>
      </c>
      <c r="K4" s="89"/>
      <c r="L4" s="92" t="s">
        <v>926</v>
      </c>
    </row>
    <row r="5" spans="1:12" s="56" customFormat="1" ht="14.25" customHeight="1">
      <c r="A5" s="88" t="s">
        <v>928</v>
      </c>
      <c r="B5" s="89">
        <v>4</v>
      </c>
      <c r="C5" s="89"/>
      <c r="D5" s="90" t="s">
        <v>929</v>
      </c>
      <c r="E5" s="88" t="s">
        <v>630</v>
      </c>
      <c r="F5" s="89">
        <v>322</v>
      </c>
      <c r="G5" s="89"/>
      <c r="H5" s="90" t="s">
        <v>927</v>
      </c>
      <c r="I5" s="91"/>
      <c r="J5" s="89"/>
      <c r="K5" s="89"/>
      <c r="L5" s="92" t="s">
        <v>900</v>
      </c>
    </row>
    <row r="6" spans="1:12" s="56" customFormat="1" ht="14.25" customHeight="1">
      <c r="A6" s="88" t="s">
        <v>550</v>
      </c>
      <c r="B6" s="89">
        <v>5</v>
      </c>
      <c r="C6" s="89"/>
      <c r="D6" s="90" t="s">
        <v>354</v>
      </c>
      <c r="E6" s="88"/>
      <c r="F6" s="89"/>
      <c r="G6" s="89"/>
      <c r="H6" s="90" t="s">
        <v>930</v>
      </c>
      <c r="I6" s="91" t="s">
        <v>1006</v>
      </c>
      <c r="J6" s="89">
        <v>626</v>
      </c>
      <c r="K6" s="89"/>
      <c r="L6" s="92" t="s">
        <v>931</v>
      </c>
    </row>
    <row r="7" spans="1:12" s="56" customFormat="1" ht="14.25" customHeight="1">
      <c r="A7" s="88" t="s">
        <v>551</v>
      </c>
      <c r="B7" s="89">
        <v>6</v>
      </c>
      <c r="C7" s="89"/>
      <c r="D7" s="90" t="s">
        <v>865</v>
      </c>
      <c r="E7" s="88" t="s">
        <v>631</v>
      </c>
      <c r="F7" s="89">
        <v>324</v>
      </c>
      <c r="G7" s="89"/>
      <c r="H7" s="90" t="s">
        <v>422</v>
      </c>
      <c r="I7" s="91" t="s">
        <v>784</v>
      </c>
      <c r="J7" s="89">
        <v>628</v>
      </c>
      <c r="K7" s="89"/>
      <c r="L7" s="92" t="s">
        <v>138</v>
      </c>
    </row>
    <row r="8" spans="1:12" s="56" customFormat="1" ht="14.25" customHeight="1">
      <c r="A8" s="88" t="s">
        <v>552</v>
      </c>
      <c r="B8" s="89">
        <v>7</v>
      </c>
      <c r="C8" s="89"/>
      <c r="D8" s="90" t="s">
        <v>355</v>
      </c>
      <c r="E8" s="88" t="s">
        <v>632</v>
      </c>
      <c r="F8" s="89">
        <v>328</v>
      </c>
      <c r="G8" s="89"/>
      <c r="H8" s="90" t="s">
        <v>423</v>
      </c>
      <c r="I8" s="91" t="s">
        <v>785</v>
      </c>
      <c r="J8" s="89">
        <v>632</v>
      </c>
      <c r="K8" s="89"/>
      <c r="L8" s="92" t="s">
        <v>139</v>
      </c>
    </row>
    <row r="9" spans="1:12" s="56" customFormat="1" ht="14.25" customHeight="1">
      <c r="A9" s="88" t="s">
        <v>553</v>
      </c>
      <c r="B9" s="89">
        <v>8</v>
      </c>
      <c r="C9" s="89"/>
      <c r="D9" s="90" t="s">
        <v>932</v>
      </c>
      <c r="E9" s="88" t="s">
        <v>633</v>
      </c>
      <c r="F9" s="89">
        <v>329</v>
      </c>
      <c r="G9" s="89"/>
      <c r="H9" s="90" t="s">
        <v>1205</v>
      </c>
      <c r="I9" s="91" t="s">
        <v>786</v>
      </c>
      <c r="J9" s="89">
        <v>636</v>
      </c>
      <c r="K9" s="89"/>
      <c r="L9" s="92" t="s">
        <v>140</v>
      </c>
    </row>
    <row r="10" spans="1:12" s="56" customFormat="1" ht="14.25" customHeight="1">
      <c r="A10" s="88" t="s">
        <v>554</v>
      </c>
      <c r="B10" s="89">
        <v>9</v>
      </c>
      <c r="C10" s="89"/>
      <c r="D10" s="90" t="s">
        <v>356</v>
      </c>
      <c r="E10" s="88"/>
      <c r="F10" s="89"/>
      <c r="G10" s="89"/>
      <c r="H10" s="90" t="s">
        <v>1206</v>
      </c>
      <c r="I10" s="91" t="s">
        <v>787</v>
      </c>
      <c r="J10" s="89">
        <v>640</v>
      </c>
      <c r="K10" s="89"/>
      <c r="L10" s="92" t="s">
        <v>141</v>
      </c>
    </row>
    <row r="11" spans="1:12" s="56" customFormat="1" ht="14.25" customHeight="1">
      <c r="A11" s="88" t="s">
        <v>555</v>
      </c>
      <c r="B11" s="89">
        <v>10</v>
      </c>
      <c r="C11" s="89"/>
      <c r="D11" s="90" t="s">
        <v>357</v>
      </c>
      <c r="E11" s="88" t="s">
        <v>634</v>
      </c>
      <c r="F11" s="89">
        <v>330</v>
      </c>
      <c r="G11" s="89"/>
      <c r="H11" s="90" t="s">
        <v>425</v>
      </c>
      <c r="I11" s="91" t="s">
        <v>788</v>
      </c>
      <c r="J11" s="89">
        <v>644</v>
      </c>
      <c r="K11" s="89"/>
      <c r="L11" s="92" t="s">
        <v>142</v>
      </c>
    </row>
    <row r="12" spans="1:12" s="56" customFormat="1" ht="14.25" customHeight="1">
      <c r="A12" s="88" t="s">
        <v>556</v>
      </c>
      <c r="B12" s="89">
        <v>11</v>
      </c>
      <c r="C12" s="89"/>
      <c r="D12" s="90" t="s">
        <v>358</v>
      </c>
      <c r="E12" s="91" t="s">
        <v>635</v>
      </c>
      <c r="F12" s="89">
        <v>334</v>
      </c>
      <c r="G12" s="89"/>
      <c r="H12" s="90" t="s">
        <v>878</v>
      </c>
      <c r="I12" s="91" t="s">
        <v>789</v>
      </c>
      <c r="J12" s="89">
        <v>647</v>
      </c>
      <c r="K12" s="89"/>
      <c r="L12" s="92" t="s">
        <v>933</v>
      </c>
    </row>
    <row r="13" spans="1:12" s="56" customFormat="1" ht="14.25" customHeight="1">
      <c r="A13" s="88" t="s">
        <v>557</v>
      </c>
      <c r="B13" s="89">
        <v>13</v>
      </c>
      <c r="C13" s="89"/>
      <c r="D13" s="90" t="s">
        <v>359</v>
      </c>
      <c r="E13" s="91" t="s">
        <v>636</v>
      </c>
      <c r="F13" s="89">
        <v>336</v>
      </c>
      <c r="G13" s="89"/>
      <c r="H13" s="90" t="s">
        <v>426</v>
      </c>
      <c r="I13" s="91"/>
      <c r="J13" s="89"/>
      <c r="K13" s="89"/>
      <c r="L13" s="92" t="s">
        <v>901</v>
      </c>
    </row>
    <row r="14" spans="1:12" s="56" customFormat="1" ht="14.25" customHeight="1">
      <c r="A14" s="88" t="s">
        <v>558</v>
      </c>
      <c r="B14" s="89">
        <v>14</v>
      </c>
      <c r="C14" s="89"/>
      <c r="D14" s="90" t="s">
        <v>360</v>
      </c>
      <c r="E14" s="91" t="s">
        <v>637</v>
      </c>
      <c r="F14" s="89">
        <v>338</v>
      </c>
      <c r="G14" s="89"/>
      <c r="H14" s="90" t="s">
        <v>427</v>
      </c>
      <c r="I14" s="88" t="s">
        <v>790</v>
      </c>
      <c r="J14" s="89">
        <v>649</v>
      </c>
      <c r="K14" s="89"/>
      <c r="L14" s="92" t="s">
        <v>144</v>
      </c>
    </row>
    <row r="15" spans="1:12" s="56" customFormat="1" ht="14.25" customHeight="1">
      <c r="A15" s="88" t="s">
        <v>559</v>
      </c>
      <c r="B15" s="89">
        <v>15</v>
      </c>
      <c r="C15" s="89"/>
      <c r="D15" s="90" t="s">
        <v>485</v>
      </c>
      <c r="E15" s="91" t="s">
        <v>638</v>
      </c>
      <c r="F15" s="89">
        <v>342</v>
      </c>
      <c r="G15" s="89"/>
      <c r="H15" s="90" t="s">
        <v>428</v>
      </c>
      <c r="I15" s="88" t="s">
        <v>791</v>
      </c>
      <c r="J15" s="89">
        <v>653</v>
      </c>
      <c r="K15" s="89"/>
      <c r="L15" s="92" t="s">
        <v>145</v>
      </c>
    </row>
    <row r="16" spans="1:12" s="56" customFormat="1" ht="14.25" customHeight="1">
      <c r="A16" s="88" t="s">
        <v>560</v>
      </c>
      <c r="B16" s="89">
        <v>17</v>
      </c>
      <c r="C16" s="89"/>
      <c r="D16" s="90" t="s">
        <v>363</v>
      </c>
      <c r="E16" s="91" t="s">
        <v>639</v>
      </c>
      <c r="F16" s="89">
        <v>346</v>
      </c>
      <c r="G16" s="89"/>
      <c r="H16" s="90" t="s">
        <v>429</v>
      </c>
      <c r="I16" s="91" t="s">
        <v>792</v>
      </c>
      <c r="J16" s="89">
        <v>660</v>
      </c>
      <c r="K16" s="89"/>
      <c r="L16" s="92" t="s">
        <v>146</v>
      </c>
    </row>
    <row r="17" spans="1:12" s="56" customFormat="1" ht="14.25" customHeight="1">
      <c r="A17" s="88" t="s">
        <v>561</v>
      </c>
      <c r="B17" s="89">
        <v>18</v>
      </c>
      <c r="C17" s="89"/>
      <c r="D17" s="90" t="s">
        <v>364</v>
      </c>
      <c r="E17" s="91" t="s">
        <v>640</v>
      </c>
      <c r="F17" s="89">
        <v>350</v>
      </c>
      <c r="G17" s="89"/>
      <c r="H17" s="90" t="s">
        <v>430</v>
      </c>
      <c r="I17" s="91" t="s">
        <v>793</v>
      </c>
      <c r="J17" s="89">
        <v>662</v>
      </c>
      <c r="K17" s="89"/>
      <c r="L17" s="92" t="s">
        <v>147</v>
      </c>
    </row>
    <row r="18" spans="1:12" s="56" customFormat="1" ht="14.25" customHeight="1">
      <c r="A18" s="88" t="s">
        <v>562</v>
      </c>
      <c r="B18" s="89">
        <v>20</v>
      </c>
      <c r="C18" s="89"/>
      <c r="D18" s="90" t="s">
        <v>365</v>
      </c>
      <c r="E18" s="91" t="s">
        <v>641</v>
      </c>
      <c r="F18" s="89">
        <v>352</v>
      </c>
      <c r="G18" s="89"/>
      <c r="H18" s="90" t="s">
        <v>431</v>
      </c>
      <c r="I18" s="91" t="s">
        <v>794</v>
      </c>
      <c r="J18" s="89">
        <v>664</v>
      </c>
      <c r="K18" s="89"/>
      <c r="L18" s="92" t="s">
        <v>148</v>
      </c>
    </row>
    <row r="19" spans="1:12" s="56" customFormat="1" ht="14.25" customHeight="1">
      <c r="A19" s="88" t="s">
        <v>563</v>
      </c>
      <c r="B19" s="89">
        <v>23</v>
      </c>
      <c r="C19" s="89"/>
      <c r="D19" s="90" t="s">
        <v>366</v>
      </c>
      <c r="E19" s="91" t="s">
        <v>642</v>
      </c>
      <c r="F19" s="89">
        <v>355</v>
      </c>
      <c r="G19" s="89"/>
      <c r="H19" s="90" t="s">
        <v>934</v>
      </c>
      <c r="I19" s="91" t="s">
        <v>795</v>
      </c>
      <c r="J19" s="89">
        <v>666</v>
      </c>
      <c r="K19" s="89"/>
      <c r="L19" s="92" t="s">
        <v>149</v>
      </c>
    </row>
    <row r="20" spans="1:12" s="56" customFormat="1" ht="14.25" customHeight="1">
      <c r="A20" s="88" t="s">
        <v>564</v>
      </c>
      <c r="B20" s="89">
        <v>24</v>
      </c>
      <c r="C20" s="89"/>
      <c r="D20" s="90" t="s">
        <v>367</v>
      </c>
      <c r="E20" s="91" t="s">
        <v>643</v>
      </c>
      <c r="F20" s="89">
        <v>357</v>
      </c>
      <c r="G20" s="89"/>
      <c r="H20" s="90" t="s">
        <v>935</v>
      </c>
      <c r="I20" s="91" t="s">
        <v>796</v>
      </c>
      <c r="J20" s="89">
        <v>667</v>
      </c>
      <c r="K20" s="89"/>
      <c r="L20" s="92" t="s">
        <v>150</v>
      </c>
    </row>
    <row r="21" spans="1:12" s="56" customFormat="1" ht="14.25" customHeight="1">
      <c r="A21" s="88" t="s">
        <v>565</v>
      </c>
      <c r="B21" s="89">
        <v>28</v>
      </c>
      <c r="C21" s="89"/>
      <c r="D21" s="90" t="s">
        <v>368</v>
      </c>
      <c r="E21" s="91"/>
      <c r="F21" s="89"/>
      <c r="G21" s="89"/>
      <c r="H21" s="90" t="s">
        <v>974</v>
      </c>
      <c r="I21" s="91" t="s">
        <v>797</v>
      </c>
      <c r="J21" s="89">
        <v>669</v>
      </c>
      <c r="K21" s="89"/>
      <c r="L21" s="92" t="s">
        <v>151</v>
      </c>
    </row>
    <row r="22" spans="1:12" s="56" customFormat="1" ht="14.25" customHeight="1">
      <c r="A22" s="88" t="s">
        <v>566</v>
      </c>
      <c r="B22" s="89">
        <v>37</v>
      </c>
      <c r="C22" s="89"/>
      <c r="D22" s="90" t="s">
        <v>369</v>
      </c>
      <c r="E22" s="91" t="s">
        <v>644</v>
      </c>
      <c r="F22" s="89">
        <v>366</v>
      </c>
      <c r="G22" s="89"/>
      <c r="H22" s="90" t="s">
        <v>434</v>
      </c>
      <c r="I22" s="91" t="s">
        <v>798</v>
      </c>
      <c r="J22" s="89">
        <v>672</v>
      </c>
      <c r="K22" s="89"/>
      <c r="L22" s="92" t="s">
        <v>152</v>
      </c>
    </row>
    <row r="23" spans="1:12" s="56" customFormat="1" ht="14.25" customHeight="1">
      <c r="A23" s="88" t="s">
        <v>567</v>
      </c>
      <c r="B23" s="89">
        <v>39</v>
      </c>
      <c r="C23" s="89"/>
      <c r="D23" s="90" t="s">
        <v>370</v>
      </c>
      <c r="E23" s="91" t="s">
        <v>645</v>
      </c>
      <c r="F23" s="89">
        <v>370</v>
      </c>
      <c r="G23" s="89"/>
      <c r="H23" s="90" t="s">
        <v>435</v>
      </c>
      <c r="I23" s="91" t="s">
        <v>799</v>
      </c>
      <c r="J23" s="89">
        <v>675</v>
      </c>
      <c r="K23" s="89"/>
      <c r="L23" s="92" t="s">
        <v>153</v>
      </c>
    </row>
    <row r="24" spans="1:12" s="56" customFormat="1" ht="14.25" customHeight="1">
      <c r="A24" s="88" t="s">
        <v>568</v>
      </c>
      <c r="B24" s="89">
        <v>41</v>
      </c>
      <c r="C24" s="89"/>
      <c r="D24" s="90" t="s">
        <v>499</v>
      </c>
      <c r="E24" s="91" t="s">
        <v>646</v>
      </c>
      <c r="F24" s="89">
        <v>373</v>
      </c>
      <c r="G24" s="89"/>
      <c r="H24" s="90" t="s">
        <v>436</v>
      </c>
      <c r="I24" s="91" t="s">
        <v>800</v>
      </c>
      <c r="J24" s="89">
        <v>676</v>
      </c>
      <c r="K24" s="89"/>
      <c r="L24" s="92" t="s">
        <v>154</v>
      </c>
    </row>
    <row r="25" spans="1:12" s="56" customFormat="1" ht="14.25" customHeight="1">
      <c r="A25" s="88" t="s">
        <v>569</v>
      </c>
      <c r="B25" s="89">
        <v>43</v>
      </c>
      <c r="C25" s="89"/>
      <c r="D25" s="90" t="s">
        <v>371</v>
      </c>
      <c r="E25" s="91" t="s">
        <v>647</v>
      </c>
      <c r="F25" s="89">
        <v>375</v>
      </c>
      <c r="G25" s="89"/>
      <c r="H25" s="90" t="s">
        <v>437</v>
      </c>
      <c r="I25" s="91" t="s">
        <v>801</v>
      </c>
      <c r="J25" s="89">
        <v>680</v>
      </c>
      <c r="K25" s="89"/>
      <c r="L25" s="92" t="s">
        <v>155</v>
      </c>
    </row>
    <row r="26" spans="1:12" s="56" customFormat="1" ht="14.25" customHeight="1">
      <c r="A26" s="88" t="s">
        <v>570</v>
      </c>
      <c r="B26" s="89">
        <v>44</v>
      </c>
      <c r="C26" s="89"/>
      <c r="D26" s="90" t="s">
        <v>372</v>
      </c>
      <c r="E26" s="91" t="s">
        <v>648</v>
      </c>
      <c r="F26" s="89">
        <v>377</v>
      </c>
      <c r="G26" s="89"/>
      <c r="H26" s="90" t="s">
        <v>438</v>
      </c>
      <c r="I26" s="91" t="s">
        <v>802</v>
      </c>
      <c r="J26" s="89">
        <v>684</v>
      </c>
      <c r="K26" s="89"/>
      <c r="L26" s="92" t="s">
        <v>156</v>
      </c>
    </row>
    <row r="27" spans="1:12" s="56" customFormat="1" ht="14.25" customHeight="1">
      <c r="A27" s="88" t="s">
        <v>571</v>
      </c>
      <c r="B27" s="89">
        <v>45</v>
      </c>
      <c r="C27" s="89"/>
      <c r="D27" s="90" t="s">
        <v>916</v>
      </c>
      <c r="E27" s="91" t="s">
        <v>649</v>
      </c>
      <c r="F27" s="89">
        <v>378</v>
      </c>
      <c r="G27" s="89"/>
      <c r="H27" s="90" t="s">
        <v>439</v>
      </c>
      <c r="I27" s="56" t="s">
        <v>803</v>
      </c>
      <c r="J27" s="94">
        <v>690</v>
      </c>
      <c r="L27" s="93" t="s">
        <v>157</v>
      </c>
    </row>
    <row r="28" spans="1:12" s="56" customFormat="1" ht="14.25" customHeight="1">
      <c r="A28" s="88" t="s">
        <v>572</v>
      </c>
      <c r="B28" s="89">
        <v>46</v>
      </c>
      <c r="C28" s="89"/>
      <c r="D28" s="90" t="s">
        <v>373</v>
      </c>
      <c r="E28" s="91" t="s">
        <v>650</v>
      </c>
      <c r="F28" s="89">
        <v>382</v>
      </c>
      <c r="G28" s="89"/>
      <c r="H28" s="90" t="s">
        <v>440</v>
      </c>
      <c r="I28" s="56" t="s">
        <v>804</v>
      </c>
      <c r="J28" s="94">
        <v>696</v>
      </c>
      <c r="L28" s="93" t="s">
        <v>158</v>
      </c>
    </row>
    <row r="29" spans="1:12" s="56" customFormat="1" ht="14.25" customHeight="1">
      <c r="A29" s="88" t="s">
        <v>573</v>
      </c>
      <c r="B29" s="89">
        <v>47</v>
      </c>
      <c r="C29" s="89"/>
      <c r="D29" s="90" t="s">
        <v>374</v>
      </c>
      <c r="E29" s="91" t="s">
        <v>651</v>
      </c>
      <c r="F29" s="89">
        <v>386</v>
      </c>
      <c r="G29" s="89"/>
      <c r="H29" s="90" t="s">
        <v>441</v>
      </c>
      <c r="I29" s="56" t="s">
        <v>805</v>
      </c>
      <c r="J29" s="94">
        <v>700</v>
      </c>
      <c r="L29" s="93" t="s">
        <v>159</v>
      </c>
    </row>
    <row r="30" spans="1:12" s="56" customFormat="1" ht="14.25" customHeight="1">
      <c r="A30" s="91" t="s">
        <v>574</v>
      </c>
      <c r="B30" s="89">
        <v>52</v>
      </c>
      <c r="C30" s="89"/>
      <c r="D30" s="90" t="s">
        <v>938</v>
      </c>
      <c r="E30" s="91" t="s">
        <v>652</v>
      </c>
      <c r="F30" s="89">
        <v>388</v>
      </c>
      <c r="G30" s="89"/>
      <c r="H30" s="90" t="s">
        <v>937</v>
      </c>
      <c r="I30" s="56" t="s">
        <v>806</v>
      </c>
      <c r="J30" s="94">
        <v>701</v>
      </c>
      <c r="L30" s="93" t="s">
        <v>160</v>
      </c>
    </row>
    <row r="31" spans="1:12" s="56" customFormat="1" ht="14.25" customHeight="1">
      <c r="A31" s="88" t="s">
        <v>575</v>
      </c>
      <c r="B31" s="89">
        <v>53</v>
      </c>
      <c r="C31" s="89"/>
      <c r="D31" s="90" t="s">
        <v>375</v>
      </c>
      <c r="E31" s="91" t="s">
        <v>653</v>
      </c>
      <c r="F31" s="89">
        <v>389</v>
      </c>
      <c r="G31" s="89"/>
      <c r="H31" s="90" t="s">
        <v>442</v>
      </c>
      <c r="I31" s="56" t="s">
        <v>807</v>
      </c>
      <c r="J31" s="94">
        <v>703</v>
      </c>
      <c r="L31" s="93" t="s">
        <v>161</v>
      </c>
    </row>
    <row r="32" spans="1:12" s="56" customFormat="1" ht="14.25" customHeight="1">
      <c r="A32" s="88" t="s">
        <v>576</v>
      </c>
      <c r="B32" s="89">
        <v>54</v>
      </c>
      <c r="C32" s="89"/>
      <c r="D32" s="90" t="s">
        <v>376</v>
      </c>
      <c r="E32" s="91" t="s">
        <v>654</v>
      </c>
      <c r="F32" s="89">
        <v>391</v>
      </c>
      <c r="G32" s="89"/>
      <c r="H32" s="90" t="s">
        <v>443</v>
      </c>
      <c r="I32" s="56" t="s">
        <v>808</v>
      </c>
      <c r="J32" s="94">
        <v>706</v>
      </c>
      <c r="L32" s="93" t="s">
        <v>162</v>
      </c>
    </row>
    <row r="33" spans="1:12" s="56" customFormat="1" ht="14.25" customHeight="1">
      <c r="A33" s="88" t="s">
        <v>577</v>
      </c>
      <c r="B33" s="89">
        <v>55</v>
      </c>
      <c r="C33" s="89"/>
      <c r="D33" s="90" t="s">
        <v>377</v>
      </c>
      <c r="E33" s="91" t="s">
        <v>655</v>
      </c>
      <c r="F33" s="89">
        <v>393</v>
      </c>
      <c r="G33" s="89"/>
      <c r="H33" s="90" t="s">
        <v>444</v>
      </c>
      <c r="I33" s="56" t="s">
        <v>809</v>
      </c>
      <c r="J33" s="94">
        <v>708</v>
      </c>
      <c r="L33" s="93" t="s">
        <v>163</v>
      </c>
    </row>
    <row r="34" spans="1:12" s="56" customFormat="1" ht="14.25" customHeight="1">
      <c r="A34" s="88" t="s">
        <v>578</v>
      </c>
      <c r="B34" s="89">
        <v>60</v>
      </c>
      <c r="C34" s="89"/>
      <c r="D34" s="90" t="s">
        <v>378</v>
      </c>
      <c r="E34" s="91" t="s">
        <v>656</v>
      </c>
      <c r="F34" s="89">
        <v>395</v>
      </c>
      <c r="G34" s="89"/>
      <c r="H34" s="90" t="s">
        <v>445</v>
      </c>
      <c r="I34" s="56" t="s">
        <v>810</v>
      </c>
      <c r="J34" s="94">
        <v>716</v>
      </c>
      <c r="L34" s="93" t="s">
        <v>164</v>
      </c>
    </row>
    <row r="35" spans="1:12" s="56" customFormat="1" ht="14.25" customHeight="1">
      <c r="A35" s="88" t="s">
        <v>579</v>
      </c>
      <c r="B35" s="89">
        <v>61</v>
      </c>
      <c r="C35" s="89"/>
      <c r="D35" s="90" t="s">
        <v>379</v>
      </c>
      <c r="E35" s="91" t="s">
        <v>657</v>
      </c>
      <c r="F35" s="89">
        <v>400</v>
      </c>
      <c r="G35" s="89"/>
      <c r="H35" s="90" t="s">
        <v>446</v>
      </c>
      <c r="I35" s="56" t="s">
        <v>811</v>
      </c>
      <c r="J35" s="94">
        <v>720</v>
      </c>
      <c r="L35" s="93" t="s">
        <v>165</v>
      </c>
    </row>
    <row r="36" spans="1:12" s="56" customFormat="1" ht="14.25" customHeight="1">
      <c r="A36" s="88" t="s">
        <v>580</v>
      </c>
      <c r="B36" s="89">
        <v>63</v>
      </c>
      <c r="C36" s="89"/>
      <c r="D36" s="90" t="s">
        <v>380</v>
      </c>
      <c r="E36" s="91" t="s">
        <v>658</v>
      </c>
      <c r="F36" s="89">
        <v>404</v>
      </c>
      <c r="G36" s="89"/>
      <c r="H36" s="90" t="s">
        <v>447</v>
      </c>
      <c r="I36" s="91" t="s">
        <v>812</v>
      </c>
      <c r="J36" s="89">
        <v>724</v>
      </c>
      <c r="K36" s="89"/>
      <c r="L36" s="92" t="s">
        <v>940</v>
      </c>
    </row>
    <row r="37" spans="1:12" s="56" customFormat="1" ht="14.25" customHeight="1">
      <c r="A37" s="88" t="s">
        <v>581</v>
      </c>
      <c r="B37" s="89">
        <v>64</v>
      </c>
      <c r="C37" s="89"/>
      <c r="D37" s="90" t="s">
        <v>381</v>
      </c>
      <c r="E37" s="91" t="s">
        <v>659</v>
      </c>
      <c r="F37" s="89">
        <v>406</v>
      </c>
      <c r="G37" s="89"/>
      <c r="H37" s="90" t="s">
        <v>939</v>
      </c>
      <c r="L37" s="93" t="s">
        <v>902</v>
      </c>
    </row>
    <row r="38" spans="1:12" s="56" customFormat="1" ht="14.25" customHeight="1">
      <c r="A38" s="88" t="s">
        <v>582</v>
      </c>
      <c r="B38" s="89">
        <v>66</v>
      </c>
      <c r="C38" s="89"/>
      <c r="D38" s="90" t="s">
        <v>941</v>
      </c>
      <c r="E38" s="91" t="s">
        <v>660</v>
      </c>
      <c r="F38" s="89">
        <v>408</v>
      </c>
      <c r="G38" s="89"/>
      <c r="H38" s="90" t="s">
        <v>448</v>
      </c>
      <c r="I38" s="91" t="s">
        <v>813</v>
      </c>
      <c r="J38" s="89">
        <v>728</v>
      </c>
      <c r="K38" s="89"/>
      <c r="L38" s="92" t="s">
        <v>167</v>
      </c>
    </row>
    <row r="39" spans="1:12" s="56" customFormat="1" ht="14.25" customHeight="1">
      <c r="A39" s="88" t="s">
        <v>583</v>
      </c>
      <c r="B39" s="89">
        <v>68</v>
      </c>
      <c r="C39" s="89"/>
      <c r="D39" s="90" t="s">
        <v>382</v>
      </c>
      <c r="E39" s="91" t="s">
        <v>661</v>
      </c>
      <c r="F39" s="89">
        <v>412</v>
      </c>
      <c r="G39" s="89"/>
      <c r="H39" s="90" t="s">
        <v>449</v>
      </c>
      <c r="I39" s="91" t="s">
        <v>814</v>
      </c>
      <c r="J39" s="89">
        <v>732</v>
      </c>
      <c r="K39" s="89"/>
      <c r="L39" s="92" t="s">
        <v>168</v>
      </c>
    </row>
    <row r="40" spans="1:12" s="56" customFormat="1" ht="14.25" customHeight="1">
      <c r="A40" s="88" t="s">
        <v>584</v>
      </c>
      <c r="B40" s="89">
        <v>70</v>
      </c>
      <c r="C40" s="89"/>
      <c r="D40" s="90" t="s">
        <v>383</v>
      </c>
      <c r="E40" s="88" t="s">
        <v>662</v>
      </c>
      <c r="F40" s="94">
        <v>413</v>
      </c>
      <c r="H40" s="90" t="s">
        <v>450</v>
      </c>
      <c r="I40" s="91" t="s">
        <v>815</v>
      </c>
      <c r="J40" s="89">
        <v>736</v>
      </c>
      <c r="K40" s="89"/>
      <c r="L40" s="92" t="s">
        <v>169</v>
      </c>
    </row>
    <row r="41" spans="1:12" s="56" customFormat="1" ht="14.25" customHeight="1">
      <c r="A41" s="88" t="s">
        <v>585</v>
      </c>
      <c r="B41" s="89">
        <v>72</v>
      </c>
      <c r="C41" s="89"/>
      <c r="D41" s="90" t="s">
        <v>384</v>
      </c>
      <c r="E41" s="91" t="s">
        <v>663</v>
      </c>
      <c r="F41" s="89">
        <v>416</v>
      </c>
      <c r="G41" s="89"/>
      <c r="H41" s="90" t="s">
        <v>451</v>
      </c>
      <c r="I41" s="91" t="s">
        <v>816</v>
      </c>
      <c r="J41" s="89">
        <v>740</v>
      </c>
      <c r="K41" s="89"/>
      <c r="L41" s="92" t="s">
        <v>170</v>
      </c>
    </row>
    <row r="42" spans="1:12" s="56" customFormat="1" ht="14.25" customHeight="1">
      <c r="A42" s="88" t="s">
        <v>586</v>
      </c>
      <c r="B42" s="89">
        <v>73</v>
      </c>
      <c r="C42" s="89"/>
      <c r="D42" s="90" t="s">
        <v>385</v>
      </c>
      <c r="E42" s="91" t="s">
        <v>664</v>
      </c>
      <c r="F42" s="89">
        <v>421</v>
      </c>
      <c r="G42" s="89"/>
      <c r="H42" s="90" t="s">
        <v>452</v>
      </c>
      <c r="I42" s="91" t="s">
        <v>817</v>
      </c>
      <c r="J42" s="89">
        <v>743</v>
      </c>
      <c r="K42" s="89"/>
      <c r="L42" s="92" t="s">
        <v>171</v>
      </c>
    </row>
    <row r="43" spans="1:12" s="56" customFormat="1" ht="14.25" customHeight="1">
      <c r="A43" s="88" t="s">
        <v>587</v>
      </c>
      <c r="B43" s="89">
        <v>74</v>
      </c>
      <c r="C43" s="89"/>
      <c r="D43" s="90" t="s">
        <v>386</v>
      </c>
      <c r="E43" s="91" t="s">
        <v>665</v>
      </c>
      <c r="F43" s="89">
        <v>424</v>
      </c>
      <c r="G43" s="89"/>
      <c r="H43" s="90" t="s">
        <v>453</v>
      </c>
      <c r="I43" s="56" t="s">
        <v>818</v>
      </c>
      <c r="J43" s="94">
        <v>800</v>
      </c>
      <c r="L43" s="93" t="s">
        <v>172</v>
      </c>
    </row>
    <row r="44" spans="1:12" s="56" customFormat="1" ht="14.25" customHeight="1">
      <c r="A44" s="88" t="s">
        <v>588</v>
      </c>
      <c r="B44" s="89">
        <v>75</v>
      </c>
      <c r="C44" s="89"/>
      <c r="D44" s="90" t="s">
        <v>864</v>
      </c>
      <c r="E44" s="91" t="s">
        <v>666</v>
      </c>
      <c r="F44" s="89">
        <v>428</v>
      </c>
      <c r="G44" s="89"/>
      <c r="H44" s="90" t="s">
        <v>454</v>
      </c>
      <c r="I44" s="56" t="s">
        <v>819</v>
      </c>
      <c r="J44" s="94">
        <v>801</v>
      </c>
      <c r="L44" s="93" t="s">
        <v>173</v>
      </c>
    </row>
    <row r="45" spans="1:12" s="56" customFormat="1" ht="14.25" customHeight="1">
      <c r="A45" s="91" t="s">
        <v>589</v>
      </c>
      <c r="B45" s="89">
        <v>76</v>
      </c>
      <c r="C45" s="89"/>
      <c r="D45" s="90" t="s">
        <v>387</v>
      </c>
      <c r="E45" s="91" t="s">
        <v>667</v>
      </c>
      <c r="F45" s="89">
        <v>432</v>
      </c>
      <c r="G45" s="89"/>
      <c r="H45" s="90" t="s">
        <v>455</v>
      </c>
      <c r="I45" s="56" t="s">
        <v>820</v>
      </c>
      <c r="J45" s="94">
        <v>803</v>
      </c>
      <c r="L45" s="93" t="s">
        <v>174</v>
      </c>
    </row>
    <row r="46" spans="1:12" s="56" customFormat="1" ht="14.25" customHeight="1">
      <c r="A46" s="91" t="s">
        <v>590</v>
      </c>
      <c r="B46" s="89">
        <v>77</v>
      </c>
      <c r="C46" s="89"/>
      <c r="D46" s="90" t="s">
        <v>388</v>
      </c>
      <c r="E46" s="91" t="s">
        <v>668</v>
      </c>
      <c r="F46" s="89">
        <v>436</v>
      </c>
      <c r="G46" s="89"/>
      <c r="H46" s="90" t="s">
        <v>456</v>
      </c>
      <c r="I46" s="56" t="s">
        <v>821</v>
      </c>
      <c r="J46" s="94">
        <v>804</v>
      </c>
      <c r="L46" s="93" t="s">
        <v>175</v>
      </c>
    </row>
    <row r="47" spans="1:12" s="56" customFormat="1" ht="14.25" customHeight="1">
      <c r="A47" s="91" t="s">
        <v>591</v>
      </c>
      <c r="B47" s="89">
        <v>78</v>
      </c>
      <c r="C47" s="89"/>
      <c r="D47" s="90" t="s">
        <v>389</v>
      </c>
      <c r="E47" s="91" t="s">
        <v>669</v>
      </c>
      <c r="F47" s="89">
        <v>442</v>
      </c>
      <c r="G47" s="89"/>
      <c r="H47" s="90" t="s">
        <v>457</v>
      </c>
      <c r="I47" s="56" t="s">
        <v>822</v>
      </c>
      <c r="J47" s="94">
        <v>806</v>
      </c>
      <c r="L47" s="93" t="s">
        <v>176</v>
      </c>
    </row>
    <row r="48" spans="1:12" s="56" customFormat="1" ht="14.25" customHeight="1">
      <c r="A48" s="91" t="s">
        <v>592</v>
      </c>
      <c r="B48" s="89">
        <v>79</v>
      </c>
      <c r="C48" s="89"/>
      <c r="D48" s="90" t="s">
        <v>390</v>
      </c>
      <c r="E48" s="91" t="s">
        <v>670</v>
      </c>
      <c r="F48" s="89">
        <v>446</v>
      </c>
      <c r="G48" s="89"/>
      <c r="H48" s="90" t="s">
        <v>458</v>
      </c>
      <c r="I48" s="56" t="s">
        <v>823</v>
      </c>
      <c r="J48" s="94">
        <v>807</v>
      </c>
      <c r="L48" s="93" t="s">
        <v>177</v>
      </c>
    </row>
    <row r="49" spans="1:12" s="56" customFormat="1" ht="14.25" customHeight="1">
      <c r="A49" s="91" t="s">
        <v>593</v>
      </c>
      <c r="B49" s="89">
        <v>80</v>
      </c>
      <c r="C49" s="89"/>
      <c r="D49" s="90" t="s">
        <v>391</v>
      </c>
      <c r="E49" s="91" t="s">
        <v>671</v>
      </c>
      <c r="F49" s="89">
        <v>448</v>
      </c>
      <c r="G49" s="89"/>
      <c r="H49" s="90" t="s">
        <v>459</v>
      </c>
      <c r="I49" s="56" t="s">
        <v>824</v>
      </c>
      <c r="J49" s="94">
        <v>809</v>
      </c>
      <c r="L49" s="93" t="s">
        <v>178</v>
      </c>
    </row>
    <row r="50" spans="1:12" s="56" customFormat="1" ht="14.25" customHeight="1">
      <c r="A50" s="91" t="s">
        <v>594</v>
      </c>
      <c r="B50" s="89">
        <v>81</v>
      </c>
      <c r="C50" s="89"/>
      <c r="D50" s="90" t="s">
        <v>392</v>
      </c>
      <c r="E50" s="91" t="s">
        <v>672</v>
      </c>
      <c r="F50" s="89">
        <v>449</v>
      </c>
      <c r="G50" s="89"/>
      <c r="H50" s="90" t="s">
        <v>460</v>
      </c>
      <c r="I50" s="56" t="s">
        <v>825</v>
      </c>
      <c r="J50" s="94">
        <v>811</v>
      </c>
      <c r="L50" s="93" t="s">
        <v>179</v>
      </c>
    </row>
    <row r="51" spans="1:12" s="56" customFormat="1" ht="14.25" customHeight="1">
      <c r="A51" s="91" t="s">
        <v>595</v>
      </c>
      <c r="B51" s="89">
        <v>82</v>
      </c>
      <c r="C51" s="89"/>
      <c r="D51" s="90" t="s">
        <v>393</v>
      </c>
      <c r="E51" s="91" t="s">
        <v>673</v>
      </c>
      <c r="F51" s="89">
        <v>452</v>
      </c>
      <c r="G51" s="89"/>
      <c r="H51" s="90" t="s">
        <v>461</v>
      </c>
      <c r="I51" s="56" t="s">
        <v>826</v>
      </c>
      <c r="J51" s="94">
        <v>812</v>
      </c>
      <c r="L51" s="93" t="s">
        <v>180</v>
      </c>
    </row>
    <row r="52" spans="1:12" s="56" customFormat="1" ht="14.25" customHeight="1">
      <c r="A52" s="88" t="s">
        <v>596</v>
      </c>
      <c r="B52" s="89">
        <v>83</v>
      </c>
      <c r="C52" s="89"/>
      <c r="D52" s="90" t="s">
        <v>1007</v>
      </c>
      <c r="E52" s="91" t="s">
        <v>674</v>
      </c>
      <c r="F52" s="89">
        <v>453</v>
      </c>
      <c r="G52" s="89"/>
      <c r="H52" s="90" t="s">
        <v>462</v>
      </c>
      <c r="I52" s="56" t="s">
        <v>827</v>
      </c>
      <c r="J52" s="94">
        <v>813</v>
      </c>
      <c r="L52" s="93" t="s">
        <v>181</v>
      </c>
    </row>
    <row r="53" spans="1:12" s="56" customFormat="1" ht="14.25" customHeight="1">
      <c r="A53" s="88" t="s">
        <v>597</v>
      </c>
      <c r="B53" s="89">
        <v>91</v>
      </c>
      <c r="C53" s="89"/>
      <c r="D53" s="90" t="s">
        <v>394</v>
      </c>
      <c r="E53" s="91" t="s">
        <v>675</v>
      </c>
      <c r="F53" s="89">
        <v>454</v>
      </c>
      <c r="G53" s="89"/>
      <c r="H53" s="90" t="s">
        <v>463</v>
      </c>
      <c r="I53" s="56" t="s">
        <v>828</v>
      </c>
      <c r="J53" s="94">
        <v>815</v>
      </c>
      <c r="L53" s="93" t="s">
        <v>182</v>
      </c>
    </row>
    <row r="54" spans="1:12" s="56" customFormat="1" ht="14.25" customHeight="1">
      <c r="A54" s="88" t="s">
        <v>598</v>
      </c>
      <c r="B54" s="89">
        <v>92</v>
      </c>
      <c r="C54" s="89"/>
      <c r="D54" s="90" t="s">
        <v>395</v>
      </c>
      <c r="E54" s="91" t="s">
        <v>676</v>
      </c>
      <c r="F54" s="89">
        <v>456</v>
      </c>
      <c r="G54" s="89"/>
      <c r="H54" s="90" t="s">
        <v>464</v>
      </c>
      <c r="I54" s="56" t="s">
        <v>829</v>
      </c>
      <c r="J54" s="94">
        <v>816</v>
      </c>
      <c r="L54" s="93" t="s">
        <v>183</v>
      </c>
    </row>
    <row r="55" spans="1:12" s="56" customFormat="1" ht="14.25" customHeight="1">
      <c r="A55" s="88" t="s">
        <v>599</v>
      </c>
      <c r="B55" s="89">
        <v>93</v>
      </c>
      <c r="C55" s="89"/>
      <c r="D55" s="90" t="s">
        <v>396</v>
      </c>
      <c r="E55" s="91" t="s">
        <v>677</v>
      </c>
      <c r="F55" s="89">
        <v>457</v>
      </c>
      <c r="G55" s="89"/>
      <c r="H55" s="90" t="s">
        <v>465</v>
      </c>
      <c r="I55" s="56" t="s">
        <v>830</v>
      </c>
      <c r="J55" s="94">
        <v>817</v>
      </c>
      <c r="L55" s="93" t="s">
        <v>184</v>
      </c>
    </row>
    <row r="56" spans="1:12" s="56" customFormat="1" ht="14.25" customHeight="1">
      <c r="A56" s="88" t="s">
        <v>979</v>
      </c>
      <c r="B56" s="89">
        <v>95</v>
      </c>
      <c r="C56" s="89"/>
      <c r="D56" s="90" t="s">
        <v>874</v>
      </c>
      <c r="E56" s="91" t="s">
        <v>678</v>
      </c>
      <c r="F56" s="89">
        <v>459</v>
      </c>
      <c r="G56" s="89"/>
      <c r="H56" s="90" t="s">
        <v>466</v>
      </c>
      <c r="I56" s="56" t="s">
        <v>831</v>
      </c>
      <c r="J56" s="94">
        <v>819</v>
      </c>
      <c r="L56" s="93" t="s">
        <v>185</v>
      </c>
    </row>
    <row r="57" spans="1:12" s="56" customFormat="1" ht="14.25" customHeight="1">
      <c r="A57" s="88" t="s">
        <v>600</v>
      </c>
      <c r="B57" s="89">
        <v>96</v>
      </c>
      <c r="C57" s="89"/>
      <c r="D57" s="90" t="s">
        <v>943</v>
      </c>
      <c r="E57" s="91" t="s">
        <v>680</v>
      </c>
      <c r="F57" s="89">
        <v>460</v>
      </c>
      <c r="G57" s="89"/>
      <c r="H57" s="90" t="s">
        <v>467</v>
      </c>
      <c r="I57" s="56" t="s">
        <v>832</v>
      </c>
      <c r="J57" s="94">
        <v>820</v>
      </c>
      <c r="L57" s="93" t="s">
        <v>944</v>
      </c>
    </row>
    <row r="58" spans="1:12" s="56" customFormat="1" ht="14.25" customHeight="1">
      <c r="A58" s="88"/>
      <c r="B58" s="89"/>
      <c r="C58" s="89"/>
      <c r="D58" s="90" t="s">
        <v>945</v>
      </c>
      <c r="E58" s="91" t="s">
        <v>681</v>
      </c>
      <c r="F58" s="89">
        <v>463</v>
      </c>
      <c r="G58" s="89"/>
      <c r="H58" s="90" t="s">
        <v>468</v>
      </c>
      <c r="I58" s="56" t="s">
        <v>833</v>
      </c>
      <c r="J58" s="94">
        <v>822</v>
      </c>
      <c r="L58" s="93" t="s">
        <v>946</v>
      </c>
    </row>
    <row r="59" spans="1:12" s="56" customFormat="1" ht="14.25" customHeight="1">
      <c r="A59" s="88" t="s">
        <v>903</v>
      </c>
      <c r="B59" s="89">
        <v>97</v>
      </c>
      <c r="C59" s="89"/>
      <c r="D59" s="90" t="s">
        <v>875</v>
      </c>
      <c r="E59" s="91" t="s">
        <v>682</v>
      </c>
      <c r="F59" s="89">
        <v>464</v>
      </c>
      <c r="G59" s="89"/>
      <c r="H59" s="90" t="s">
        <v>469</v>
      </c>
      <c r="I59" s="91" t="s">
        <v>834</v>
      </c>
      <c r="J59" s="89">
        <v>823</v>
      </c>
      <c r="K59" s="89"/>
      <c r="L59" s="93" t="s">
        <v>947</v>
      </c>
    </row>
    <row r="60" spans="1:12" s="56" customFormat="1" ht="14.25" customHeight="1">
      <c r="A60" s="88" t="s">
        <v>980</v>
      </c>
      <c r="B60" s="89">
        <v>98</v>
      </c>
      <c r="C60" s="256"/>
      <c r="D60" s="90" t="s">
        <v>876</v>
      </c>
      <c r="E60" s="91" t="s">
        <v>755</v>
      </c>
      <c r="F60" s="89">
        <v>465</v>
      </c>
      <c r="G60" s="89"/>
      <c r="H60" s="90" t="s">
        <v>470</v>
      </c>
      <c r="I60" s="91"/>
      <c r="J60" s="89"/>
      <c r="K60" s="89"/>
      <c r="L60" s="93" t="s">
        <v>904</v>
      </c>
    </row>
    <row r="61" spans="1:12" s="56" customFormat="1" ht="14.25" customHeight="1">
      <c r="A61" s="88" t="s">
        <v>601</v>
      </c>
      <c r="B61" s="89">
        <v>204</v>
      </c>
      <c r="C61" s="89"/>
      <c r="D61" s="90" t="s">
        <v>397</v>
      </c>
      <c r="E61" s="91" t="s">
        <v>756</v>
      </c>
      <c r="F61" s="89">
        <v>467</v>
      </c>
      <c r="G61" s="89"/>
      <c r="H61" s="90" t="s">
        <v>948</v>
      </c>
      <c r="I61" s="91" t="s">
        <v>835</v>
      </c>
      <c r="J61" s="89">
        <v>824</v>
      </c>
      <c r="K61" s="89"/>
      <c r="L61" s="93" t="s">
        <v>186</v>
      </c>
    </row>
    <row r="62" spans="1:12" s="56" customFormat="1" ht="14.25" customHeight="1">
      <c r="A62" s="88" t="s">
        <v>1162</v>
      </c>
      <c r="B62" s="89">
        <v>206</v>
      </c>
      <c r="C62" s="89"/>
      <c r="D62" s="90" t="s">
        <v>1197</v>
      </c>
      <c r="E62" s="91"/>
      <c r="F62" s="89"/>
      <c r="G62" s="89"/>
      <c r="H62" s="90" t="s">
        <v>949</v>
      </c>
      <c r="I62" s="91" t="s">
        <v>836</v>
      </c>
      <c r="J62" s="89">
        <v>825</v>
      </c>
      <c r="K62" s="89"/>
      <c r="L62" s="93" t="s">
        <v>187</v>
      </c>
    </row>
    <row r="63" spans="1:12" s="56" customFormat="1" ht="14.25" customHeight="1">
      <c r="A63" s="88" t="s">
        <v>602</v>
      </c>
      <c r="B63" s="89">
        <v>208</v>
      </c>
      <c r="C63" s="89"/>
      <c r="D63" s="90" t="s">
        <v>398</v>
      </c>
      <c r="E63" s="91" t="s">
        <v>757</v>
      </c>
      <c r="F63" s="89">
        <v>468</v>
      </c>
      <c r="G63" s="89"/>
      <c r="H63" s="90" t="s">
        <v>113</v>
      </c>
      <c r="I63" s="91" t="s">
        <v>837</v>
      </c>
      <c r="J63" s="89">
        <v>830</v>
      </c>
      <c r="K63" s="89"/>
      <c r="L63" s="93" t="s">
        <v>188</v>
      </c>
    </row>
    <row r="64" spans="1:12" s="56" customFormat="1" ht="14.25" customHeight="1">
      <c r="A64" s="88" t="s">
        <v>603</v>
      </c>
      <c r="B64" s="89">
        <v>212</v>
      </c>
      <c r="C64" s="89"/>
      <c r="D64" s="90" t="s">
        <v>399</v>
      </c>
      <c r="E64" s="91" t="s">
        <v>758</v>
      </c>
      <c r="F64" s="89">
        <v>469</v>
      </c>
      <c r="G64" s="89"/>
      <c r="H64" s="90" t="s">
        <v>114</v>
      </c>
      <c r="I64" s="91" t="s">
        <v>838</v>
      </c>
      <c r="J64" s="89">
        <v>831</v>
      </c>
      <c r="L64" s="93" t="s">
        <v>189</v>
      </c>
    </row>
    <row r="65" spans="1:12" s="56" customFormat="1" ht="14.25" customHeight="1">
      <c r="A65" s="88" t="s">
        <v>604</v>
      </c>
      <c r="B65" s="89">
        <v>216</v>
      </c>
      <c r="C65" s="89"/>
      <c r="D65" s="90" t="s">
        <v>1164</v>
      </c>
      <c r="E65" s="95" t="s">
        <v>759</v>
      </c>
      <c r="F65" s="89">
        <v>470</v>
      </c>
      <c r="G65" s="92"/>
      <c r="H65" s="90" t="s">
        <v>115</v>
      </c>
      <c r="I65" s="91" t="s">
        <v>839</v>
      </c>
      <c r="J65" s="89">
        <v>832</v>
      </c>
      <c r="L65" s="93" t="s">
        <v>950</v>
      </c>
    </row>
    <row r="66" spans="1:12" s="56" customFormat="1" ht="14.25" customHeight="1">
      <c r="A66" s="88" t="s">
        <v>605</v>
      </c>
      <c r="B66" s="89">
        <v>220</v>
      </c>
      <c r="D66" s="90" t="s">
        <v>497</v>
      </c>
      <c r="E66" s="91" t="s">
        <v>760</v>
      </c>
      <c r="F66" s="89">
        <v>472</v>
      </c>
      <c r="G66" s="89"/>
      <c r="H66" s="90" t="s">
        <v>116</v>
      </c>
      <c r="I66" s="91"/>
      <c r="J66" s="89"/>
      <c r="L66" s="93" t="s">
        <v>965</v>
      </c>
    </row>
    <row r="67" spans="1:12" s="56" customFormat="1" ht="14.25" customHeight="1">
      <c r="A67" s="88" t="s">
        <v>606</v>
      </c>
      <c r="B67" s="89">
        <v>224</v>
      </c>
      <c r="C67" s="89"/>
      <c r="D67" s="90" t="s">
        <v>400</v>
      </c>
      <c r="E67" s="91" t="s">
        <v>761</v>
      </c>
      <c r="F67" s="89">
        <v>473</v>
      </c>
      <c r="G67" s="89"/>
      <c r="H67" s="90" t="s">
        <v>117</v>
      </c>
      <c r="I67" s="56" t="s">
        <v>840</v>
      </c>
      <c r="J67" s="89">
        <v>833</v>
      </c>
      <c r="L67" s="93" t="s">
        <v>190</v>
      </c>
    </row>
    <row r="68" spans="1:12" s="56" customFormat="1" ht="14.25" customHeight="1">
      <c r="A68" s="56" t="s">
        <v>1165</v>
      </c>
      <c r="B68" s="89">
        <v>225</v>
      </c>
      <c r="D68" s="90" t="s">
        <v>1166</v>
      </c>
      <c r="E68" s="91" t="s">
        <v>762</v>
      </c>
      <c r="F68" s="89">
        <v>474</v>
      </c>
      <c r="G68" s="89"/>
      <c r="H68" s="90" t="s">
        <v>118</v>
      </c>
      <c r="I68" s="56" t="s">
        <v>841</v>
      </c>
      <c r="J68" s="89">
        <v>834</v>
      </c>
      <c r="L68" s="93" t="s">
        <v>191</v>
      </c>
    </row>
    <row r="69" spans="1:12" s="56" customFormat="1" ht="14.25" customHeight="1">
      <c r="A69" s="88" t="s">
        <v>607</v>
      </c>
      <c r="B69" s="89">
        <v>228</v>
      </c>
      <c r="C69" s="89"/>
      <c r="D69" s="90" t="s">
        <v>401</v>
      </c>
      <c r="E69" s="56" t="s">
        <v>1169</v>
      </c>
      <c r="F69" s="89">
        <v>475</v>
      </c>
      <c r="H69" s="90" t="s">
        <v>1170</v>
      </c>
      <c r="I69" s="56" t="s">
        <v>842</v>
      </c>
      <c r="J69" s="89">
        <v>835</v>
      </c>
      <c r="L69" s="93" t="s">
        <v>952</v>
      </c>
    </row>
    <row r="70" spans="1:12" s="56" customFormat="1" ht="14.25" customHeight="1">
      <c r="A70" s="88" t="s">
        <v>608</v>
      </c>
      <c r="B70" s="89">
        <v>232</v>
      </c>
      <c r="C70" s="89"/>
      <c r="D70" s="90" t="s">
        <v>402</v>
      </c>
      <c r="E70" s="56" t="s">
        <v>1171</v>
      </c>
      <c r="F70" s="89">
        <v>477</v>
      </c>
      <c r="H70" s="90" t="s">
        <v>1172</v>
      </c>
      <c r="J70" s="89"/>
      <c r="L70" s="93" t="s">
        <v>966</v>
      </c>
    </row>
    <row r="71" spans="1:12" s="56" customFormat="1" ht="14.25" customHeight="1">
      <c r="A71" s="88" t="s">
        <v>609</v>
      </c>
      <c r="B71" s="89">
        <v>236</v>
      </c>
      <c r="C71" s="89"/>
      <c r="D71" s="96" t="s">
        <v>403</v>
      </c>
      <c r="E71" s="91" t="s">
        <v>1173</v>
      </c>
      <c r="F71" s="89">
        <v>479</v>
      </c>
      <c r="G71" s="89"/>
      <c r="H71" s="90" t="s">
        <v>1174</v>
      </c>
      <c r="I71" s="56" t="s">
        <v>843</v>
      </c>
      <c r="J71" s="89">
        <v>836</v>
      </c>
      <c r="L71" s="93" t="s">
        <v>193</v>
      </c>
    </row>
    <row r="72" spans="1:12" s="56" customFormat="1" ht="14.25" customHeight="1">
      <c r="A72" s="88" t="s">
        <v>610</v>
      </c>
      <c r="B72" s="89">
        <v>240</v>
      </c>
      <c r="C72" s="89"/>
      <c r="D72" s="90" t="s">
        <v>404</v>
      </c>
      <c r="E72" s="91" t="s">
        <v>764</v>
      </c>
      <c r="F72" s="89">
        <v>480</v>
      </c>
      <c r="G72" s="89"/>
      <c r="H72" s="90" t="s">
        <v>119</v>
      </c>
      <c r="I72" s="56" t="s">
        <v>844</v>
      </c>
      <c r="J72" s="89">
        <v>837</v>
      </c>
      <c r="L72" s="93" t="s">
        <v>194</v>
      </c>
    </row>
    <row r="73" spans="1:12" s="56" customFormat="1" ht="14.25" customHeight="1">
      <c r="A73" s="88" t="s">
        <v>611</v>
      </c>
      <c r="B73" s="89">
        <v>244</v>
      </c>
      <c r="C73" s="89"/>
      <c r="D73" s="90" t="s">
        <v>405</v>
      </c>
      <c r="E73" s="56" t="s">
        <v>1175</v>
      </c>
      <c r="F73" s="89">
        <v>481</v>
      </c>
      <c r="H73" s="90" t="s">
        <v>1198</v>
      </c>
      <c r="I73" s="56" t="s">
        <v>845</v>
      </c>
      <c r="J73" s="89">
        <v>838</v>
      </c>
      <c r="L73" s="93" t="s">
        <v>195</v>
      </c>
    </row>
    <row r="74" spans="1:12" s="56" customFormat="1" ht="14.25" customHeight="1">
      <c r="A74" s="88" t="s">
        <v>612</v>
      </c>
      <c r="B74" s="89">
        <v>247</v>
      </c>
      <c r="C74" s="89"/>
      <c r="D74" s="90" t="s">
        <v>406</v>
      </c>
      <c r="E74" s="91" t="s">
        <v>765</v>
      </c>
      <c r="F74" s="89">
        <v>484</v>
      </c>
      <c r="G74" s="89"/>
      <c r="H74" s="90" t="s">
        <v>1177</v>
      </c>
      <c r="I74" s="56" t="s">
        <v>846</v>
      </c>
      <c r="J74" s="89">
        <v>839</v>
      </c>
      <c r="L74" s="93" t="s">
        <v>953</v>
      </c>
    </row>
    <row r="75" spans="1:12" s="56" customFormat="1" ht="14.25" customHeight="1">
      <c r="A75" s="88" t="s">
        <v>613</v>
      </c>
      <c r="B75" s="89">
        <v>248</v>
      </c>
      <c r="C75" s="89"/>
      <c r="D75" s="90" t="s">
        <v>407</v>
      </c>
      <c r="E75" s="91" t="s">
        <v>766</v>
      </c>
      <c r="F75" s="89">
        <v>488</v>
      </c>
      <c r="G75" s="89"/>
      <c r="H75" s="90" t="s">
        <v>121</v>
      </c>
      <c r="I75" s="56" t="s">
        <v>847</v>
      </c>
      <c r="J75" s="89">
        <v>891</v>
      </c>
      <c r="L75" s="93" t="s">
        <v>197</v>
      </c>
    </row>
    <row r="76" spans="1:12" s="56" customFormat="1" ht="14.25" customHeight="1">
      <c r="A76" s="88" t="s">
        <v>614</v>
      </c>
      <c r="B76" s="89">
        <v>252</v>
      </c>
      <c r="C76" s="89"/>
      <c r="D76" s="90" t="s">
        <v>408</v>
      </c>
      <c r="E76" s="91" t="s">
        <v>767</v>
      </c>
      <c r="F76" s="89">
        <v>492</v>
      </c>
      <c r="G76" s="89"/>
      <c r="H76" s="90" t="s">
        <v>122</v>
      </c>
      <c r="I76" s="56" t="s">
        <v>848</v>
      </c>
      <c r="J76" s="89">
        <v>892</v>
      </c>
      <c r="L76" s="93" t="s">
        <v>198</v>
      </c>
    </row>
    <row r="77" spans="1:12" s="56" customFormat="1" ht="14.25" customHeight="1">
      <c r="A77" s="88" t="s">
        <v>615</v>
      </c>
      <c r="B77" s="89">
        <v>257</v>
      </c>
      <c r="C77" s="89"/>
      <c r="D77" s="90" t="s">
        <v>409</v>
      </c>
      <c r="E77" s="91" t="s">
        <v>768</v>
      </c>
      <c r="F77" s="89">
        <v>500</v>
      </c>
      <c r="G77" s="89"/>
      <c r="H77" s="90" t="s">
        <v>123</v>
      </c>
      <c r="I77" s="56" t="s">
        <v>849</v>
      </c>
      <c r="J77" s="89">
        <v>893</v>
      </c>
      <c r="L77" s="93" t="s">
        <v>954</v>
      </c>
    </row>
    <row r="78" spans="1:12" s="56" customFormat="1" ht="14.25" customHeight="1">
      <c r="A78" s="88" t="s">
        <v>616</v>
      </c>
      <c r="B78" s="89">
        <v>260</v>
      </c>
      <c r="C78" s="89"/>
      <c r="D78" s="90" t="s">
        <v>410</v>
      </c>
      <c r="E78" s="91" t="s">
        <v>769</v>
      </c>
      <c r="F78" s="89">
        <v>504</v>
      </c>
      <c r="G78" s="89"/>
      <c r="H78" s="90" t="s">
        <v>124</v>
      </c>
      <c r="J78" s="89"/>
      <c r="L78" s="93" t="s">
        <v>967</v>
      </c>
    </row>
    <row r="79" spans="1:12" s="56" customFormat="1" ht="14.25" customHeight="1">
      <c r="A79" s="88" t="s">
        <v>617</v>
      </c>
      <c r="B79" s="89">
        <v>264</v>
      </c>
      <c r="C79" s="89"/>
      <c r="D79" s="90" t="s">
        <v>411</v>
      </c>
      <c r="E79" s="91" t="s">
        <v>770</v>
      </c>
      <c r="F79" s="89">
        <v>508</v>
      </c>
      <c r="G79" s="89"/>
      <c r="H79" s="90" t="s">
        <v>125</v>
      </c>
      <c r="I79" s="91" t="s">
        <v>850</v>
      </c>
      <c r="J79" s="89">
        <v>894</v>
      </c>
      <c r="L79" s="93" t="s">
        <v>1203</v>
      </c>
    </row>
    <row r="80" spans="1:12" s="56" customFormat="1" ht="14.25" customHeight="1">
      <c r="A80" s="88" t="s">
        <v>618</v>
      </c>
      <c r="B80" s="89">
        <v>268</v>
      </c>
      <c r="C80" s="89"/>
      <c r="D80" s="90" t="s">
        <v>412</v>
      </c>
      <c r="E80" s="91" t="s">
        <v>771</v>
      </c>
      <c r="F80" s="89">
        <v>512</v>
      </c>
      <c r="G80" s="89"/>
      <c r="H80" s="90" t="s">
        <v>126</v>
      </c>
      <c r="I80" s="91" t="s">
        <v>851</v>
      </c>
      <c r="J80" s="89">
        <v>950</v>
      </c>
      <c r="K80" s="89"/>
      <c r="L80" s="93" t="s">
        <v>957</v>
      </c>
    </row>
    <row r="81" spans="1:12" s="56" customFormat="1" ht="14.25" customHeight="1">
      <c r="A81" s="88" t="s">
        <v>619</v>
      </c>
      <c r="B81" s="89">
        <v>272</v>
      </c>
      <c r="C81" s="89"/>
      <c r="D81" s="90" t="s">
        <v>955</v>
      </c>
      <c r="E81" s="91" t="s">
        <v>772</v>
      </c>
      <c r="F81" s="89">
        <v>516</v>
      </c>
      <c r="G81" s="89"/>
      <c r="H81" s="90" t="s">
        <v>1178</v>
      </c>
      <c r="I81" s="97"/>
      <c r="J81" s="98"/>
      <c r="K81" s="98"/>
      <c r="L81" s="93" t="s">
        <v>905</v>
      </c>
    </row>
    <row r="82" spans="1:12" s="56" customFormat="1" ht="14.25" customHeight="1">
      <c r="A82" s="88" t="s">
        <v>620</v>
      </c>
      <c r="B82" s="89">
        <v>276</v>
      </c>
      <c r="C82" s="89"/>
      <c r="D82" s="90" t="s">
        <v>413</v>
      </c>
      <c r="E82" s="91" t="s">
        <v>773</v>
      </c>
      <c r="F82" s="89">
        <v>520</v>
      </c>
      <c r="G82" s="89"/>
      <c r="H82" s="90" t="s">
        <v>128</v>
      </c>
      <c r="I82" s="97"/>
      <c r="J82" s="98"/>
      <c r="K82" s="98"/>
      <c r="L82" s="99" t="s">
        <v>1117</v>
      </c>
    </row>
    <row r="83" spans="1:12" s="56" customFormat="1" ht="14.25" customHeight="1">
      <c r="A83" s="88" t="s">
        <v>621</v>
      </c>
      <c r="B83" s="89">
        <v>280</v>
      </c>
      <c r="C83" s="89"/>
      <c r="D83" s="90" t="s">
        <v>414</v>
      </c>
      <c r="E83" s="91" t="s">
        <v>774</v>
      </c>
      <c r="F83" s="89">
        <v>524</v>
      </c>
      <c r="G83" s="89"/>
      <c r="H83" s="90" t="s">
        <v>129</v>
      </c>
      <c r="I83" s="97"/>
      <c r="J83" s="98"/>
      <c r="K83" s="98"/>
      <c r="L83" s="99" t="s">
        <v>1118</v>
      </c>
    </row>
    <row r="84" spans="1:12" s="56" customFormat="1" ht="14.25" customHeight="1">
      <c r="A84" s="88" t="s">
        <v>622</v>
      </c>
      <c r="B84" s="89">
        <v>284</v>
      </c>
      <c r="C84" s="89"/>
      <c r="D84" s="90" t="s">
        <v>415</v>
      </c>
      <c r="E84" s="91" t="s">
        <v>775</v>
      </c>
      <c r="F84" s="89">
        <v>528</v>
      </c>
      <c r="G84" s="89"/>
      <c r="H84" s="90" t="s">
        <v>130</v>
      </c>
      <c r="I84" s="97"/>
      <c r="J84" s="98"/>
      <c r="K84" s="98"/>
      <c r="L84" s="99" t="s">
        <v>1119</v>
      </c>
    </row>
    <row r="85" spans="1:12" s="56" customFormat="1" ht="14.25" customHeight="1">
      <c r="A85" s="88" t="s">
        <v>623</v>
      </c>
      <c r="B85" s="89">
        <v>288</v>
      </c>
      <c r="C85" s="89"/>
      <c r="D85" s="90" t="s">
        <v>416</v>
      </c>
      <c r="E85" s="91" t="s">
        <v>776</v>
      </c>
      <c r="F85" s="89">
        <v>529</v>
      </c>
      <c r="G85" s="89"/>
      <c r="H85" s="90" t="s">
        <v>1008</v>
      </c>
      <c r="I85" s="97"/>
      <c r="J85" s="98"/>
      <c r="K85" s="98"/>
      <c r="L85" s="99" t="s">
        <v>1120</v>
      </c>
    </row>
    <row r="86" spans="1:12" s="56" customFormat="1" ht="14.25" customHeight="1">
      <c r="A86" s="88" t="s">
        <v>624</v>
      </c>
      <c r="B86" s="89">
        <v>302</v>
      </c>
      <c r="C86" s="89"/>
      <c r="D86" s="90" t="s">
        <v>417</v>
      </c>
      <c r="E86" s="91" t="s">
        <v>777</v>
      </c>
      <c r="F86" s="89">
        <v>600</v>
      </c>
      <c r="G86" s="89"/>
      <c r="H86" s="90" t="s">
        <v>131</v>
      </c>
      <c r="I86" s="56" t="s">
        <v>1183</v>
      </c>
      <c r="J86" s="89">
        <v>953</v>
      </c>
      <c r="L86" s="93" t="s">
        <v>1184</v>
      </c>
    </row>
    <row r="87" spans="1:12" s="56" customFormat="1" ht="14.25" customHeight="1">
      <c r="A87" s="88" t="s">
        <v>625</v>
      </c>
      <c r="B87" s="89">
        <v>306</v>
      </c>
      <c r="C87" s="89"/>
      <c r="D87" s="90" t="s">
        <v>958</v>
      </c>
      <c r="E87" s="91" t="s">
        <v>778</v>
      </c>
      <c r="F87" s="89">
        <v>604</v>
      </c>
      <c r="G87" s="89"/>
      <c r="H87" s="90" t="s">
        <v>132</v>
      </c>
      <c r="I87" s="91" t="s">
        <v>1009</v>
      </c>
      <c r="J87" s="89">
        <v>958</v>
      </c>
      <c r="K87" s="89"/>
      <c r="L87" s="93" t="s">
        <v>1121</v>
      </c>
    </row>
    <row r="88" spans="4:12" s="56" customFormat="1" ht="14.25" customHeight="1">
      <c r="D88" s="90" t="s">
        <v>959</v>
      </c>
      <c r="E88" s="91" t="s">
        <v>779</v>
      </c>
      <c r="F88" s="89">
        <v>608</v>
      </c>
      <c r="G88" s="89"/>
      <c r="H88" s="90" t="s">
        <v>133</v>
      </c>
      <c r="I88" s="100" t="s">
        <v>1122</v>
      </c>
      <c r="J88" s="89">
        <v>959</v>
      </c>
      <c r="K88" s="89"/>
      <c r="L88" s="92" t="s">
        <v>1207</v>
      </c>
    </row>
    <row r="89" spans="1:12" s="56" customFormat="1" ht="14.25" customHeight="1">
      <c r="A89" s="88" t="s">
        <v>626</v>
      </c>
      <c r="B89" s="89">
        <v>310</v>
      </c>
      <c r="C89" s="89"/>
      <c r="D89" s="90" t="s">
        <v>496</v>
      </c>
      <c r="E89" s="91" t="s">
        <v>780</v>
      </c>
      <c r="F89" s="89">
        <v>612</v>
      </c>
      <c r="G89" s="89"/>
      <c r="H89" s="90" t="s">
        <v>134</v>
      </c>
      <c r="I89" s="100"/>
      <c r="J89" s="89"/>
      <c r="K89" s="89"/>
      <c r="L89" s="92"/>
    </row>
    <row r="90" spans="1:12" s="56" customFormat="1" ht="12.75" customHeight="1">
      <c r="A90" s="88" t="s">
        <v>627</v>
      </c>
      <c r="B90" s="89">
        <v>311</v>
      </c>
      <c r="C90" s="89"/>
      <c r="D90" s="90" t="s">
        <v>915</v>
      </c>
      <c r="E90" s="88" t="s">
        <v>781</v>
      </c>
      <c r="F90" s="89">
        <v>616</v>
      </c>
      <c r="G90" s="89"/>
      <c r="H90" s="90" t="s">
        <v>135</v>
      </c>
      <c r="I90" s="101"/>
      <c r="J90" s="98"/>
      <c r="K90" s="98"/>
      <c r="L90" s="92"/>
    </row>
    <row r="91" spans="1:12" s="56" customFormat="1" ht="7.5" customHeight="1">
      <c r="A91" s="51"/>
      <c r="B91" s="98"/>
      <c r="C91" s="98"/>
      <c r="D91" s="103"/>
      <c r="E91" s="334"/>
      <c r="F91" s="334"/>
      <c r="G91" s="334"/>
      <c r="H91" s="334"/>
      <c r="I91" s="334"/>
      <c r="J91" s="334"/>
      <c r="K91" s="334"/>
      <c r="L91" s="334"/>
    </row>
    <row r="92" spans="1:12" s="56" customFormat="1" ht="28.5" customHeight="1">
      <c r="A92" s="486" t="s">
        <v>1208</v>
      </c>
      <c r="B92" s="486"/>
      <c r="C92" s="486"/>
      <c r="D92" s="486"/>
      <c r="E92" s="486"/>
      <c r="F92" s="486"/>
      <c r="G92" s="486"/>
      <c r="H92" s="486"/>
      <c r="I92" s="486"/>
      <c r="J92" s="486"/>
      <c r="K92" s="486"/>
      <c r="L92" s="486"/>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5"/>
      <c r="H111" s="38"/>
    </row>
    <row r="112" spans="6:7" ht="12" customHeight="1">
      <c r="F112" s="107"/>
      <c r="G112" s="107"/>
    </row>
    <row r="113" spans="1:12" ht="12" customHeight="1">
      <c r="A113" s="28"/>
      <c r="F113" s="107"/>
      <c r="G113" s="107"/>
      <c r="I113" s="105"/>
      <c r="J113" s="98"/>
      <c r="K113" s="98"/>
      <c r="L113" s="106"/>
    </row>
    <row r="114" spans="6:12" ht="12" customHeight="1">
      <c r="F114" s="107"/>
      <c r="G114" s="107"/>
      <c r="I114" s="78"/>
      <c r="J114" s="98"/>
      <c r="K114" s="98"/>
      <c r="L114" s="36"/>
    </row>
    <row r="115" spans="6:11" ht="12.75">
      <c r="F115" s="107"/>
      <c r="G115" s="107"/>
      <c r="J115" s="107"/>
      <c r="K115" s="107"/>
    </row>
    <row r="116" spans="2:11" ht="12.75">
      <c r="B116" s="107"/>
      <c r="C116" s="107"/>
      <c r="F116" s="107"/>
      <c r="G116" s="107"/>
      <c r="J116" s="107"/>
      <c r="K116" s="107"/>
    </row>
    <row r="117" spans="2:11" ht="12.75">
      <c r="B117" s="107"/>
      <c r="C117" s="107"/>
      <c r="F117" s="107"/>
      <c r="G117" s="107"/>
      <c r="J117" s="107"/>
      <c r="K117" s="107"/>
    </row>
    <row r="118" spans="2:11" ht="12.75">
      <c r="B118" s="107"/>
      <c r="C118" s="107"/>
      <c r="F118" s="107"/>
      <c r="G118" s="107"/>
      <c r="J118" s="107"/>
      <c r="K118" s="107"/>
    </row>
    <row r="119" spans="2:11" ht="12.75">
      <c r="B119" s="107"/>
      <c r="C119" s="107"/>
      <c r="F119" s="107"/>
      <c r="G119" s="107"/>
      <c r="J119" s="107"/>
      <c r="K119" s="107"/>
    </row>
    <row r="120" spans="2:11" ht="12.75">
      <c r="B120" s="107"/>
      <c r="C120" s="107"/>
      <c r="F120" s="107"/>
      <c r="G120" s="107"/>
      <c r="J120" s="107"/>
      <c r="K120" s="107"/>
    </row>
    <row r="121" spans="2:11" ht="12.75">
      <c r="B121" s="107"/>
      <c r="C121" s="107"/>
      <c r="F121" s="107"/>
      <c r="G121" s="107"/>
      <c r="J121" s="107"/>
      <c r="K121" s="107"/>
    </row>
    <row r="122" spans="2:11" ht="12.75">
      <c r="B122" s="107"/>
      <c r="C122" s="107"/>
      <c r="F122" s="107"/>
      <c r="G122" s="107"/>
      <c r="J122" s="107"/>
      <c r="K122" s="107"/>
    </row>
    <row r="123" spans="6:11" ht="12.75">
      <c r="F123" s="107"/>
      <c r="G123" s="107"/>
      <c r="J123" s="107"/>
      <c r="K123" s="107"/>
    </row>
    <row r="124" spans="6:11" ht="12.75">
      <c r="F124" s="107"/>
      <c r="G124" s="107"/>
      <c r="J124" s="107"/>
      <c r="K124" s="107"/>
    </row>
    <row r="125" spans="6:11" ht="12.75">
      <c r="F125" s="107"/>
      <c r="G125" s="107"/>
      <c r="J125" s="107"/>
      <c r="K125" s="107"/>
    </row>
    <row r="126" spans="6:11" ht="12.75">
      <c r="F126" s="107"/>
      <c r="G126" s="107"/>
      <c r="J126" s="107"/>
      <c r="K126" s="107"/>
    </row>
    <row r="127" spans="6:11" ht="12.75">
      <c r="F127" s="107"/>
      <c r="G127" s="107"/>
      <c r="J127" s="107"/>
      <c r="K127" s="107"/>
    </row>
    <row r="128" spans="6:11" ht="12.75">
      <c r="F128" s="107"/>
      <c r="G128" s="107"/>
      <c r="J128" s="107"/>
      <c r="K128" s="107"/>
    </row>
    <row r="129" spans="6:11" ht="12.75">
      <c r="F129" s="107"/>
      <c r="G129" s="107"/>
      <c r="J129" s="107"/>
      <c r="K129" s="107"/>
    </row>
    <row r="130" spans="6:11" ht="12.75">
      <c r="F130" s="107"/>
      <c r="G130" s="107"/>
      <c r="J130" s="107"/>
      <c r="K130" s="107"/>
    </row>
    <row r="131" spans="6:11" ht="12.75">
      <c r="F131" s="107"/>
      <c r="G131" s="107"/>
      <c r="J131" s="107"/>
      <c r="K131" s="107"/>
    </row>
    <row r="132" spans="6:11" ht="12.75">
      <c r="F132" s="107"/>
      <c r="G132" s="107"/>
      <c r="J132" s="107"/>
      <c r="K132" s="107"/>
    </row>
    <row r="133" spans="6:11" ht="12.75">
      <c r="F133" s="107"/>
      <c r="G133" s="107"/>
      <c r="J133" s="107"/>
      <c r="K133" s="107"/>
    </row>
    <row r="134" spans="6:11" ht="12.75">
      <c r="F134" s="107"/>
      <c r="G134" s="107"/>
      <c r="J134" s="107"/>
      <c r="K134" s="107"/>
    </row>
    <row r="135" spans="6:11" ht="12.75">
      <c r="F135" s="107"/>
      <c r="G135" s="107"/>
      <c r="J135" s="107"/>
      <c r="K135" s="107"/>
    </row>
    <row r="136" spans="6:11" ht="12.75">
      <c r="F136" s="107"/>
      <c r="G136" s="107"/>
      <c r="J136" s="107"/>
      <c r="K136" s="107"/>
    </row>
    <row r="137" spans="6:11" ht="12.75">
      <c r="F137" s="107"/>
      <c r="G137" s="107"/>
      <c r="J137" s="107"/>
      <c r="K137" s="107"/>
    </row>
    <row r="138" spans="6:11" ht="12.75">
      <c r="F138" s="107"/>
      <c r="G138" s="107"/>
      <c r="J138" s="107"/>
      <c r="K138" s="107"/>
    </row>
    <row r="139" spans="6:11" ht="12.75">
      <c r="F139" s="107"/>
      <c r="G139" s="107"/>
      <c r="J139" s="107"/>
      <c r="K139" s="107"/>
    </row>
    <row r="140" spans="6:11" ht="12.75">
      <c r="F140" s="107"/>
      <c r="G140" s="107"/>
      <c r="J140" s="107"/>
      <c r="K140" s="107"/>
    </row>
    <row r="141" spans="6:11" ht="12.75">
      <c r="F141" s="107"/>
      <c r="G141" s="107"/>
      <c r="J141" s="107"/>
      <c r="K141" s="107"/>
    </row>
    <row r="142" spans="6:11" ht="12.75">
      <c r="F142" s="107"/>
      <c r="G142" s="107"/>
      <c r="J142" s="107"/>
      <c r="K142" s="107"/>
    </row>
    <row r="143" spans="6:11" ht="12.75">
      <c r="F143" s="107"/>
      <c r="G143" s="107"/>
      <c r="J143" s="107"/>
      <c r="K143" s="107"/>
    </row>
    <row r="144" spans="6:11" ht="12.75">
      <c r="F144" s="107"/>
      <c r="G144" s="107"/>
      <c r="J144" s="107"/>
      <c r="K144" s="107"/>
    </row>
    <row r="145" spans="6:11" ht="12.75">
      <c r="F145" s="107"/>
      <c r="G145" s="107"/>
      <c r="J145" s="107"/>
      <c r="K145" s="107"/>
    </row>
    <row r="146" spans="6:11" ht="12.75">
      <c r="F146" s="107"/>
      <c r="G146" s="107"/>
      <c r="J146" s="107"/>
      <c r="K146" s="107"/>
    </row>
    <row r="147" spans="6:11" ht="12.75">
      <c r="F147" s="107"/>
      <c r="G147" s="107"/>
      <c r="J147" s="107"/>
      <c r="K147" s="107"/>
    </row>
    <row r="148" spans="6:11" ht="12.75">
      <c r="F148" s="107"/>
      <c r="G148" s="107"/>
      <c r="J148" s="107"/>
      <c r="K148" s="107"/>
    </row>
    <row r="149" spans="6:11" ht="12.75">
      <c r="F149" s="107"/>
      <c r="G149" s="107"/>
      <c r="J149" s="107"/>
      <c r="K149" s="107"/>
    </row>
    <row r="150" spans="6:11" ht="12.75">
      <c r="F150" s="107"/>
      <c r="G150" s="107"/>
      <c r="J150" s="107"/>
      <c r="K150" s="107"/>
    </row>
    <row r="151" spans="6:11" ht="12.75">
      <c r="F151" s="107"/>
      <c r="G151" s="107"/>
      <c r="J151" s="107"/>
      <c r="K151" s="107"/>
    </row>
    <row r="152" spans="6:11" ht="12.75">
      <c r="F152" s="107"/>
      <c r="G152" s="107"/>
      <c r="J152" s="107"/>
      <c r="K152" s="107"/>
    </row>
    <row r="153" spans="6:11" ht="12.75">
      <c r="F153" s="107"/>
      <c r="G153" s="107"/>
      <c r="J153" s="107"/>
      <c r="K153" s="107"/>
    </row>
    <row r="154" spans="6:11" ht="12.75">
      <c r="F154" s="107"/>
      <c r="G154" s="107"/>
      <c r="J154" s="107"/>
      <c r="K154" s="107"/>
    </row>
    <row r="155" spans="6:11" ht="12.75">
      <c r="F155" s="107"/>
      <c r="G155" s="107"/>
      <c r="J155" s="107"/>
      <c r="K155" s="107"/>
    </row>
    <row r="156" spans="6:11" ht="12.75">
      <c r="F156" s="107"/>
      <c r="G156" s="107"/>
      <c r="J156" s="107"/>
      <c r="K156" s="107"/>
    </row>
    <row r="157" spans="6:11" ht="12.75">
      <c r="F157" s="107"/>
      <c r="G157" s="107"/>
      <c r="J157" s="107"/>
      <c r="K157" s="107"/>
    </row>
    <row r="158" spans="6:11" ht="12.75">
      <c r="F158" s="107"/>
      <c r="G158" s="107"/>
      <c r="J158" s="107"/>
      <c r="K158" s="107"/>
    </row>
    <row r="159" spans="6:11" ht="12.75">
      <c r="F159" s="107"/>
      <c r="G159" s="107"/>
      <c r="J159" s="107"/>
      <c r="K159" s="107"/>
    </row>
    <row r="160" spans="6:11" ht="12.75">
      <c r="F160" s="107"/>
      <c r="G160" s="107"/>
      <c r="J160" s="107"/>
      <c r="K160" s="107"/>
    </row>
    <row r="161" spans="6:11" ht="12.75">
      <c r="F161" s="107"/>
      <c r="G161" s="107"/>
      <c r="J161" s="107"/>
      <c r="K161" s="107"/>
    </row>
    <row r="162" spans="6:11" ht="12.75">
      <c r="F162" s="107"/>
      <c r="G162" s="107"/>
      <c r="J162" s="107"/>
      <c r="K162" s="107"/>
    </row>
    <row r="163" spans="6:11" ht="12.75">
      <c r="F163" s="107"/>
      <c r="G163" s="107"/>
      <c r="J163" s="107"/>
      <c r="K163" s="107"/>
    </row>
    <row r="164" spans="6:11" ht="12.75">
      <c r="F164" s="107"/>
      <c r="G164" s="107"/>
      <c r="J164" s="107"/>
      <c r="K164" s="107"/>
    </row>
    <row r="165" spans="6:11" ht="12.75">
      <c r="F165" s="107"/>
      <c r="G165" s="107"/>
      <c r="J165" s="107"/>
      <c r="K165" s="107"/>
    </row>
    <row r="166" spans="6:11" ht="12.75">
      <c r="F166" s="107"/>
      <c r="G166" s="107"/>
      <c r="J166" s="107"/>
      <c r="K166" s="107"/>
    </row>
    <row r="167" spans="6:11" ht="12.75">
      <c r="F167" s="107"/>
      <c r="G167" s="107"/>
      <c r="J167" s="107"/>
      <c r="K167" s="107"/>
    </row>
    <row r="168" spans="6:11" ht="12.75">
      <c r="F168" s="107"/>
      <c r="G168" s="107"/>
      <c r="J168" s="107"/>
      <c r="K168" s="107"/>
    </row>
    <row r="169" spans="6:11" ht="12.75">
      <c r="F169" s="107"/>
      <c r="G169" s="107"/>
      <c r="J169" s="107"/>
      <c r="K169" s="107"/>
    </row>
    <row r="170" spans="6:11" ht="12.75">
      <c r="F170" s="107"/>
      <c r="G170" s="107"/>
      <c r="J170" s="107"/>
      <c r="K170" s="107"/>
    </row>
    <row r="171" spans="6:11" ht="12.75">
      <c r="F171" s="107"/>
      <c r="G171" s="107"/>
      <c r="J171" s="107"/>
      <c r="K171" s="107"/>
    </row>
    <row r="172" spans="6:11" ht="12.75">
      <c r="F172" s="107"/>
      <c r="G172" s="107"/>
      <c r="J172" s="107"/>
      <c r="K172" s="107"/>
    </row>
    <row r="173" spans="6:11" ht="12.75">
      <c r="F173" s="107"/>
      <c r="G173" s="107"/>
      <c r="J173" s="107"/>
      <c r="K173" s="107"/>
    </row>
    <row r="174" spans="6:11" ht="12.75">
      <c r="F174" s="107"/>
      <c r="G174" s="107"/>
      <c r="J174" s="107"/>
      <c r="K174" s="107"/>
    </row>
    <row r="175" spans="6:11" ht="12.75">
      <c r="F175" s="107"/>
      <c r="G175" s="107"/>
      <c r="J175" s="107"/>
      <c r="K175" s="107"/>
    </row>
    <row r="176" spans="6:11" ht="12.75">
      <c r="F176" s="107"/>
      <c r="G176" s="107"/>
      <c r="J176" s="107"/>
      <c r="K176" s="107"/>
    </row>
    <row r="177" spans="6:11" ht="12.75">
      <c r="F177" s="107"/>
      <c r="G177" s="107"/>
      <c r="J177" s="107"/>
      <c r="K177" s="107"/>
    </row>
    <row r="178" spans="6:11" ht="12.75">
      <c r="F178" s="107"/>
      <c r="G178" s="107"/>
      <c r="J178" s="107"/>
      <c r="K178" s="107"/>
    </row>
    <row r="179" spans="6:11" ht="12.75">
      <c r="F179" s="107"/>
      <c r="G179" s="107"/>
      <c r="J179" s="107"/>
      <c r="K179" s="107"/>
    </row>
    <row r="180" spans="6:11" ht="12.75">
      <c r="F180" s="107"/>
      <c r="G180" s="107"/>
      <c r="J180" s="107"/>
      <c r="K180" s="107"/>
    </row>
    <row r="181" spans="6:11" ht="12.75">
      <c r="F181" s="107"/>
      <c r="G181" s="107"/>
      <c r="J181" s="107"/>
      <c r="K181" s="107"/>
    </row>
    <row r="182" spans="6:11" ht="12.75">
      <c r="F182" s="107"/>
      <c r="G182" s="107"/>
      <c r="J182" s="107"/>
      <c r="K182" s="107"/>
    </row>
    <row r="183" spans="6:11" ht="12.75">
      <c r="F183" s="107"/>
      <c r="G183" s="107"/>
      <c r="J183" s="107"/>
      <c r="K183" s="107"/>
    </row>
    <row r="184" spans="6:11" ht="12.75">
      <c r="F184" s="107"/>
      <c r="G184" s="107"/>
      <c r="J184" s="107"/>
      <c r="K184" s="107"/>
    </row>
    <row r="185" spans="6:11" ht="12.75">
      <c r="F185" s="107"/>
      <c r="G185" s="107"/>
      <c r="J185" s="107"/>
      <c r="K185" s="107"/>
    </row>
    <row r="186" spans="6:7" ht="12.75">
      <c r="F186" s="107"/>
      <c r="G186" s="107"/>
    </row>
    <row r="187" spans="6:7" ht="12.75">
      <c r="F187" s="107"/>
      <c r="G187" s="107"/>
    </row>
    <row r="188" spans="6:7" ht="12.75">
      <c r="F188" s="107"/>
      <c r="G188" s="107"/>
    </row>
    <row r="189" spans="6:7" ht="12.75">
      <c r="F189" s="107"/>
      <c r="G189" s="107"/>
    </row>
    <row r="190" spans="6:7" ht="12.75">
      <c r="F190" s="107"/>
      <c r="G190" s="107"/>
    </row>
    <row r="191" spans="6:7" ht="12.75">
      <c r="F191" s="107"/>
      <c r="G191" s="107"/>
    </row>
    <row r="192" spans="6:7" ht="12.75">
      <c r="F192" s="107"/>
      <c r="G192" s="107"/>
    </row>
    <row r="193" spans="6:7" ht="12.75">
      <c r="F193" s="107"/>
      <c r="G193" s="107"/>
    </row>
    <row r="194" spans="6:7" ht="12.75">
      <c r="F194" s="107"/>
      <c r="G194" s="107"/>
    </row>
    <row r="195" spans="6:7" ht="12.75">
      <c r="F195" s="107"/>
      <c r="G195" s="107"/>
    </row>
    <row r="196" spans="6:7" ht="12.75">
      <c r="F196" s="107"/>
      <c r="G196" s="107"/>
    </row>
    <row r="197" spans="6:7" ht="12.75">
      <c r="F197" s="107"/>
      <c r="G197" s="107"/>
    </row>
    <row r="198" spans="6:7" ht="12.75">
      <c r="F198" s="107"/>
      <c r="G198" s="107"/>
    </row>
    <row r="199" spans="6:7" ht="12.75">
      <c r="F199" s="107"/>
      <c r="G199" s="107"/>
    </row>
    <row r="200" spans="6:7" ht="12.75">
      <c r="F200" s="107"/>
      <c r="G200" s="107"/>
    </row>
    <row r="201" spans="6:7" ht="12.75">
      <c r="F201" s="107"/>
      <c r="G201" s="107"/>
    </row>
    <row r="202" spans="6:7" ht="12.75">
      <c r="F202" s="107"/>
      <c r="G202" s="107"/>
    </row>
    <row r="203" spans="6:7" ht="12.75">
      <c r="F203" s="107"/>
      <c r="G203" s="107"/>
    </row>
    <row r="204" spans="6:7" ht="12.75">
      <c r="F204" s="107"/>
      <c r="G204" s="107"/>
    </row>
  </sheetData>
  <sheetProtection/>
  <mergeCells count="2">
    <mergeCell ref="A1:L1"/>
    <mergeCell ref="A92:L9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8"/>
  <sheetViews>
    <sheetView zoomScale="80" zoomScaleNormal="80" zoomScalePageLayoutView="0" workbookViewId="0" topLeftCell="A1">
      <selection activeCell="A1" sqref="A1"/>
    </sheetView>
  </sheetViews>
  <sheetFormatPr defaultColWidth="11.421875" defaultRowHeight="12.75"/>
  <cols>
    <col min="1" max="1" width="41.7109375" style="70" customWidth="1"/>
    <col min="2" max="3" width="41.7109375" style="17" customWidth="1"/>
    <col min="4" max="4" width="44.574218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155" customFormat="1" ht="23.25" customHeight="1">
      <c r="A1" s="154"/>
      <c r="D1" s="137" t="s">
        <v>1213</v>
      </c>
      <c r="E1" s="59"/>
      <c r="F1" s="59"/>
      <c r="G1" s="59"/>
      <c r="H1" s="59"/>
      <c r="I1" s="59"/>
      <c r="K1" s="135"/>
    </row>
    <row r="2" spans="1:10" s="159" customFormat="1" ht="29.25" customHeight="1">
      <c r="A2" s="485" t="s">
        <v>306</v>
      </c>
      <c r="B2" s="485"/>
      <c r="C2" s="485"/>
      <c r="D2" s="485"/>
      <c r="E2" s="156"/>
      <c r="F2" s="156"/>
      <c r="G2" s="157"/>
      <c r="H2" s="156"/>
      <c r="I2" s="158"/>
      <c r="J2" s="158"/>
    </row>
    <row r="3" spans="1:9" ht="17.25" customHeight="1">
      <c r="A3" s="163"/>
      <c r="B3" s="163"/>
      <c r="C3" s="163"/>
      <c r="D3" s="163"/>
      <c r="E3" s="103"/>
      <c r="F3" s="103"/>
      <c r="H3" s="103"/>
      <c r="I3" s="103"/>
    </row>
    <row r="4" spans="1:9" ht="17.25" customHeight="1">
      <c r="A4" s="160" t="s">
        <v>477</v>
      </c>
      <c r="B4" s="161" t="s">
        <v>975</v>
      </c>
      <c r="C4" s="70"/>
      <c r="E4" s="103"/>
      <c r="F4" s="103"/>
      <c r="H4" s="136"/>
      <c r="I4" s="103"/>
    </row>
    <row r="5" spans="1:9" ht="17.25" customHeight="1">
      <c r="A5" s="162" t="s">
        <v>352</v>
      </c>
      <c r="B5" s="162" t="s">
        <v>976</v>
      </c>
      <c r="C5" s="162" t="s">
        <v>439</v>
      </c>
      <c r="D5" s="163" t="s">
        <v>139</v>
      </c>
      <c r="E5" s="103"/>
      <c r="F5" s="103"/>
      <c r="H5" s="103"/>
      <c r="I5" s="103"/>
    </row>
    <row r="6" spans="1:9" ht="17.25" customHeight="1">
      <c r="A6" s="162" t="s">
        <v>353</v>
      </c>
      <c r="B6" s="162" t="s">
        <v>155</v>
      </c>
      <c r="C6" s="162" t="s">
        <v>440</v>
      </c>
      <c r="D6" s="163" t="s">
        <v>140</v>
      </c>
      <c r="E6" s="103"/>
      <c r="F6" s="103"/>
      <c r="H6" s="103"/>
      <c r="I6" s="103"/>
    </row>
    <row r="7" spans="1:9" ht="17.25" customHeight="1">
      <c r="A7" s="162" t="s">
        <v>354</v>
      </c>
      <c r="B7" s="162" t="s">
        <v>156</v>
      </c>
      <c r="C7" s="162" t="s">
        <v>441</v>
      </c>
      <c r="D7" s="163" t="s">
        <v>141</v>
      </c>
      <c r="E7" s="103"/>
      <c r="F7" s="103"/>
      <c r="H7" s="103"/>
      <c r="I7" s="103"/>
    </row>
    <row r="8" spans="1:9" ht="17.25" customHeight="1">
      <c r="A8" s="162" t="s">
        <v>865</v>
      </c>
      <c r="B8" s="162" t="s">
        <v>157</v>
      </c>
      <c r="C8" s="162" t="s">
        <v>937</v>
      </c>
      <c r="D8" s="163" t="s">
        <v>142</v>
      </c>
      <c r="E8" s="103"/>
      <c r="F8" s="103"/>
      <c r="H8" s="103"/>
      <c r="I8" s="103"/>
    </row>
    <row r="9" spans="1:9" ht="17.25" customHeight="1">
      <c r="A9" s="162" t="s">
        <v>355</v>
      </c>
      <c r="B9" s="162" t="s">
        <v>158</v>
      </c>
      <c r="C9" s="162" t="s">
        <v>442</v>
      </c>
      <c r="D9" s="163" t="s">
        <v>143</v>
      </c>
      <c r="E9" s="103"/>
      <c r="F9" s="103"/>
      <c r="H9" s="103"/>
      <c r="I9" s="103"/>
    </row>
    <row r="10" spans="1:9" ht="17.25" customHeight="1">
      <c r="A10" s="162" t="s">
        <v>932</v>
      </c>
      <c r="B10" s="162" t="s">
        <v>159</v>
      </c>
      <c r="C10" s="162" t="s">
        <v>443</v>
      </c>
      <c r="D10" s="163" t="s">
        <v>144</v>
      </c>
      <c r="E10" s="103"/>
      <c r="F10" s="103"/>
      <c r="H10" s="103"/>
      <c r="I10" s="103"/>
    </row>
    <row r="11" spans="1:9" ht="17.25" customHeight="1">
      <c r="A11" s="162" t="s">
        <v>356</v>
      </c>
      <c r="B11" s="162" t="s">
        <v>160</v>
      </c>
      <c r="C11" s="162" t="s">
        <v>444</v>
      </c>
      <c r="D11" s="163" t="s">
        <v>145</v>
      </c>
      <c r="E11" s="103"/>
      <c r="F11" s="103"/>
      <c r="H11" s="103"/>
      <c r="I11" s="103"/>
    </row>
    <row r="12" spans="1:9" ht="17.25" customHeight="1">
      <c r="A12" s="162" t="s">
        <v>357</v>
      </c>
      <c r="B12" s="162" t="s">
        <v>161</v>
      </c>
      <c r="C12" s="162" t="s">
        <v>445</v>
      </c>
      <c r="D12" s="163" t="s">
        <v>146</v>
      </c>
      <c r="E12" s="103"/>
      <c r="F12" s="103"/>
      <c r="H12" s="103"/>
      <c r="I12" s="103"/>
    </row>
    <row r="13" spans="1:9" ht="17.25" customHeight="1">
      <c r="A13" s="162" t="s">
        <v>358</v>
      </c>
      <c r="B13" s="162" t="s">
        <v>162</v>
      </c>
      <c r="C13" s="162" t="s">
        <v>939</v>
      </c>
      <c r="D13" s="163" t="s">
        <v>147</v>
      </c>
      <c r="E13" s="103"/>
      <c r="F13" s="103"/>
      <c r="H13" s="103"/>
      <c r="I13" s="103"/>
    </row>
    <row r="14" spans="1:9" ht="17.25" customHeight="1">
      <c r="A14" s="162" t="s">
        <v>359</v>
      </c>
      <c r="B14" s="162" t="s">
        <v>163</v>
      </c>
      <c r="C14" s="162" t="s">
        <v>448</v>
      </c>
      <c r="D14" s="163" t="s">
        <v>148</v>
      </c>
      <c r="E14" s="103"/>
      <c r="F14" s="103"/>
      <c r="H14" s="103"/>
      <c r="I14" s="103"/>
    </row>
    <row r="15" spans="1:9" ht="17.25" customHeight="1">
      <c r="A15" s="162" t="s">
        <v>360</v>
      </c>
      <c r="B15" s="162"/>
      <c r="C15" s="162" t="s">
        <v>450</v>
      </c>
      <c r="D15" s="163" t="s">
        <v>149</v>
      </c>
      <c r="E15" s="103"/>
      <c r="F15" s="103"/>
      <c r="H15" s="103"/>
      <c r="I15" s="103"/>
    </row>
    <row r="16" spans="1:9" ht="17.25" customHeight="1">
      <c r="A16" s="162" t="s">
        <v>485</v>
      </c>
      <c r="B16" s="160" t="s">
        <v>960</v>
      </c>
      <c r="C16" s="162" t="s">
        <v>451</v>
      </c>
      <c r="D16" s="163" t="s">
        <v>150</v>
      </c>
      <c r="E16" s="103"/>
      <c r="F16" s="103"/>
      <c r="H16" s="103"/>
      <c r="I16" s="103"/>
    </row>
    <row r="17" spans="1:9" ht="17.25" customHeight="1">
      <c r="A17" s="162" t="s">
        <v>363</v>
      </c>
      <c r="B17" s="162" t="s">
        <v>961</v>
      </c>
      <c r="C17" s="162" t="s">
        <v>452</v>
      </c>
      <c r="D17" s="163" t="s">
        <v>151</v>
      </c>
      <c r="E17" s="103"/>
      <c r="F17" s="103"/>
      <c r="H17" s="103"/>
      <c r="I17" s="103"/>
    </row>
    <row r="18" spans="1:9" ht="17.25" customHeight="1">
      <c r="A18" s="162" t="s">
        <v>364</v>
      </c>
      <c r="B18" s="162" t="s">
        <v>447</v>
      </c>
      <c r="C18" s="162" t="s">
        <v>453</v>
      </c>
      <c r="D18" s="163" t="s">
        <v>152</v>
      </c>
      <c r="E18" s="103"/>
      <c r="F18" s="103"/>
      <c r="H18" s="103"/>
      <c r="I18" s="103"/>
    </row>
    <row r="19" spans="1:9" ht="17.25" customHeight="1">
      <c r="A19" s="162" t="s">
        <v>373</v>
      </c>
      <c r="B19" s="162" t="s">
        <v>449</v>
      </c>
      <c r="C19" s="162" t="s">
        <v>454</v>
      </c>
      <c r="D19" s="163" t="s">
        <v>153</v>
      </c>
      <c r="E19" s="103"/>
      <c r="F19" s="103"/>
      <c r="H19" s="103"/>
      <c r="I19" s="103"/>
    </row>
    <row r="20" spans="1:9" ht="17.25" customHeight="1">
      <c r="A20" s="162" t="s">
        <v>375</v>
      </c>
      <c r="B20" s="162"/>
      <c r="C20" s="162" t="s">
        <v>455</v>
      </c>
      <c r="D20" s="163" t="s">
        <v>164</v>
      </c>
      <c r="E20" s="103"/>
      <c r="F20" s="103"/>
      <c r="H20" s="103"/>
      <c r="I20" s="103"/>
    </row>
    <row r="21" spans="1:9" ht="17.25" customHeight="1">
      <c r="A21" s="162" t="s">
        <v>376</v>
      </c>
      <c r="B21" s="160" t="s">
        <v>962</v>
      </c>
      <c r="C21" s="162" t="s">
        <v>456</v>
      </c>
      <c r="D21" s="163" t="s">
        <v>165</v>
      </c>
      <c r="E21" s="103"/>
      <c r="F21" s="103"/>
      <c r="H21" s="103"/>
      <c r="I21" s="103"/>
    </row>
    <row r="22" spans="1:9" ht="17.25" customHeight="1">
      <c r="A22" s="162" t="s">
        <v>377</v>
      </c>
      <c r="B22" s="162" t="s">
        <v>963</v>
      </c>
      <c r="C22" s="162" t="s">
        <v>457</v>
      </c>
      <c r="D22" s="163" t="s">
        <v>166</v>
      </c>
      <c r="E22" s="103"/>
      <c r="F22" s="103"/>
      <c r="H22" s="103"/>
      <c r="I22" s="34"/>
    </row>
    <row r="23" spans="1:9" ht="17.25" customHeight="1">
      <c r="A23" s="162" t="s">
        <v>378</v>
      </c>
      <c r="B23" s="162" t="s">
        <v>366</v>
      </c>
      <c r="C23" s="162" t="s">
        <v>458</v>
      </c>
      <c r="D23" s="163" t="s">
        <v>167</v>
      </c>
      <c r="E23" s="103"/>
      <c r="F23" s="103"/>
      <c r="H23" s="136"/>
      <c r="I23" s="136"/>
    </row>
    <row r="24" spans="1:9" ht="17.25" customHeight="1">
      <c r="A24" s="162" t="s">
        <v>379</v>
      </c>
      <c r="B24" s="162" t="s">
        <v>397</v>
      </c>
      <c r="C24" s="162" t="s">
        <v>459</v>
      </c>
      <c r="D24" s="163" t="s">
        <v>168</v>
      </c>
      <c r="E24" s="103"/>
      <c r="F24" s="103"/>
      <c r="H24" s="103"/>
      <c r="I24" s="103"/>
    </row>
    <row r="25" spans="1:9" ht="17.25" customHeight="1">
      <c r="A25" s="162" t="s">
        <v>380</v>
      </c>
      <c r="B25" s="162" t="s">
        <v>1197</v>
      </c>
      <c r="C25" s="162" t="s">
        <v>460</v>
      </c>
      <c r="D25" s="163" t="s">
        <v>169</v>
      </c>
      <c r="E25" s="103"/>
      <c r="F25" s="103"/>
      <c r="H25" s="103"/>
      <c r="I25" s="103"/>
    </row>
    <row r="26" spans="1:9" ht="17.25" customHeight="1">
      <c r="A26" s="162" t="s">
        <v>381</v>
      </c>
      <c r="B26" s="162" t="s">
        <v>398</v>
      </c>
      <c r="C26" s="162" t="s">
        <v>461</v>
      </c>
      <c r="D26" s="163" t="s">
        <v>170</v>
      </c>
      <c r="E26" s="103"/>
      <c r="F26" s="103"/>
      <c r="H26" s="103"/>
      <c r="I26" s="103"/>
    </row>
    <row r="27" spans="1:9" ht="17.25" customHeight="1">
      <c r="A27" s="162" t="s">
        <v>941</v>
      </c>
      <c r="B27" s="162" t="s">
        <v>399</v>
      </c>
      <c r="C27" s="162" t="s">
        <v>462</v>
      </c>
      <c r="D27" s="163" t="s">
        <v>171</v>
      </c>
      <c r="E27" s="103"/>
      <c r="F27" s="103"/>
      <c r="H27" s="103"/>
      <c r="I27" s="103"/>
    </row>
    <row r="28" spans="1:9" ht="17.25" customHeight="1">
      <c r="A28" s="162" t="s">
        <v>382</v>
      </c>
      <c r="B28" s="162" t="s">
        <v>1164</v>
      </c>
      <c r="C28" s="162" t="s">
        <v>463</v>
      </c>
      <c r="D28" s="163" t="s">
        <v>172</v>
      </c>
      <c r="E28" s="103"/>
      <c r="F28" s="103"/>
      <c r="H28" s="103"/>
      <c r="I28" s="103"/>
    </row>
    <row r="29" spans="1:9" ht="17.25" customHeight="1">
      <c r="A29" s="162" t="s">
        <v>394</v>
      </c>
      <c r="B29" s="162" t="s">
        <v>497</v>
      </c>
      <c r="C29" s="162" t="s">
        <v>464</v>
      </c>
      <c r="D29" s="163" t="s">
        <v>173</v>
      </c>
      <c r="E29" s="103"/>
      <c r="F29" s="103"/>
      <c r="H29" s="103"/>
      <c r="I29" s="103"/>
    </row>
    <row r="30" spans="1:9" ht="17.25" customHeight="1">
      <c r="A30" s="162" t="s">
        <v>395</v>
      </c>
      <c r="B30" s="162" t="s">
        <v>400</v>
      </c>
      <c r="C30" s="162" t="s">
        <v>465</v>
      </c>
      <c r="D30" s="163" t="s">
        <v>174</v>
      </c>
      <c r="E30" s="103"/>
      <c r="F30" s="103"/>
      <c r="H30" s="103"/>
      <c r="I30" s="103"/>
    </row>
    <row r="31" spans="1:9" ht="17.25" customHeight="1">
      <c r="A31" s="162" t="s">
        <v>131</v>
      </c>
      <c r="B31" s="162" t="s">
        <v>1166</v>
      </c>
      <c r="C31" s="162" t="s">
        <v>466</v>
      </c>
      <c r="D31" s="163" t="s">
        <v>175</v>
      </c>
      <c r="E31" s="103"/>
      <c r="F31" s="103"/>
      <c r="H31" s="103"/>
      <c r="I31" s="103"/>
    </row>
    <row r="32" spans="1:9" ht="17.25" customHeight="1">
      <c r="A32" s="162"/>
      <c r="B32" s="162" t="s">
        <v>401</v>
      </c>
      <c r="C32" s="162" t="s">
        <v>467</v>
      </c>
      <c r="D32" s="163" t="s">
        <v>176</v>
      </c>
      <c r="E32" s="103"/>
      <c r="F32" s="103"/>
      <c r="H32" s="103"/>
      <c r="I32" s="103"/>
    </row>
    <row r="33" spans="1:9" ht="17.25" customHeight="1">
      <c r="A33" s="160" t="s">
        <v>206</v>
      </c>
      <c r="B33" s="162" t="s">
        <v>402</v>
      </c>
      <c r="C33" s="162" t="s">
        <v>468</v>
      </c>
      <c r="D33" s="163" t="s">
        <v>177</v>
      </c>
      <c r="E33" s="103"/>
      <c r="F33" s="103"/>
      <c r="H33" s="103"/>
      <c r="I33" s="103"/>
    </row>
    <row r="34" spans="1:9" ht="17.25" customHeight="1">
      <c r="A34" s="162" t="s">
        <v>352</v>
      </c>
      <c r="B34" s="162" t="s">
        <v>403</v>
      </c>
      <c r="C34" s="162" t="s">
        <v>469</v>
      </c>
      <c r="D34" s="163" t="s">
        <v>178</v>
      </c>
      <c r="E34" s="103"/>
      <c r="F34" s="103"/>
      <c r="H34" s="103"/>
      <c r="I34" s="103"/>
    </row>
    <row r="35" spans="1:9" ht="17.25" customHeight="1">
      <c r="A35" s="162" t="s">
        <v>353</v>
      </c>
      <c r="B35" s="162" t="s">
        <v>404</v>
      </c>
      <c r="C35" s="162" t="s">
        <v>470</v>
      </c>
      <c r="D35" s="163" t="s">
        <v>179</v>
      </c>
      <c r="E35" s="103"/>
      <c r="F35" s="103"/>
      <c r="H35" s="103"/>
      <c r="I35" s="103"/>
    </row>
    <row r="36" spans="1:9" ht="17.25" customHeight="1">
      <c r="A36" s="162" t="s">
        <v>354</v>
      </c>
      <c r="B36" s="162" t="s">
        <v>405</v>
      </c>
      <c r="C36" s="162" t="s">
        <v>471</v>
      </c>
      <c r="D36" s="163" t="s">
        <v>180</v>
      </c>
      <c r="E36" s="103"/>
      <c r="F36" s="103"/>
      <c r="H36" s="103"/>
      <c r="I36" s="103"/>
    </row>
    <row r="37" spans="1:9" ht="17.25" customHeight="1">
      <c r="A37" s="162" t="s">
        <v>355</v>
      </c>
      <c r="B37" s="162" t="s">
        <v>406</v>
      </c>
      <c r="C37" s="162" t="s">
        <v>113</v>
      </c>
      <c r="D37" s="163" t="s">
        <v>181</v>
      </c>
      <c r="E37" s="103"/>
      <c r="F37" s="103"/>
      <c r="H37" s="103"/>
      <c r="I37" s="103"/>
    </row>
    <row r="38" spans="1:9" ht="17.25" customHeight="1">
      <c r="A38" s="162" t="s">
        <v>356</v>
      </c>
      <c r="B38" s="162" t="s">
        <v>407</v>
      </c>
      <c r="C38" s="162" t="s">
        <v>114</v>
      </c>
      <c r="D38" s="163" t="s">
        <v>182</v>
      </c>
      <c r="E38" s="103"/>
      <c r="F38" s="103"/>
      <c r="H38" s="103"/>
      <c r="I38" s="103"/>
    </row>
    <row r="39" spans="1:9" ht="17.25" customHeight="1">
      <c r="A39" s="162" t="s">
        <v>357</v>
      </c>
      <c r="B39" s="162" t="s">
        <v>408</v>
      </c>
      <c r="C39" s="162" t="s">
        <v>115</v>
      </c>
      <c r="D39" s="163" t="s">
        <v>183</v>
      </c>
      <c r="E39" s="103"/>
      <c r="F39" s="103"/>
      <c r="H39" s="103"/>
      <c r="I39" s="103"/>
    </row>
    <row r="40" spans="1:9" ht="17.25" customHeight="1">
      <c r="A40" s="162" t="s">
        <v>358</v>
      </c>
      <c r="B40" s="162" t="s">
        <v>409</v>
      </c>
      <c r="C40" s="162" t="s">
        <v>116</v>
      </c>
      <c r="D40" s="163" t="s">
        <v>184</v>
      </c>
      <c r="E40" s="103"/>
      <c r="F40" s="103"/>
      <c r="H40" s="103"/>
      <c r="I40" s="103"/>
    </row>
    <row r="41" spans="1:9" ht="17.25" customHeight="1">
      <c r="A41" s="162" t="s">
        <v>360</v>
      </c>
      <c r="B41" s="162" t="s">
        <v>410</v>
      </c>
      <c r="C41" s="162" t="s">
        <v>117</v>
      </c>
      <c r="D41" s="163" t="s">
        <v>185</v>
      </c>
      <c r="E41" s="103"/>
      <c r="F41" s="103"/>
      <c r="H41" s="103"/>
      <c r="I41" s="103"/>
    </row>
    <row r="42" spans="1:9" ht="17.25" customHeight="1">
      <c r="A42" s="162" t="s">
        <v>485</v>
      </c>
      <c r="B42" s="162" t="s">
        <v>411</v>
      </c>
      <c r="C42" s="162" t="s">
        <v>118</v>
      </c>
      <c r="D42" s="163" t="s">
        <v>944</v>
      </c>
      <c r="E42" s="103"/>
      <c r="F42" s="103"/>
      <c r="H42" s="103"/>
      <c r="I42" s="103"/>
    </row>
    <row r="43" spans="1:9" ht="17.25" customHeight="1">
      <c r="A43" s="162" t="s">
        <v>363</v>
      </c>
      <c r="B43" s="162" t="s">
        <v>412</v>
      </c>
      <c r="C43" s="162" t="s">
        <v>1170</v>
      </c>
      <c r="D43" s="163" t="s">
        <v>946</v>
      </c>
      <c r="E43" s="103"/>
      <c r="F43" s="103"/>
      <c r="H43" s="103"/>
      <c r="I43" s="103"/>
    </row>
    <row r="44" spans="1:9" ht="17.25" customHeight="1">
      <c r="A44" s="162" t="s">
        <v>364</v>
      </c>
      <c r="B44" s="162" t="s">
        <v>914</v>
      </c>
      <c r="C44" s="162" t="s">
        <v>1172</v>
      </c>
      <c r="D44" s="163" t="s">
        <v>947</v>
      </c>
      <c r="E44" s="103"/>
      <c r="F44" s="103"/>
      <c r="H44" s="103"/>
      <c r="I44" s="103"/>
    </row>
    <row r="45" spans="1:9" ht="17.25" customHeight="1">
      <c r="A45" s="162" t="s">
        <v>373</v>
      </c>
      <c r="B45" s="162" t="s">
        <v>413</v>
      </c>
      <c r="C45" s="162" t="s">
        <v>1174</v>
      </c>
      <c r="D45" s="163" t="s">
        <v>964</v>
      </c>
      <c r="E45" s="103"/>
      <c r="F45" s="103"/>
      <c r="H45" s="103"/>
      <c r="I45" s="103"/>
    </row>
    <row r="46" spans="1:9" ht="17.25" customHeight="1">
      <c r="A46" s="162" t="s">
        <v>375</v>
      </c>
      <c r="B46" s="162" t="s">
        <v>414</v>
      </c>
      <c r="C46" s="162" t="s">
        <v>119</v>
      </c>
      <c r="D46" s="163" t="s">
        <v>186</v>
      </c>
      <c r="E46" s="103"/>
      <c r="F46" s="103"/>
      <c r="H46" s="103"/>
      <c r="I46" s="103"/>
    </row>
    <row r="47" spans="1:9" ht="17.25" customHeight="1">
      <c r="A47" s="162" t="s">
        <v>380</v>
      </c>
      <c r="B47" s="162" t="s">
        <v>415</v>
      </c>
      <c r="C47" s="162" t="s">
        <v>1198</v>
      </c>
      <c r="D47" s="163" t="s">
        <v>187</v>
      </c>
      <c r="E47" s="103"/>
      <c r="F47" s="103"/>
      <c r="H47" s="103"/>
      <c r="I47" s="103"/>
    </row>
    <row r="48" spans="1:9" ht="17.25" customHeight="1">
      <c r="A48" s="162" t="s">
        <v>394</v>
      </c>
      <c r="B48" s="162" t="s">
        <v>416</v>
      </c>
      <c r="C48" s="162" t="s">
        <v>1177</v>
      </c>
      <c r="D48" s="163" t="s">
        <v>188</v>
      </c>
      <c r="E48" s="103"/>
      <c r="F48" s="103"/>
      <c r="H48" s="103"/>
      <c r="I48" s="103"/>
    </row>
    <row r="49" spans="1:9" ht="17.25" customHeight="1">
      <c r="A49" s="162" t="s">
        <v>131</v>
      </c>
      <c r="B49" s="162" t="s">
        <v>417</v>
      </c>
      <c r="C49" s="162" t="s">
        <v>121</v>
      </c>
      <c r="D49" s="163" t="s">
        <v>189</v>
      </c>
      <c r="E49" s="103"/>
      <c r="F49" s="103"/>
      <c r="H49" s="103"/>
      <c r="I49" s="136"/>
    </row>
    <row r="50" spans="1:9" ht="17.25" customHeight="1">
      <c r="A50" s="162"/>
      <c r="B50" s="162" t="s">
        <v>418</v>
      </c>
      <c r="C50" s="162" t="s">
        <v>122</v>
      </c>
      <c r="D50" s="163" t="s">
        <v>950</v>
      </c>
      <c r="E50" s="103"/>
      <c r="F50" s="103"/>
      <c r="H50" s="103"/>
      <c r="I50" s="103"/>
    </row>
    <row r="51" spans="1:9" ht="17.25" customHeight="1">
      <c r="A51" s="160" t="s">
        <v>970</v>
      </c>
      <c r="B51" s="162" t="s">
        <v>496</v>
      </c>
      <c r="C51" s="162" t="s">
        <v>123</v>
      </c>
      <c r="D51" s="163" t="s">
        <v>965</v>
      </c>
      <c r="E51" s="103"/>
      <c r="F51" s="103"/>
      <c r="H51" s="103"/>
      <c r="I51" s="103"/>
    </row>
    <row r="52" spans="1:9" ht="17.25" customHeight="1">
      <c r="A52" s="162" t="s">
        <v>367</v>
      </c>
      <c r="B52" s="162" t="s">
        <v>915</v>
      </c>
      <c r="C52" s="162" t="s">
        <v>124</v>
      </c>
      <c r="D52" s="163" t="s">
        <v>190</v>
      </c>
      <c r="E52" s="103"/>
      <c r="F52" s="103"/>
      <c r="H52" s="103"/>
      <c r="I52" s="103"/>
    </row>
    <row r="53" spans="1:9" ht="17.25" customHeight="1">
      <c r="A53" s="162" t="s">
        <v>368</v>
      </c>
      <c r="B53" s="162" t="s">
        <v>419</v>
      </c>
      <c r="C53" s="162" t="s">
        <v>125</v>
      </c>
      <c r="D53" s="163" t="s">
        <v>191</v>
      </c>
      <c r="E53" s="103"/>
      <c r="F53" s="103"/>
      <c r="H53" s="103"/>
      <c r="I53" s="103"/>
    </row>
    <row r="54" spans="1:9" ht="17.25" customHeight="1">
      <c r="A54" s="162" t="s">
        <v>369</v>
      </c>
      <c r="B54" s="162" t="s">
        <v>925</v>
      </c>
      <c r="C54" s="162" t="s">
        <v>126</v>
      </c>
      <c r="D54" s="163" t="s">
        <v>952</v>
      </c>
      <c r="E54" s="103"/>
      <c r="F54" s="103"/>
      <c r="H54" s="103"/>
      <c r="I54" s="103"/>
    </row>
    <row r="55" spans="1:9" ht="17.25" customHeight="1">
      <c r="A55" s="162" t="s">
        <v>370</v>
      </c>
      <c r="B55" s="162" t="s">
        <v>421</v>
      </c>
      <c r="C55" s="162" t="s">
        <v>1178</v>
      </c>
      <c r="D55" s="163" t="s">
        <v>966</v>
      </c>
      <c r="E55" s="103"/>
      <c r="F55" s="103"/>
      <c r="H55" s="103"/>
      <c r="I55" s="103"/>
    </row>
    <row r="56" spans="1:9" ht="17.25" customHeight="1">
      <c r="A56" s="164"/>
      <c r="B56" s="162" t="s">
        <v>422</v>
      </c>
      <c r="C56" s="162" t="s">
        <v>128</v>
      </c>
      <c r="D56" s="163" t="s">
        <v>193</v>
      </c>
      <c r="E56" s="103"/>
      <c r="F56" s="103"/>
      <c r="H56" s="103"/>
      <c r="I56" s="103"/>
    </row>
    <row r="57" spans="1:9" ht="17.25" customHeight="1">
      <c r="A57" s="160" t="s">
        <v>971</v>
      </c>
      <c r="B57" s="162" t="s">
        <v>423</v>
      </c>
      <c r="C57" s="162" t="s">
        <v>129</v>
      </c>
      <c r="D57" s="163" t="s">
        <v>194</v>
      </c>
      <c r="E57" s="103"/>
      <c r="F57" s="103"/>
      <c r="H57" s="103"/>
      <c r="I57" s="103"/>
    </row>
    <row r="58" spans="1:9" ht="17.25" customHeight="1">
      <c r="A58" s="162" t="s">
        <v>936</v>
      </c>
      <c r="B58" s="162" t="s">
        <v>1209</v>
      </c>
      <c r="C58" s="162" t="s">
        <v>130</v>
      </c>
      <c r="D58" s="163" t="s">
        <v>195</v>
      </c>
      <c r="E58" s="103"/>
      <c r="F58" s="103"/>
      <c r="H58" s="103"/>
      <c r="I58" s="103"/>
    </row>
    <row r="59" spans="1:9" ht="17.25" customHeight="1">
      <c r="A59" s="162" t="s">
        <v>371</v>
      </c>
      <c r="B59" s="162" t="s">
        <v>1206</v>
      </c>
      <c r="C59" s="162" t="s">
        <v>1008</v>
      </c>
      <c r="D59" s="163" t="s">
        <v>953</v>
      </c>
      <c r="E59" s="103"/>
      <c r="F59" s="103"/>
      <c r="H59" s="103"/>
      <c r="I59" s="103"/>
    </row>
    <row r="60" spans="1:9" ht="17.25" customHeight="1">
      <c r="A60" s="162" t="s">
        <v>372</v>
      </c>
      <c r="B60" s="162" t="s">
        <v>425</v>
      </c>
      <c r="C60" s="162" t="s">
        <v>387</v>
      </c>
      <c r="D60" s="163" t="s">
        <v>197</v>
      </c>
      <c r="E60" s="103"/>
      <c r="F60" s="103"/>
      <c r="H60" s="103"/>
      <c r="I60" s="103"/>
    </row>
    <row r="61" spans="1:9" ht="17.25" customHeight="1">
      <c r="A61" s="162" t="s">
        <v>916</v>
      </c>
      <c r="B61" s="162" t="s">
        <v>878</v>
      </c>
      <c r="C61" s="162" t="s">
        <v>388</v>
      </c>
      <c r="D61" s="163" t="s">
        <v>198</v>
      </c>
      <c r="E61" s="103"/>
      <c r="F61" s="103"/>
      <c r="H61" s="103"/>
      <c r="I61" s="103"/>
    </row>
    <row r="62" spans="1:9" ht="17.25" customHeight="1">
      <c r="A62" s="162" t="s">
        <v>374</v>
      </c>
      <c r="B62" s="162" t="s">
        <v>426</v>
      </c>
      <c r="C62" s="162" t="s">
        <v>389</v>
      </c>
      <c r="D62" s="163" t="s">
        <v>954</v>
      </c>
      <c r="E62" s="103"/>
      <c r="F62" s="103"/>
      <c r="H62" s="103"/>
      <c r="I62" s="103"/>
    </row>
    <row r="63" spans="1:9" ht="17.25" customHeight="1">
      <c r="A63" s="162" t="s">
        <v>938</v>
      </c>
      <c r="B63" s="162" t="s">
        <v>427</v>
      </c>
      <c r="C63" s="162" t="s">
        <v>390</v>
      </c>
      <c r="D63" s="163" t="s">
        <v>967</v>
      </c>
      <c r="E63" s="103"/>
      <c r="F63" s="103"/>
      <c r="H63" s="103"/>
      <c r="I63" s="103"/>
    </row>
    <row r="64" spans="1:9" ht="17.25" customHeight="1">
      <c r="A64" s="162" t="s">
        <v>383</v>
      </c>
      <c r="B64" s="162" t="s">
        <v>428</v>
      </c>
      <c r="C64" s="162" t="s">
        <v>391</v>
      </c>
      <c r="D64" s="163" t="s">
        <v>1210</v>
      </c>
      <c r="E64" s="103"/>
      <c r="F64" s="103"/>
      <c r="H64" s="103"/>
      <c r="I64" s="103"/>
    </row>
    <row r="65" spans="1:9" ht="17.25" customHeight="1">
      <c r="A65" s="162" t="s">
        <v>384</v>
      </c>
      <c r="B65" s="162" t="s">
        <v>429</v>
      </c>
      <c r="C65" s="162" t="s">
        <v>392</v>
      </c>
      <c r="D65" s="163" t="s">
        <v>1211</v>
      </c>
      <c r="E65" s="103"/>
      <c r="F65" s="103"/>
      <c r="H65" s="103"/>
      <c r="I65" s="103"/>
    </row>
    <row r="66" spans="1:9" ht="17.25" customHeight="1">
      <c r="A66" s="162" t="s">
        <v>385</v>
      </c>
      <c r="B66" s="162" t="s">
        <v>430</v>
      </c>
      <c r="C66" s="162" t="s">
        <v>393</v>
      </c>
      <c r="D66" s="163" t="s">
        <v>968</v>
      </c>
      <c r="E66" s="103"/>
      <c r="F66" s="103"/>
      <c r="H66" s="103"/>
      <c r="I66" s="103"/>
    </row>
    <row r="67" spans="1:9" ht="17.25" customHeight="1">
      <c r="A67" s="162" t="s">
        <v>386</v>
      </c>
      <c r="B67" s="162" t="s">
        <v>431</v>
      </c>
      <c r="C67" s="162" t="s">
        <v>1007</v>
      </c>
      <c r="D67" s="163" t="s">
        <v>969</v>
      </c>
      <c r="E67" s="103"/>
      <c r="F67" s="103"/>
      <c r="H67" s="103"/>
      <c r="I67" s="103"/>
    </row>
    <row r="68" spans="1:9" ht="17.25" customHeight="1">
      <c r="A68" s="162" t="s">
        <v>864</v>
      </c>
      <c r="B68" s="162" t="s">
        <v>934</v>
      </c>
      <c r="C68" s="162" t="s">
        <v>132</v>
      </c>
      <c r="D68" s="163" t="s">
        <v>1184</v>
      </c>
      <c r="E68" s="103"/>
      <c r="F68" s="103"/>
      <c r="H68" s="103"/>
      <c r="I68" s="103"/>
    </row>
    <row r="69" spans="1:9" ht="17.25" customHeight="1">
      <c r="A69" s="162" t="s">
        <v>396</v>
      </c>
      <c r="B69" s="162" t="s">
        <v>973</v>
      </c>
      <c r="C69" s="162" t="s">
        <v>133</v>
      </c>
      <c r="D69" s="163" t="s">
        <v>1123</v>
      </c>
      <c r="E69" s="103"/>
      <c r="F69" s="103"/>
      <c r="H69" s="103"/>
      <c r="I69" s="103"/>
    </row>
    <row r="70" spans="1:9" ht="17.25" customHeight="1">
      <c r="A70" s="162" t="s">
        <v>874</v>
      </c>
      <c r="B70" s="162" t="s">
        <v>974</v>
      </c>
      <c r="C70" s="162" t="s">
        <v>134</v>
      </c>
      <c r="D70" s="163" t="s">
        <v>1212</v>
      </c>
      <c r="E70" s="103"/>
      <c r="F70" s="103"/>
      <c r="H70" s="103"/>
      <c r="I70" s="103"/>
    </row>
    <row r="71" spans="1:9" ht="17.25" customHeight="1">
      <c r="A71" s="162" t="s">
        <v>943</v>
      </c>
      <c r="B71" s="162" t="s">
        <v>434</v>
      </c>
      <c r="C71" s="162" t="s">
        <v>135</v>
      </c>
      <c r="D71" s="166"/>
      <c r="E71" s="103"/>
      <c r="F71" s="103"/>
      <c r="H71" s="136"/>
      <c r="I71" s="103"/>
    </row>
    <row r="72" spans="1:9" ht="17.25" customHeight="1">
      <c r="A72" s="162" t="s">
        <v>945</v>
      </c>
      <c r="B72" s="162" t="s">
        <v>435</v>
      </c>
      <c r="C72" s="162" t="s">
        <v>136</v>
      </c>
      <c r="D72" s="166"/>
      <c r="E72" s="103"/>
      <c r="F72" s="103"/>
      <c r="H72" s="136"/>
      <c r="I72" s="103"/>
    </row>
    <row r="73" spans="1:9" ht="16.5" customHeight="1">
      <c r="A73" s="162" t="s">
        <v>875</v>
      </c>
      <c r="B73" s="162" t="s">
        <v>436</v>
      </c>
      <c r="C73" s="163" t="s">
        <v>972</v>
      </c>
      <c r="D73" s="166"/>
      <c r="E73" s="103"/>
      <c r="F73" s="103"/>
      <c r="H73" s="103"/>
      <c r="I73" s="103"/>
    </row>
    <row r="74" spans="1:4" ht="16.5" customHeight="1">
      <c r="A74" s="162" t="s">
        <v>876</v>
      </c>
      <c r="B74" s="162" t="s">
        <v>437</v>
      </c>
      <c r="C74" s="163" t="s">
        <v>931</v>
      </c>
      <c r="D74" s="166"/>
    </row>
    <row r="75" spans="1:4" ht="16.5" customHeight="1">
      <c r="A75" s="162"/>
      <c r="B75" s="162" t="s">
        <v>438</v>
      </c>
      <c r="C75" s="163" t="s">
        <v>138</v>
      </c>
      <c r="D75" s="166"/>
    </row>
    <row r="76" spans="1:4" ht="29.25" customHeight="1">
      <c r="A76" s="92"/>
      <c r="C76" s="70"/>
      <c r="D76" s="163"/>
    </row>
    <row r="77" spans="1:4" ht="16.5" customHeight="1">
      <c r="A77" s="92" t="s">
        <v>977</v>
      </c>
      <c r="C77" s="70"/>
      <c r="D77" s="163"/>
    </row>
    <row r="78" spans="3:4" ht="16.5" customHeight="1">
      <c r="C78" s="70"/>
      <c r="D78" s="163"/>
    </row>
    <row r="79" spans="2:4" ht="16.5" customHeight="1">
      <c r="B79" s="70"/>
      <c r="C79" s="70"/>
      <c r="D79" s="163"/>
    </row>
    <row r="80" spans="1:4" ht="18">
      <c r="A80" s="17"/>
      <c r="B80" s="70"/>
      <c r="C80" s="70"/>
      <c r="D80" s="165"/>
    </row>
    <row r="81" spans="1:4" ht="18">
      <c r="A81" s="17"/>
      <c r="B81" s="70"/>
      <c r="C81" s="163"/>
      <c r="D81" s="165"/>
    </row>
    <row r="82" spans="2:3" ht="12.75">
      <c r="B82" s="70"/>
      <c r="C82" s="70"/>
    </row>
    <row r="83" ht="12.75">
      <c r="B83" s="70"/>
    </row>
    <row r="84" ht="12.75">
      <c r="B84" s="70"/>
    </row>
    <row r="85" ht="16.5">
      <c r="B85" s="163"/>
    </row>
    <row r="87" ht="15.75">
      <c r="A87" s="255"/>
    </row>
    <row r="88" spans="1:10" ht="15.75">
      <c r="A88" s="255"/>
      <c r="G88" s="103"/>
      <c r="J88" s="103"/>
    </row>
    <row r="89" spans="1:10" ht="15.75">
      <c r="A89" s="257"/>
      <c r="C89" s="256"/>
      <c r="G89" s="103"/>
      <c r="J89" s="103"/>
    </row>
    <row r="90" spans="2:10" ht="15.75">
      <c r="B90" s="256"/>
      <c r="C90" s="256"/>
      <c r="D90" s="92"/>
      <c r="G90" s="103"/>
      <c r="J90" s="103"/>
    </row>
    <row r="91" spans="2:10" ht="15.75">
      <c r="B91" s="256"/>
      <c r="C91" s="258"/>
      <c r="D91" s="92"/>
      <c r="G91" s="103"/>
      <c r="J91" s="103"/>
    </row>
    <row r="92" spans="2:10" ht="15.75">
      <c r="B92" s="258"/>
      <c r="D92" s="92"/>
      <c r="J92" s="34"/>
    </row>
    <row r="93" ht="15">
      <c r="J93" s="34"/>
    </row>
    <row r="94" ht="15">
      <c r="J94" s="34"/>
    </row>
    <row r="95" ht="15">
      <c r="J95" s="34"/>
    </row>
    <row r="96" ht="15">
      <c r="J96" s="34"/>
    </row>
    <row r="97" ht="15">
      <c r="J97" s="34"/>
    </row>
    <row r="98" ht="15">
      <c r="J98" s="34"/>
    </row>
    <row r="99" ht="15">
      <c r="J99" s="34"/>
    </row>
    <row r="100" ht="15">
      <c r="J100" s="34"/>
    </row>
    <row r="101" ht="15">
      <c r="J101" s="34"/>
    </row>
    <row r="102" ht="15">
      <c r="J102" s="34"/>
    </row>
    <row r="103" ht="15">
      <c r="J103" s="34"/>
    </row>
    <row r="104" ht="15">
      <c r="J104" s="34"/>
    </row>
    <row r="105" ht="15">
      <c r="J105" s="34"/>
    </row>
    <row r="106" ht="15">
      <c r="J106" s="34"/>
    </row>
    <row r="107" ht="15">
      <c r="J107" s="34"/>
    </row>
    <row r="108" ht="15">
      <c r="J108" s="34"/>
    </row>
    <row r="109" ht="15">
      <c r="J109" s="34"/>
    </row>
    <row r="110" ht="15">
      <c r="J110" s="34"/>
    </row>
    <row r="125" ht="15">
      <c r="D125" s="102"/>
    </row>
    <row r="288" ht="12.75">
      <c r="D288" s="17" t="s">
        <v>1010</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2"/>
  <sheetViews>
    <sheetView workbookViewId="0" topLeftCell="A72">
      <selection activeCell="I116" sqref="I116"/>
    </sheetView>
  </sheetViews>
  <sheetFormatPr defaultColWidth="11.421875" defaultRowHeight="12.75"/>
  <cols>
    <col min="1" max="1" width="42.8515625" style="337" customWidth="1"/>
    <col min="2" max="6" width="13.421875" style="337" customWidth="1"/>
    <col min="7" max="7" width="12.00390625" style="337" customWidth="1"/>
    <col min="8" max="8" width="12.8515625" style="337" customWidth="1"/>
    <col min="9" max="9" width="4.8515625" style="337" customWidth="1"/>
    <col min="10" max="10" width="1.1484375" style="337" customWidth="1"/>
    <col min="11" max="11" width="4.00390625" style="337" customWidth="1"/>
    <col min="12" max="12" width="3.00390625" style="337" customWidth="1"/>
    <col min="13" max="13" width="4.00390625" style="337" customWidth="1"/>
    <col min="14" max="14" width="3.00390625" style="337" customWidth="1"/>
    <col min="15" max="15" width="4.00390625" style="337" customWidth="1"/>
    <col min="16" max="16" width="3.00390625" style="337" bestFit="1" customWidth="1"/>
    <col min="17" max="17" width="4.00390625" style="337" customWidth="1"/>
    <col min="18" max="18" width="4.421875" style="337" customWidth="1"/>
    <col min="19" max="19" width="15.00390625" style="338" customWidth="1"/>
    <col min="20" max="20" width="12.7109375" style="338" bestFit="1" customWidth="1"/>
    <col min="21" max="24" width="11.421875" style="338" customWidth="1"/>
    <col min="25" max="16384" width="11.421875" style="337" customWidth="1"/>
  </cols>
  <sheetData>
    <row r="1" spans="1:19" ht="12.75">
      <c r="A1" s="335" t="s">
        <v>1042</v>
      </c>
      <c r="B1" s="336">
        <v>4</v>
      </c>
      <c r="D1" s="337" t="s">
        <v>1043</v>
      </c>
      <c r="S1" s="338" t="s">
        <v>1044</v>
      </c>
    </row>
    <row r="2" spans="1:2" ht="12.75">
      <c r="A2" s="335" t="s">
        <v>1045</v>
      </c>
      <c r="B2" s="336">
        <v>2013</v>
      </c>
    </row>
    <row r="3" spans="1:21" ht="12.75">
      <c r="A3" s="339"/>
      <c r="S3" s="338" t="s">
        <v>1046</v>
      </c>
      <c r="T3" s="340" t="s">
        <v>1047</v>
      </c>
      <c r="U3" s="340" t="s">
        <v>1048</v>
      </c>
    </row>
    <row r="4" spans="1:21" ht="12.75">
      <c r="A4" s="339"/>
      <c r="T4" s="338" t="str">
        <f>IF(B1=1,"Januar",IF(B1=2,"Januar",IF(B1=3,"Januar",IF(B1=4,"Januar","FEHLER - eingegebenes Quartal prüfen!!!"))))</f>
        <v>Januar</v>
      </c>
      <c r="U4" s="338" t="str">
        <f>IF(B1=1,"März",IF(B1=2,"Juni",IF(B1=3,"September",IF(B1=4,"Dezember","FEHLER - eingegebenes Quartal prüfen!!!"))))</f>
        <v>Dezember</v>
      </c>
    </row>
    <row r="5" spans="1:4" ht="12.75">
      <c r="A5" s="335" t="s">
        <v>1049</v>
      </c>
      <c r="B5" s="493" t="str">
        <f>CONCATENATE("1. Ausfuhr ",T4," ",B2-1," bis ",U4," ",B2)</f>
        <v>1. Ausfuhr Januar 2012 bis Dezember 2013</v>
      </c>
      <c r="C5" s="493"/>
      <c r="D5" s="493"/>
    </row>
    <row r="6" spans="1:4" ht="12.75">
      <c r="A6" s="341" t="s">
        <v>1050</v>
      </c>
      <c r="B6" s="342" t="s">
        <v>1051</v>
      </c>
      <c r="C6" s="343">
        <f>B2-1</f>
        <v>2012</v>
      </c>
      <c r="D6" s="344">
        <f>B2</f>
        <v>2013</v>
      </c>
    </row>
    <row r="7" spans="1:7" ht="12.75">
      <c r="A7" s="339"/>
      <c r="B7" s="345" t="s">
        <v>1052</v>
      </c>
      <c r="C7" s="346">
        <v>1026.8</v>
      </c>
      <c r="D7" s="347">
        <v>972</v>
      </c>
      <c r="F7" s="348">
        <v>1050</v>
      </c>
      <c r="G7" s="349" t="s">
        <v>1053</v>
      </c>
    </row>
    <row r="8" spans="1:4" ht="12.75">
      <c r="A8" s="339"/>
      <c r="B8" s="350" t="s">
        <v>1054</v>
      </c>
      <c r="C8" s="351">
        <v>1121</v>
      </c>
      <c r="D8" s="352">
        <v>957.5</v>
      </c>
    </row>
    <row r="9" spans="1:4" ht="12.75">
      <c r="A9" s="339"/>
      <c r="B9" s="350" t="s">
        <v>1055</v>
      </c>
      <c r="C9" s="351">
        <v>1100.5</v>
      </c>
      <c r="D9" s="352">
        <v>1021.9</v>
      </c>
    </row>
    <row r="10" spans="1:4" ht="18" customHeight="1">
      <c r="A10" s="339"/>
      <c r="B10" s="350" t="s">
        <v>1056</v>
      </c>
      <c r="C10" s="351">
        <v>1002.5</v>
      </c>
      <c r="D10" s="352">
        <v>1042.5</v>
      </c>
    </row>
    <row r="11" spans="2:4" ht="12.75">
      <c r="B11" s="350" t="s">
        <v>1057</v>
      </c>
      <c r="C11" s="351">
        <v>1061.2</v>
      </c>
      <c r="D11" s="352">
        <v>1043.9</v>
      </c>
    </row>
    <row r="12" spans="2:4" ht="12.75">
      <c r="B12" s="350" t="s">
        <v>1058</v>
      </c>
      <c r="C12" s="351">
        <v>1109.2</v>
      </c>
      <c r="D12" s="352">
        <v>1110.6</v>
      </c>
    </row>
    <row r="13" spans="2:4" ht="12.75">
      <c r="B13" s="350" t="s">
        <v>1059</v>
      </c>
      <c r="C13" s="351">
        <v>1067.8</v>
      </c>
      <c r="D13" s="352">
        <v>1032.1</v>
      </c>
    </row>
    <row r="14" spans="1:4" ht="12.75">
      <c r="A14" s="353"/>
      <c r="B14" s="350" t="s">
        <v>1060</v>
      </c>
      <c r="C14" s="351">
        <v>1015.2</v>
      </c>
      <c r="D14" s="352">
        <v>953.5</v>
      </c>
    </row>
    <row r="15" spans="2:4" ht="12.75">
      <c r="B15" s="350" t="s">
        <v>1061</v>
      </c>
      <c r="C15" s="351">
        <v>1000.3</v>
      </c>
      <c r="D15" s="352">
        <v>988</v>
      </c>
    </row>
    <row r="16" spans="2:4" ht="12.75">
      <c r="B16" s="350" t="s">
        <v>1062</v>
      </c>
      <c r="C16" s="351">
        <v>1098.3</v>
      </c>
      <c r="D16" s="352">
        <v>1050.1</v>
      </c>
    </row>
    <row r="17" spans="2:4" ht="12.75">
      <c r="B17" s="350" t="s">
        <v>1063</v>
      </c>
      <c r="C17" s="351">
        <v>1135.1</v>
      </c>
      <c r="D17" s="352">
        <v>1044</v>
      </c>
    </row>
    <row r="18" spans="2:4" ht="12.75">
      <c r="B18" s="354" t="s">
        <v>1064</v>
      </c>
      <c r="C18" s="355">
        <v>874.8</v>
      </c>
      <c r="D18" s="356">
        <v>881.4</v>
      </c>
    </row>
    <row r="19" spans="2:4" ht="12.75">
      <c r="B19" s="357"/>
      <c r="C19" s="358"/>
      <c r="D19" s="358"/>
    </row>
    <row r="20" spans="1:4" ht="12.75">
      <c r="A20" s="335" t="s">
        <v>1065</v>
      </c>
      <c r="B20" s="493" t="str">
        <f>CONCATENATE("2. Einfuhr ",T4," ",B2-1," bis ",U4," ",B2)</f>
        <v>2. Einfuhr Januar 2012 bis Dezember 2013</v>
      </c>
      <c r="C20" s="493"/>
      <c r="D20" s="493"/>
    </row>
    <row r="21" spans="1:4" ht="12.75">
      <c r="A21" s="341" t="s">
        <v>1066</v>
      </c>
      <c r="B21" s="342" t="s">
        <v>1051</v>
      </c>
      <c r="C21" s="343">
        <f>B2-1</f>
        <v>2012</v>
      </c>
      <c r="D21" s="344">
        <f>B2</f>
        <v>2013</v>
      </c>
    </row>
    <row r="22" spans="2:7" ht="12.75">
      <c r="B22" s="345" t="s">
        <v>1052</v>
      </c>
      <c r="C22" s="346">
        <v>672.9</v>
      </c>
      <c r="D22" s="347">
        <v>628.9</v>
      </c>
      <c r="F22" s="348">
        <v>1050</v>
      </c>
      <c r="G22" s="349" t="s">
        <v>1053</v>
      </c>
    </row>
    <row r="23" spans="2:4" ht="12.75">
      <c r="B23" s="350" t="s">
        <v>1054</v>
      </c>
      <c r="C23" s="351">
        <v>691.9</v>
      </c>
      <c r="D23" s="352">
        <v>641.5</v>
      </c>
    </row>
    <row r="24" spans="2:4" ht="12.75">
      <c r="B24" s="350" t="s">
        <v>1055</v>
      </c>
      <c r="C24" s="351">
        <v>671.8</v>
      </c>
      <c r="D24" s="352">
        <v>678.5</v>
      </c>
    </row>
    <row r="25" spans="2:4" ht="12.75">
      <c r="B25" s="350" t="s">
        <v>1056</v>
      </c>
      <c r="C25" s="351">
        <v>663.1</v>
      </c>
      <c r="D25" s="352">
        <v>677.5</v>
      </c>
    </row>
    <row r="26" spans="2:4" ht="12.75">
      <c r="B26" s="350" t="s">
        <v>1057</v>
      </c>
      <c r="C26" s="351">
        <v>681.4</v>
      </c>
      <c r="D26" s="352">
        <v>702.5</v>
      </c>
    </row>
    <row r="27" spans="2:4" ht="12.75">
      <c r="B27" s="350" t="s">
        <v>1058</v>
      </c>
      <c r="C27" s="351">
        <v>711.2</v>
      </c>
      <c r="D27" s="352">
        <v>706</v>
      </c>
    </row>
    <row r="28" spans="2:4" ht="12.75">
      <c r="B28" s="350" t="s">
        <v>1059</v>
      </c>
      <c r="C28" s="351">
        <v>728.2</v>
      </c>
      <c r="D28" s="352">
        <v>729.1</v>
      </c>
    </row>
    <row r="29" spans="2:4" ht="12.75">
      <c r="B29" s="350" t="s">
        <v>1060</v>
      </c>
      <c r="C29" s="351">
        <v>679.2</v>
      </c>
      <c r="D29" s="352">
        <v>656.7</v>
      </c>
    </row>
    <row r="30" spans="2:4" ht="12.75">
      <c r="B30" s="350" t="s">
        <v>1061</v>
      </c>
      <c r="C30" s="351">
        <v>665.7</v>
      </c>
      <c r="D30" s="352">
        <v>738.1</v>
      </c>
    </row>
    <row r="31" spans="2:4" ht="12.75">
      <c r="B31" s="350" t="s">
        <v>1062</v>
      </c>
      <c r="C31" s="351">
        <v>691.5</v>
      </c>
      <c r="D31" s="352">
        <v>729.2</v>
      </c>
    </row>
    <row r="32" spans="2:4" ht="12.75">
      <c r="B32" s="350" t="s">
        <v>1063</v>
      </c>
      <c r="C32" s="351">
        <v>621.3</v>
      </c>
      <c r="D32" s="352">
        <v>678.4</v>
      </c>
    </row>
    <row r="33" spans="2:4" ht="12.75">
      <c r="B33" s="354" t="s">
        <v>1064</v>
      </c>
      <c r="C33" s="355">
        <v>574.4</v>
      </c>
      <c r="D33" s="356">
        <v>619.8</v>
      </c>
    </row>
    <row r="34" ht="12.75">
      <c r="B34" s="357"/>
    </row>
    <row r="35" spans="2:24" ht="12.75">
      <c r="B35" s="357"/>
      <c r="S35" s="339"/>
      <c r="T35" s="339"/>
      <c r="U35" s="339"/>
      <c r="V35" s="339"/>
      <c r="W35" s="339"/>
      <c r="X35" s="339"/>
    </row>
    <row r="36" spans="19:24" ht="12.75">
      <c r="S36" s="339"/>
      <c r="T36" s="339"/>
      <c r="U36" s="339"/>
      <c r="V36" s="339"/>
      <c r="W36" s="339"/>
      <c r="X36" s="339"/>
    </row>
    <row r="37" spans="19:24" ht="12.75">
      <c r="S37" s="339"/>
      <c r="T37" s="339"/>
      <c r="U37" s="339"/>
      <c r="V37" s="339"/>
      <c r="W37" s="339"/>
      <c r="X37" s="339"/>
    </row>
    <row r="38" spans="1:24" ht="12.75">
      <c r="A38" s="359" t="s">
        <v>1067</v>
      </c>
      <c r="B38" s="487" t="str">
        <f>CONCATENATE("        3. Ausfuhr von ausgewählten Enderzeugnissen im ",B1,". Vierteljahr ",B2,"             in der Reihenfolge ihrer Anteile")</f>
        <v>        3. Ausfuhr von ausgewählten Enderzeugnissen im 4. Vierteljahr 2013             in der Reihenfolge ihrer Anteile</v>
      </c>
      <c r="C38" s="488"/>
      <c r="D38" s="488"/>
      <c r="E38" s="489"/>
      <c r="F38" s="489"/>
      <c r="G38" s="489"/>
      <c r="H38" s="489"/>
      <c r="I38" s="490"/>
      <c r="J38" s="360"/>
      <c r="S38" s="339"/>
      <c r="T38" s="361">
        <f>E39/$E$44*100</f>
        <v>20.82154125795635</v>
      </c>
      <c r="U38" s="339"/>
      <c r="V38" s="339"/>
      <c r="W38" s="339"/>
      <c r="X38" s="339"/>
    </row>
    <row r="39" spans="1:24" ht="12.75">
      <c r="A39" s="337" t="s">
        <v>1068</v>
      </c>
      <c r="B39" s="30" t="s">
        <v>1149</v>
      </c>
      <c r="E39" s="122">
        <v>459988555</v>
      </c>
      <c r="G39" s="362"/>
      <c r="I39" s="363">
        <v>4</v>
      </c>
      <c r="J39" s="363"/>
      <c r="K39" s="353"/>
      <c r="L39" s="353"/>
      <c r="S39" s="339"/>
      <c r="T39" s="361">
        <f aca="true" t="shared" si="0" ref="T39:T45">E40/$E$44*100</f>
        <v>7.168787648704947</v>
      </c>
      <c r="U39" s="339"/>
      <c r="V39" s="339"/>
      <c r="W39" s="339"/>
      <c r="X39" s="339"/>
    </row>
    <row r="40" spans="2:24" ht="12.75">
      <c r="B40" s="30" t="s">
        <v>1151</v>
      </c>
      <c r="E40" s="122">
        <v>158372535</v>
      </c>
      <c r="I40" s="363">
        <v>13</v>
      </c>
      <c r="J40" s="363"/>
      <c r="K40" s="364"/>
      <c r="L40" s="365">
        <v>1</v>
      </c>
      <c r="M40" s="366"/>
      <c r="N40" s="366">
        <v>15</v>
      </c>
      <c r="O40" s="367"/>
      <c r="P40" s="366">
        <v>29</v>
      </c>
      <c r="Q40" s="368"/>
      <c r="R40" s="366">
        <v>43</v>
      </c>
      <c r="S40" s="339"/>
      <c r="T40" s="361">
        <f t="shared" si="0"/>
        <v>6.693281386677016</v>
      </c>
      <c r="U40" s="339"/>
      <c r="V40" s="339"/>
      <c r="W40" s="339"/>
      <c r="X40" s="339"/>
    </row>
    <row r="41" spans="2:24" ht="12.75">
      <c r="B41" s="30" t="s">
        <v>1150</v>
      </c>
      <c r="E41" s="122">
        <v>147867672</v>
      </c>
      <c r="G41" s="369"/>
      <c r="I41" s="363">
        <v>46</v>
      </c>
      <c r="J41" s="363"/>
      <c r="K41" s="336"/>
      <c r="L41" s="365">
        <v>2</v>
      </c>
      <c r="M41" s="370"/>
      <c r="N41" s="366">
        <v>16</v>
      </c>
      <c r="O41" s="371"/>
      <c r="P41" s="366">
        <v>30</v>
      </c>
      <c r="Q41" s="372"/>
      <c r="R41" s="366">
        <v>44</v>
      </c>
      <c r="S41" s="339"/>
      <c r="T41" s="361">
        <f t="shared" si="0"/>
        <v>5.941272933384449</v>
      </c>
      <c r="U41" s="339"/>
      <c r="V41" s="339"/>
      <c r="W41" s="339"/>
      <c r="X41" s="339"/>
    </row>
    <row r="42" spans="2:24" ht="18.75" customHeight="1">
      <c r="B42" s="181" t="s">
        <v>1219</v>
      </c>
      <c r="E42" s="122">
        <v>131254335</v>
      </c>
      <c r="G42" s="373"/>
      <c r="I42" s="363">
        <v>15</v>
      </c>
      <c r="J42" s="363"/>
      <c r="K42" s="374"/>
      <c r="L42" s="365">
        <v>3</v>
      </c>
      <c r="M42" s="375"/>
      <c r="N42" s="366">
        <v>17</v>
      </c>
      <c r="O42" s="376"/>
      <c r="P42" s="366">
        <v>31</v>
      </c>
      <c r="Q42" s="377"/>
      <c r="R42" s="366">
        <v>45</v>
      </c>
      <c r="S42" s="339"/>
      <c r="T42" s="361">
        <f t="shared" si="0"/>
        <v>5.939862691518993</v>
      </c>
      <c r="U42" s="339"/>
      <c r="V42" s="339"/>
      <c r="W42" s="339"/>
      <c r="X42" s="339"/>
    </row>
    <row r="43" spans="2:24" ht="17.25" customHeight="1">
      <c r="B43" s="181" t="s">
        <v>1152</v>
      </c>
      <c r="E43" s="120">
        <v>131223180</v>
      </c>
      <c r="G43" s="378"/>
      <c r="I43" s="363">
        <v>16</v>
      </c>
      <c r="J43" s="363"/>
      <c r="K43" s="379"/>
      <c r="L43" s="365">
        <v>4</v>
      </c>
      <c r="M43" s="380"/>
      <c r="N43" s="366">
        <v>18</v>
      </c>
      <c r="O43" s="381"/>
      <c r="P43" s="366">
        <v>32</v>
      </c>
      <c r="Q43" s="382"/>
      <c r="R43" s="366">
        <v>46</v>
      </c>
      <c r="S43" s="339"/>
      <c r="T43" s="361">
        <f t="shared" si="0"/>
        <v>100</v>
      </c>
      <c r="U43" s="339"/>
      <c r="V43" s="339"/>
      <c r="W43" s="339"/>
      <c r="X43" s="339"/>
    </row>
    <row r="44" spans="2:24" ht="18" customHeight="1">
      <c r="B44" s="383" t="s">
        <v>1069</v>
      </c>
      <c r="C44" s="384"/>
      <c r="D44" s="385"/>
      <c r="E44" s="119">
        <v>2209195512</v>
      </c>
      <c r="G44" s="386"/>
      <c r="I44" s="363">
        <v>20</v>
      </c>
      <c r="J44" s="363"/>
      <c r="K44" s="387"/>
      <c r="L44" s="365">
        <v>5</v>
      </c>
      <c r="M44" s="388"/>
      <c r="N44" s="366">
        <v>19</v>
      </c>
      <c r="O44" s="389"/>
      <c r="P44" s="366">
        <v>33</v>
      </c>
      <c r="Q44" s="390"/>
      <c r="R44" s="366">
        <v>47</v>
      </c>
      <c r="S44" s="339"/>
      <c r="T44" s="361">
        <f t="shared" si="0"/>
        <v>53.435254081758245</v>
      </c>
      <c r="U44" s="339"/>
      <c r="V44" s="339"/>
      <c r="W44" s="339"/>
      <c r="X44" s="339"/>
    </row>
    <row r="45" spans="2:24" ht="12.75">
      <c r="B45" s="494" t="s">
        <v>1135</v>
      </c>
      <c r="C45" s="495"/>
      <c r="D45" s="496"/>
      <c r="E45" s="391">
        <f>E44-E39-E40-E41-E42-E43</f>
        <v>1180489235</v>
      </c>
      <c r="I45" s="392"/>
      <c r="J45" s="392"/>
      <c r="K45" s="393"/>
      <c r="L45" s="365">
        <v>6</v>
      </c>
      <c r="M45" s="394"/>
      <c r="N45" s="366">
        <v>20</v>
      </c>
      <c r="O45" s="395"/>
      <c r="P45" s="366">
        <v>34</v>
      </c>
      <c r="Q45" s="396"/>
      <c r="R45" s="366">
        <v>48</v>
      </c>
      <c r="S45" s="339"/>
      <c r="T45" s="339">
        <f t="shared" si="0"/>
        <v>0</v>
      </c>
      <c r="U45" s="339"/>
      <c r="V45" s="339"/>
      <c r="W45" s="339"/>
      <c r="X45" s="339"/>
    </row>
    <row r="46" spans="9:24" ht="12.75">
      <c r="I46" s="392"/>
      <c r="J46" s="392"/>
      <c r="K46" s="397"/>
      <c r="L46" s="365">
        <v>7</v>
      </c>
      <c r="M46" s="398"/>
      <c r="N46" s="366">
        <v>21</v>
      </c>
      <c r="O46" s="399"/>
      <c r="P46" s="366">
        <v>35</v>
      </c>
      <c r="Q46" s="400"/>
      <c r="R46" s="366">
        <v>49</v>
      </c>
      <c r="S46" s="339"/>
      <c r="T46" s="339"/>
      <c r="U46" s="339"/>
      <c r="V46" s="339"/>
      <c r="W46" s="339"/>
      <c r="X46" s="339"/>
    </row>
    <row r="47" spans="1:24" ht="12.75">
      <c r="A47" s="359" t="s">
        <v>1070</v>
      </c>
      <c r="B47" s="487" t="str">
        <f>CONCATENATE("        4. Einfuhr von ausgewählten Enderzeugnissen im ",B1,". Vierteljahr ",B2,"                  in der Reihenfolge ihrer Anteile")</f>
        <v>        4. Einfuhr von ausgewählten Enderzeugnissen im 4. Vierteljahr 2013                  in der Reihenfolge ihrer Anteile</v>
      </c>
      <c r="C47" s="488"/>
      <c r="D47" s="488"/>
      <c r="E47" s="489"/>
      <c r="F47" s="489"/>
      <c r="G47" s="489"/>
      <c r="H47" s="489"/>
      <c r="I47" s="490"/>
      <c r="J47" s="360"/>
      <c r="K47" s="401"/>
      <c r="L47" s="365">
        <v>8</v>
      </c>
      <c r="M47" s="402"/>
      <c r="N47" s="366">
        <v>22</v>
      </c>
      <c r="O47" s="403"/>
      <c r="P47" s="366">
        <v>36</v>
      </c>
      <c r="Q47" s="404"/>
      <c r="R47" s="366">
        <v>50</v>
      </c>
      <c r="S47" s="339"/>
      <c r="T47" s="339"/>
      <c r="U47" s="339"/>
      <c r="V47" s="339"/>
      <c r="W47" s="339"/>
      <c r="X47" s="339"/>
    </row>
    <row r="48" spans="1:24" ht="12.75">
      <c r="A48" s="337" t="s">
        <v>1071</v>
      </c>
      <c r="B48" s="30" t="s">
        <v>1153</v>
      </c>
      <c r="E48" s="122">
        <v>128615400</v>
      </c>
      <c r="G48" s="362"/>
      <c r="I48" s="363">
        <v>4</v>
      </c>
      <c r="J48" s="363"/>
      <c r="K48" s="405"/>
      <c r="L48" s="365">
        <v>9</v>
      </c>
      <c r="M48" s="406"/>
      <c r="N48" s="366">
        <v>23</v>
      </c>
      <c r="O48" s="407"/>
      <c r="P48" s="366">
        <v>37</v>
      </c>
      <c r="Q48" s="408"/>
      <c r="R48" s="366">
        <v>51</v>
      </c>
      <c r="S48" s="339"/>
      <c r="T48" s="339"/>
      <c r="U48" s="339"/>
      <c r="V48" s="339"/>
      <c r="W48" s="339"/>
      <c r="X48" s="339"/>
    </row>
    <row r="49" spans="2:24" ht="12.75">
      <c r="B49" s="30" t="s">
        <v>1149</v>
      </c>
      <c r="E49" s="122">
        <v>115393029</v>
      </c>
      <c r="G49" s="409"/>
      <c r="I49" s="363">
        <v>9</v>
      </c>
      <c r="J49" s="363"/>
      <c r="K49" s="410"/>
      <c r="L49" s="365">
        <v>10</v>
      </c>
      <c r="M49" s="411"/>
      <c r="N49" s="366">
        <v>24</v>
      </c>
      <c r="O49" s="412"/>
      <c r="P49" s="366">
        <v>38</v>
      </c>
      <c r="Q49" s="413"/>
      <c r="R49" s="366">
        <v>52</v>
      </c>
      <c r="S49" s="339"/>
      <c r="T49" s="339"/>
      <c r="U49" s="339"/>
      <c r="V49" s="339"/>
      <c r="W49" s="339"/>
      <c r="X49" s="339"/>
    </row>
    <row r="50" spans="2:24" ht="12.75">
      <c r="B50" s="30" t="s">
        <v>1154</v>
      </c>
      <c r="E50" s="120">
        <v>92719847</v>
      </c>
      <c r="G50" s="378"/>
      <c r="I50" s="363">
        <v>34</v>
      </c>
      <c r="J50" s="363"/>
      <c r="K50" s="414"/>
      <c r="L50" s="365">
        <v>11</v>
      </c>
      <c r="M50" s="415"/>
      <c r="N50" s="366">
        <v>25</v>
      </c>
      <c r="O50" s="416"/>
      <c r="P50" s="366">
        <v>39</v>
      </c>
      <c r="Q50" s="417"/>
      <c r="R50" s="366">
        <v>53</v>
      </c>
      <c r="S50" s="339"/>
      <c r="T50" s="339"/>
      <c r="U50" s="339"/>
      <c r="V50" s="339"/>
      <c r="W50" s="339"/>
      <c r="X50" s="339"/>
    </row>
    <row r="51" spans="2:24" ht="12.75">
      <c r="B51" s="30" t="s">
        <v>1151</v>
      </c>
      <c r="E51" s="122">
        <v>78376343</v>
      </c>
      <c r="G51" s="386"/>
      <c r="I51" s="363">
        <v>12</v>
      </c>
      <c r="J51" s="363"/>
      <c r="K51" s="418"/>
      <c r="L51" s="365">
        <v>12</v>
      </c>
      <c r="M51" s="419"/>
      <c r="N51" s="366">
        <v>26</v>
      </c>
      <c r="O51" s="420"/>
      <c r="P51" s="366">
        <v>40</v>
      </c>
      <c r="Q51" s="421"/>
      <c r="R51" s="366">
        <v>54</v>
      </c>
      <c r="S51" s="339"/>
      <c r="T51" s="339"/>
      <c r="U51" s="339"/>
      <c r="V51" s="339"/>
      <c r="W51" s="339"/>
      <c r="X51" s="339"/>
    </row>
    <row r="52" spans="2:24" ht="17.25" customHeight="1">
      <c r="B52" s="181" t="s">
        <v>1219</v>
      </c>
      <c r="E52" s="122">
        <v>59539011</v>
      </c>
      <c r="G52" s="369"/>
      <c r="I52" s="363">
        <v>15</v>
      </c>
      <c r="J52" s="363"/>
      <c r="K52" s="422"/>
      <c r="L52" s="365">
        <v>13</v>
      </c>
      <c r="M52" s="423"/>
      <c r="N52" s="366">
        <v>27</v>
      </c>
      <c r="O52" s="424"/>
      <c r="P52" s="366">
        <v>41</v>
      </c>
      <c r="Q52" s="425"/>
      <c r="R52" s="366">
        <v>55</v>
      </c>
      <c r="S52" s="339"/>
      <c r="T52" s="339"/>
      <c r="U52" s="339"/>
      <c r="V52" s="339"/>
      <c r="W52" s="339"/>
      <c r="X52" s="339"/>
    </row>
    <row r="53" spans="2:24" ht="12.75">
      <c r="B53" s="383" t="s">
        <v>1069</v>
      </c>
      <c r="C53" s="384"/>
      <c r="D53" s="385"/>
      <c r="E53" s="119">
        <v>1195726813</v>
      </c>
      <c r="G53" s="426"/>
      <c r="I53" s="363">
        <v>19</v>
      </c>
      <c r="J53" s="363"/>
      <c r="K53" s="427"/>
      <c r="L53" s="365">
        <v>14</v>
      </c>
      <c r="M53" s="428"/>
      <c r="N53" s="366">
        <v>28</v>
      </c>
      <c r="O53" s="429"/>
      <c r="P53" s="366">
        <v>42</v>
      </c>
      <c r="Q53" s="430"/>
      <c r="R53" s="366">
        <v>56</v>
      </c>
      <c r="S53" s="339"/>
      <c r="T53" s="339"/>
      <c r="U53" s="339"/>
      <c r="V53" s="339"/>
      <c r="W53" s="339"/>
      <c r="X53" s="339"/>
    </row>
    <row r="54" spans="2:24" ht="12.75">
      <c r="B54" s="494" t="s">
        <v>1135</v>
      </c>
      <c r="C54" s="495"/>
      <c r="D54" s="496"/>
      <c r="E54" s="391">
        <f>E53-E48-E49-E50-E51-E52</f>
        <v>721083183</v>
      </c>
      <c r="I54" s="392"/>
      <c r="J54" s="392"/>
      <c r="S54" s="339"/>
      <c r="T54" s="339"/>
      <c r="U54" s="339"/>
      <c r="V54" s="339"/>
      <c r="W54" s="339"/>
      <c r="X54" s="339"/>
    </row>
    <row r="55" spans="9:24" ht="12.75">
      <c r="I55" s="392"/>
      <c r="J55" s="392"/>
      <c r="S55" s="339"/>
      <c r="T55" s="339"/>
      <c r="U55" s="339"/>
      <c r="V55" s="339"/>
      <c r="W55" s="339"/>
      <c r="X55" s="339"/>
    </row>
    <row r="56" spans="9:10" ht="12.75">
      <c r="I56" s="392"/>
      <c r="J56" s="392"/>
    </row>
    <row r="57" spans="9:10" ht="12.75">
      <c r="I57" s="392"/>
      <c r="J57" s="392"/>
    </row>
    <row r="58" spans="1:10" ht="12.75">
      <c r="A58" s="359" t="s">
        <v>1072</v>
      </c>
      <c r="B58" s="487" t="str">
        <f>CONCATENATE("5. Ausfuhr im ",B1,". Vierteljahr ",B2," nach ausgewählten Ländern
in der Reihenfolge ihrer Anteile")</f>
        <v>5. Ausfuhr im 4. Vierteljahr 2013 nach ausgewählten Ländern
in der Reihenfolge ihrer Anteile</v>
      </c>
      <c r="C58" s="488"/>
      <c r="D58" s="488"/>
      <c r="E58" s="489"/>
      <c r="F58" s="489"/>
      <c r="G58" s="489"/>
      <c r="H58" s="489"/>
      <c r="I58" s="490"/>
      <c r="J58" s="360"/>
    </row>
    <row r="59" spans="1:4" ht="12.75">
      <c r="A59" s="341" t="s">
        <v>1073</v>
      </c>
      <c r="B59" s="431">
        <f aca="true" t="shared" si="1" ref="B59:B73">D59/1000</f>
        <v>57.774</v>
      </c>
      <c r="C59" s="432" t="s">
        <v>380</v>
      </c>
      <c r="D59" s="433">
        <v>57774</v>
      </c>
    </row>
    <row r="60" spans="2:4" ht="12.75">
      <c r="B60" s="434">
        <f t="shared" si="1"/>
        <v>88.268</v>
      </c>
      <c r="C60" s="432" t="s">
        <v>1076</v>
      </c>
      <c r="D60" s="435">
        <v>88268</v>
      </c>
    </row>
    <row r="61" spans="2:4" ht="12.75">
      <c r="B61" s="434">
        <f t="shared" si="1"/>
        <v>96.704</v>
      </c>
      <c r="C61" s="432" t="s">
        <v>864</v>
      </c>
      <c r="D61" s="435">
        <v>96704</v>
      </c>
    </row>
    <row r="62" spans="2:4" ht="12.75">
      <c r="B62" s="434">
        <f t="shared" si="1"/>
        <v>107.081</v>
      </c>
      <c r="C62" s="432" t="s">
        <v>1075</v>
      </c>
      <c r="D62" s="435">
        <v>107081</v>
      </c>
    </row>
    <row r="63" spans="2:4" ht="12.75">
      <c r="B63" s="434">
        <f t="shared" si="1"/>
        <v>125.352</v>
      </c>
      <c r="C63" s="432" t="s">
        <v>1074</v>
      </c>
      <c r="D63" s="435">
        <v>125352</v>
      </c>
    </row>
    <row r="64" spans="2:4" ht="12.75">
      <c r="B64" s="434">
        <f t="shared" si="1"/>
        <v>131.564</v>
      </c>
      <c r="C64" s="432" t="s">
        <v>1077</v>
      </c>
      <c r="D64" s="435">
        <v>131564</v>
      </c>
    </row>
    <row r="65" spans="2:4" ht="12.75">
      <c r="B65" s="434">
        <f t="shared" si="1"/>
        <v>146.745</v>
      </c>
      <c r="C65" s="436" t="s">
        <v>1080</v>
      </c>
      <c r="D65" s="435">
        <v>146745</v>
      </c>
    </row>
    <row r="66" spans="2:4" ht="12.75">
      <c r="B66" s="434">
        <f t="shared" si="1"/>
        <v>149.148</v>
      </c>
      <c r="C66" s="432" t="s">
        <v>165</v>
      </c>
      <c r="D66" s="435">
        <v>149148</v>
      </c>
    </row>
    <row r="67" spans="2:7" ht="12.75">
      <c r="B67" s="434">
        <f t="shared" si="1"/>
        <v>150.154</v>
      </c>
      <c r="C67" s="432" t="s">
        <v>1078</v>
      </c>
      <c r="D67" s="435">
        <v>150154</v>
      </c>
      <c r="F67" s="348">
        <v>300</v>
      </c>
      <c r="G67" s="349" t="s">
        <v>1053</v>
      </c>
    </row>
    <row r="68" spans="2:4" ht="12.75">
      <c r="B68" s="434">
        <f t="shared" si="1"/>
        <v>154.617</v>
      </c>
      <c r="C68" s="432" t="s">
        <v>1079</v>
      </c>
      <c r="D68" s="435">
        <v>154617</v>
      </c>
    </row>
    <row r="69" spans="2:4" ht="12.75">
      <c r="B69" s="434">
        <f t="shared" si="1"/>
        <v>166.273</v>
      </c>
      <c r="C69" s="432" t="s">
        <v>485</v>
      </c>
      <c r="D69" s="435">
        <v>166273</v>
      </c>
    </row>
    <row r="70" spans="2:4" ht="12.75">
      <c r="B70" s="434">
        <f t="shared" si="1"/>
        <v>176.011</v>
      </c>
      <c r="C70" s="432" t="s">
        <v>381</v>
      </c>
      <c r="D70" s="435">
        <v>176011</v>
      </c>
    </row>
    <row r="71" spans="2:4" ht="12.75">
      <c r="B71" s="434">
        <f t="shared" si="1"/>
        <v>195.015</v>
      </c>
      <c r="C71" s="432" t="s">
        <v>446</v>
      </c>
      <c r="D71" s="435">
        <v>195015</v>
      </c>
    </row>
    <row r="72" spans="2:4" ht="12.75">
      <c r="B72" s="434">
        <f t="shared" si="1"/>
        <v>200.181</v>
      </c>
      <c r="C72" s="432" t="s">
        <v>352</v>
      </c>
      <c r="D72" s="435">
        <v>200181</v>
      </c>
    </row>
    <row r="73" spans="2:4" ht="12.75">
      <c r="B73" s="437">
        <f t="shared" si="1"/>
        <v>212.547</v>
      </c>
      <c r="C73" s="432" t="s">
        <v>865</v>
      </c>
      <c r="D73" s="438">
        <v>212547</v>
      </c>
    </row>
    <row r="75" spans="1:10" ht="12.75">
      <c r="A75" s="359" t="s">
        <v>1081</v>
      </c>
      <c r="B75" s="487" t="str">
        <f>CONCATENATE("6. Einfuhr im ",B1,". Vierteljahr ",B2," nach ausgewählten Ländern
in der Reihenfolge ihrer Anteile")</f>
        <v>6. Einfuhr im 4. Vierteljahr 2013 nach ausgewählten Ländern
in der Reihenfolge ihrer Anteile</v>
      </c>
      <c r="C75" s="488"/>
      <c r="D75" s="488"/>
      <c r="E75" s="489"/>
      <c r="F75" s="489"/>
      <c r="G75" s="489"/>
      <c r="H75" s="489"/>
      <c r="I75" s="490"/>
      <c r="J75" s="360"/>
    </row>
    <row r="76" spans="1:4" ht="12.75">
      <c r="A76" s="341" t="s">
        <v>1082</v>
      </c>
      <c r="B76" s="431">
        <f aca="true" t="shared" si="2" ref="B76:B90">D76/1000</f>
        <v>36.445</v>
      </c>
      <c r="C76" s="439" t="s">
        <v>941</v>
      </c>
      <c r="D76" s="433">
        <v>36445</v>
      </c>
    </row>
    <row r="77" spans="2:4" ht="12.75">
      <c r="B77" s="434">
        <f t="shared" si="2"/>
        <v>39.186</v>
      </c>
      <c r="C77" s="466" t="s">
        <v>381</v>
      </c>
      <c r="D77" s="435">
        <v>39186</v>
      </c>
    </row>
    <row r="78" spans="2:4" ht="12.75">
      <c r="B78" s="434">
        <f t="shared" si="2"/>
        <v>40.095</v>
      </c>
      <c r="C78" s="440" t="s">
        <v>380</v>
      </c>
      <c r="D78" s="435">
        <v>40095</v>
      </c>
    </row>
    <row r="79" spans="2:4" ht="12.75">
      <c r="B79" s="434">
        <f t="shared" si="2"/>
        <v>51.615</v>
      </c>
      <c r="C79" s="440" t="s">
        <v>1075</v>
      </c>
      <c r="D79" s="435">
        <v>51615</v>
      </c>
    </row>
    <row r="80" spans="2:4" ht="12.75">
      <c r="B80" s="434">
        <f t="shared" si="2"/>
        <v>57.123</v>
      </c>
      <c r="C80" s="440" t="s">
        <v>446</v>
      </c>
      <c r="D80" s="435">
        <v>57123</v>
      </c>
    </row>
    <row r="81" spans="2:4" ht="12.75">
      <c r="B81" s="434">
        <f t="shared" si="2"/>
        <v>87.771</v>
      </c>
      <c r="C81" s="440" t="s">
        <v>1074</v>
      </c>
      <c r="D81" s="435">
        <v>87771</v>
      </c>
    </row>
    <row r="82" spans="2:4" ht="12.75">
      <c r="B82" s="434">
        <f t="shared" si="2"/>
        <v>90.48</v>
      </c>
      <c r="C82" s="440" t="s">
        <v>1076</v>
      </c>
      <c r="D82" s="435">
        <v>90480</v>
      </c>
    </row>
    <row r="83" spans="2:4" ht="12.75">
      <c r="B83" s="434">
        <f t="shared" si="2"/>
        <v>105.99</v>
      </c>
      <c r="C83" s="440" t="s">
        <v>485</v>
      </c>
      <c r="D83" s="435">
        <v>105990</v>
      </c>
    </row>
    <row r="84" spans="2:7" ht="12.75">
      <c r="B84" s="434">
        <f t="shared" si="2"/>
        <v>116.83</v>
      </c>
      <c r="C84" s="440" t="s">
        <v>352</v>
      </c>
      <c r="D84" s="435">
        <v>116830</v>
      </c>
      <c r="F84" s="348">
        <v>300</v>
      </c>
      <c r="G84" s="349" t="s">
        <v>1053</v>
      </c>
    </row>
    <row r="85" spans="2:4" ht="12.75">
      <c r="B85" s="434">
        <f t="shared" si="2"/>
        <v>121.594</v>
      </c>
      <c r="C85" s="440" t="s">
        <v>1079</v>
      </c>
      <c r="D85" s="435">
        <v>121594</v>
      </c>
    </row>
    <row r="86" spans="2:4" ht="12.75">
      <c r="B86" s="434">
        <f t="shared" si="2"/>
        <v>144.174</v>
      </c>
      <c r="C86" s="440" t="s">
        <v>1078</v>
      </c>
      <c r="D86" s="435">
        <v>144174</v>
      </c>
    </row>
    <row r="87" spans="2:4" ht="12.75">
      <c r="B87" s="434">
        <f t="shared" si="2"/>
        <v>144.635</v>
      </c>
      <c r="C87" s="440" t="s">
        <v>1077</v>
      </c>
      <c r="D87" s="435">
        <v>144635</v>
      </c>
    </row>
    <row r="88" spans="2:4" ht="12.75">
      <c r="B88" s="434">
        <f t="shared" si="2"/>
        <v>182.204</v>
      </c>
      <c r="C88" s="440" t="s">
        <v>865</v>
      </c>
      <c r="D88" s="435">
        <v>182204</v>
      </c>
    </row>
    <row r="89" spans="2:4" ht="12.75">
      <c r="B89" s="434">
        <f t="shared" si="2"/>
        <v>202.592</v>
      </c>
      <c r="C89" s="432" t="s">
        <v>165</v>
      </c>
      <c r="D89" s="435">
        <v>202592</v>
      </c>
    </row>
    <row r="90" spans="2:4" ht="12.75">
      <c r="B90" s="437">
        <f t="shared" si="2"/>
        <v>206.183</v>
      </c>
      <c r="C90" s="436" t="s">
        <v>1080</v>
      </c>
      <c r="D90" s="438">
        <v>206183</v>
      </c>
    </row>
    <row r="94" spans="1:10" ht="12.75">
      <c r="A94" s="359" t="s">
        <v>1083</v>
      </c>
      <c r="B94" s="487" t="str">
        <f>CONCATENATE("7. Außenhandel mit den EU-Ländern (EU-28) im ",B1,". Vierteljahr ",B2,"")</f>
        <v>7. Außenhandel mit den EU-Ländern (EU-28) im 4. Vierteljahr 2013</v>
      </c>
      <c r="C94" s="488"/>
      <c r="D94" s="491"/>
      <c r="E94" s="492"/>
      <c r="F94" s="489"/>
      <c r="G94" s="489"/>
      <c r="H94" s="489"/>
      <c r="I94" s="490"/>
      <c r="J94" s="360"/>
    </row>
    <row r="95" spans="1:5" ht="12.75">
      <c r="A95" s="341" t="s">
        <v>1084</v>
      </c>
      <c r="B95" s="441" t="s">
        <v>1155</v>
      </c>
      <c r="C95" s="442" t="s">
        <v>1156</v>
      </c>
      <c r="D95" s="443" t="s">
        <v>1085</v>
      </c>
      <c r="E95" s="444"/>
    </row>
    <row r="96" spans="1:10" ht="12.75">
      <c r="A96" s="337">
        <v>1</v>
      </c>
      <c r="B96" s="431">
        <v>200.181115</v>
      </c>
      <c r="C96" s="431">
        <v>116.830052</v>
      </c>
      <c r="D96" s="445" t="s">
        <v>352</v>
      </c>
      <c r="E96" s="446"/>
      <c r="H96" s="348">
        <v>275</v>
      </c>
      <c r="I96" s="349" t="s">
        <v>1053</v>
      </c>
      <c r="J96" s="349"/>
    </row>
    <row r="97" spans="1:5" ht="12.75">
      <c r="A97" s="337">
        <v>2</v>
      </c>
      <c r="B97" s="434">
        <v>131.563796</v>
      </c>
      <c r="C97" s="434">
        <v>144.635156</v>
      </c>
      <c r="D97" s="447" t="s">
        <v>353</v>
      </c>
      <c r="E97" s="448"/>
    </row>
    <row r="98" spans="1:5" ht="12.75">
      <c r="A98" s="337">
        <v>3</v>
      </c>
      <c r="B98" s="434">
        <v>146.745238</v>
      </c>
      <c r="C98" s="434">
        <v>206.183359</v>
      </c>
      <c r="D98" s="447" t="s">
        <v>354</v>
      </c>
      <c r="E98" s="448"/>
    </row>
    <row r="99" spans="1:5" ht="12.75">
      <c r="A99" s="337">
        <v>4</v>
      </c>
      <c r="B99" s="434">
        <v>212.547018</v>
      </c>
      <c r="C99" s="434">
        <v>182.2041</v>
      </c>
      <c r="D99" s="447" t="s">
        <v>865</v>
      </c>
      <c r="E99" s="448"/>
    </row>
    <row r="100" spans="1:5" ht="12.75">
      <c r="A100" s="337">
        <v>5</v>
      </c>
      <c r="B100" s="434">
        <v>7.909012</v>
      </c>
      <c r="C100" s="434">
        <v>10.035707</v>
      </c>
      <c r="D100" s="447" t="s">
        <v>355</v>
      </c>
      <c r="E100" s="448"/>
    </row>
    <row r="101" spans="1:5" ht="12.75">
      <c r="A101" s="337">
        <v>6</v>
      </c>
      <c r="B101" s="434">
        <v>36.885601</v>
      </c>
      <c r="C101" s="434">
        <v>30.446014</v>
      </c>
      <c r="D101" s="447" t="s">
        <v>932</v>
      </c>
      <c r="E101" s="448"/>
    </row>
    <row r="102" spans="1:5" ht="12.75">
      <c r="A102" s="337">
        <v>7</v>
      </c>
      <c r="B102" s="434">
        <v>8.273268</v>
      </c>
      <c r="C102" s="434">
        <v>10.660309</v>
      </c>
      <c r="D102" s="447" t="s">
        <v>356</v>
      </c>
      <c r="E102" s="448"/>
    </row>
    <row r="103" spans="1:5" ht="12.75">
      <c r="A103" s="337">
        <v>8</v>
      </c>
      <c r="B103" s="434">
        <v>21.58578</v>
      </c>
      <c r="C103" s="434">
        <v>10.236367</v>
      </c>
      <c r="D103" s="447" t="s">
        <v>357</v>
      </c>
      <c r="E103" s="448"/>
    </row>
    <row r="104" spans="1:9" ht="12.75">
      <c r="A104" s="337">
        <v>9</v>
      </c>
      <c r="B104" s="434">
        <v>125.352466</v>
      </c>
      <c r="C104" s="434">
        <v>87.771111</v>
      </c>
      <c r="D104" s="447" t="s">
        <v>358</v>
      </c>
      <c r="E104" s="448"/>
      <c r="G104" s="337" t="s">
        <v>1086</v>
      </c>
      <c r="I104" s="449" t="str">
        <f>CONCATENATE("im Moment ist Quartal ",B1," gewählt!")</f>
        <v>im Moment ist Quartal 4 gewählt!</v>
      </c>
    </row>
    <row r="105" spans="1:7" ht="12.75">
      <c r="A105" s="337">
        <v>10</v>
      </c>
      <c r="B105" s="434">
        <v>45.180251</v>
      </c>
      <c r="C105" s="434">
        <v>30.715852</v>
      </c>
      <c r="D105" s="447" t="s">
        <v>359</v>
      </c>
      <c r="E105" s="448"/>
      <c r="G105" s="337" t="s">
        <v>1087</v>
      </c>
    </row>
    <row r="106" spans="1:7" ht="12.75">
      <c r="A106" s="337">
        <v>11</v>
      </c>
      <c r="B106" s="434">
        <v>35.494019</v>
      </c>
      <c r="C106" s="434">
        <v>9.433583</v>
      </c>
      <c r="D106" s="447" t="s">
        <v>360</v>
      </c>
      <c r="E106" s="448"/>
      <c r="G106" s="337" t="s">
        <v>1088</v>
      </c>
    </row>
    <row r="107" spans="1:7" ht="12.75">
      <c r="A107" s="337">
        <v>12</v>
      </c>
      <c r="B107" s="434">
        <v>166.272595</v>
      </c>
      <c r="C107" s="434">
        <v>105.990029</v>
      </c>
      <c r="D107" s="447" t="s">
        <v>485</v>
      </c>
      <c r="E107" s="448"/>
      <c r="G107" s="337" t="s">
        <v>1089</v>
      </c>
    </row>
    <row r="108" spans="1:7" ht="12.75">
      <c r="A108" s="337">
        <v>13</v>
      </c>
      <c r="B108" s="434">
        <v>88.26807</v>
      </c>
      <c r="C108" s="434">
        <v>90.480328</v>
      </c>
      <c r="D108" s="447" t="s">
        <v>363</v>
      </c>
      <c r="E108" s="448"/>
      <c r="G108" s="337" t="s">
        <v>1090</v>
      </c>
    </row>
    <row r="109" spans="1:5" ht="12.75">
      <c r="A109" s="337">
        <v>14</v>
      </c>
      <c r="B109" s="434">
        <v>16.911922</v>
      </c>
      <c r="C109" s="434">
        <v>28.411179</v>
      </c>
      <c r="D109" s="447" t="s">
        <v>364</v>
      </c>
      <c r="E109" s="448"/>
    </row>
    <row r="110" spans="1:7" ht="12.75">
      <c r="A110" s="337">
        <v>15</v>
      </c>
      <c r="B110" s="434">
        <v>0.814169</v>
      </c>
      <c r="C110" s="434">
        <v>0.067469</v>
      </c>
      <c r="D110" s="447" t="s">
        <v>373</v>
      </c>
      <c r="E110" s="448"/>
      <c r="G110" s="450" t="s">
        <v>1091</v>
      </c>
    </row>
    <row r="111" spans="1:5" ht="12.75">
      <c r="A111" s="337">
        <v>16</v>
      </c>
      <c r="B111" s="434">
        <v>4.246383</v>
      </c>
      <c r="C111" s="434">
        <v>0.704629</v>
      </c>
      <c r="D111" s="447" t="s">
        <v>375</v>
      </c>
      <c r="E111" s="448"/>
    </row>
    <row r="112" spans="1:5" ht="12.75">
      <c r="A112" s="337">
        <v>17</v>
      </c>
      <c r="B112" s="434">
        <v>3.794361</v>
      </c>
      <c r="C112" s="434">
        <v>2.008332</v>
      </c>
      <c r="D112" s="447" t="s">
        <v>376</v>
      </c>
      <c r="E112" s="448"/>
    </row>
    <row r="113" spans="1:5" ht="12.75">
      <c r="A113" s="337">
        <v>18</v>
      </c>
      <c r="B113" s="434">
        <v>11.25954</v>
      </c>
      <c r="C113" s="434">
        <v>6.182234</v>
      </c>
      <c r="D113" s="447" t="s">
        <v>377</v>
      </c>
      <c r="E113" s="448"/>
    </row>
    <row r="114" spans="1:5" ht="12.75">
      <c r="A114" s="337">
        <v>19</v>
      </c>
      <c r="B114" s="434">
        <v>150.154379</v>
      </c>
      <c r="C114" s="434">
        <v>144.173841</v>
      </c>
      <c r="D114" s="447" t="s">
        <v>378</v>
      </c>
      <c r="E114" s="448"/>
    </row>
    <row r="115" spans="1:5" ht="12.75">
      <c r="A115" s="337">
        <v>20</v>
      </c>
      <c r="B115" s="434">
        <v>154.617488</v>
      </c>
      <c r="C115" s="434">
        <v>121.593611</v>
      </c>
      <c r="D115" s="447" t="s">
        <v>379</v>
      </c>
      <c r="E115" s="448"/>
    </row>
    <row r="116" spans="1:5" ht="12.75">
      <c r="A116" s="337">
        <v>21</v>
      </c>
      <c r="B116" s="434">
        <v>57.774393</v>
      </c>
      <c r="C116" s="434">
        <v>40.094657</v>
      </c>
      <c r="D116" s="447" t="s">
        <v>380</v>
      </c>
      <c r="E116" s="448"/>
    </row>
    <row r="117" spans="1:5" ht="12.75">
      <c r="A117" s="337">
        <v>22</v>
      </c>
      <c r="B117" s="434">
        <v>176.010577</v>
      </c>
      <c r="C117" s="434">
        <v>39.186216</v>
      </c>
      <c r="D117" s="447" t="s">
        <v>381</v>
      </c>
      <c r="E117" s="448"/>
    </row>
    <row r="118" spans="1:5" ht="12.75">
      <c r="A118" s="337">
        <v>23</v>
      </c>
      <c r="B118" s="434">
        <v>33.500975</v>
      </c>
      <c r="C118" s="434">
        <v>36.445064</v>
      </c>
      <c r="D118" s="447" t="s">
        <v>941</v>
      </c>
      <c r="E118" s="448"/>
    </row>
    <row r="119" spans="1:5" ht="12.75">
      <c r="A119" s="337">
        <v>24</v>
      </c>
      <c r="B119" s="434">
        <v>11.35258</v>
      </c>
      <c r="C119" s="434">
        <v>7.429565</v>
      </c>
      <c r="D119" s="447" t="s">
        <v>382</v>
      </c>
      <c r="E119" s="448"/>
    </row>
    <row r="120" spans="1:5" ht="12.75">
      <c r="A120" s="337">
        <v>25</v>
      </c>
      <c r="B120" s="434">
        <v>14.969554</v>
      </c>
      <c r="C120" s="434">
        <v>16.790043</v>
      </c>
      <c r="D120" s="447" t="s">
        <v>394</v>
      </c>
      <c r="E120" s="448"/>
    </row>
    <row r="121" spans="1:5" ht="12.75">
      <c r="A121" s="337">
        <v>26</v>
      </c>
      <c r="B121" s="434">
        <v>6.138556</v>
      </c>
      <c r="C121" s="434">
        <v>2.919858</v>
      </c>
      <c r="D121" s="447" t="s">
        <v>395</v>
      </c>
      <c r="E121" s="448"/>
    </row>
    <row r="122" spans="1:5" ht="12.75">
      <c r="A122" s="337">
        <v>27</v>
      </c>
      <c r="B122" s="434">
        <v>0.873958</v>
      </c>
      <c r="C122" s="434">
        <v>0.082899</v>
      </c>
      <c r="D122" s="447" t="s">
        <v>131</v>
      </c>
      <c r="E122" s="448"/>
    </row>
  </sheetData>
  <sheetProtection/>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2"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90" zoomScaleNormal="90"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500" t="s">
        <v>1244</v>
      </c>
      <c r="B1" s="500"/>
      <c r="C1" s="500"/>
      <c r="D1" s="500"/>
      <c r="E1" s="500"/>
      <c r="F1" s="500"/>
    </row>
    <row r="2" spans="2:6" ht="12.75">
      <c r="B2" s="4"/>
      <c r="C2" s="3"/>
      <c r="D2" s="3"/>
      <c r="E2" s="4"/>
      <c r="F2" s="3"/>
    </row>
    <row r="3" spans="1:6" ht="24" customHeight="1">
      <c r="A3" s="501" t="s">
        <v>1034</v>
      </c>
      <c r="B3" s="504" t="s">
        <v>1257</v>
      </c>
      <c r="C3" s="506" t="s">
        <v>109</v>
      </c>
      <c r="D3" s="506"/>
      <c r="E3" s="507" t="s">
        <v>1246</v>
      </c>
      <c r="F3" s="509" t="s">
        <v>1283</v>
      </c>
    </row>
    <row r="4" spans="1:6" ht="30.75" customHeight="1">
      <c r="A4" s="502"/>
      <c r="B4" s="505"/>
      <c r="C4" s="453" t="s">
        <v>1214</v>
      </c>
      <c r="D4" s="453" t="s">
        <v>1245</v>
      </c>
      <c r="E4" s="508"/>
      <c r="F4" s="508"/>
    </row>
    <row r="5" spans="1:6" ht="15" customHeight="1">
      <c r="A5" s="503"/>
      <c r="B5" s="139" t="s">
        <v>108</v>
      </c>
      <c r="C5" s="510" t="s">
        <v>482</v>
      </c>
      <c r="D5" s="510"/>
      <c r="E5" s="84" t="s">
        <v>108</v>
      </c>
      <c r="F5" s="85" t="s">
        <v>482</v>
      </c>
    </row>
    <row r="6" spans="1:6" ht="19.5" customHeight="1">
      <c r="A6" s="7"/>
      <c r="B6" s="140"/>
      <c r="C6" s="8"/>
      <c r="D6" s="8"/>
      <c r="E6" s="9"/>
      <c r="F6" s="8"/>
    </row>
    <row r="7" spans="1:6" ht="19.5" customHeight="1">
      <c r="A7" s="499" t="s">
        <v>110</v>
      </c>
      <c r="B7" s="499"/>
      <c r="C7" s="499"/>
      <c r="D7" s="499"/>
      <c r="E7" s="499"/>
      <c r="F7" s="499"/>
    </row>
    <row r="8" spans="1:6" ht="19.5" customHeight="1">
      <c r="A8" s="7"/>
      <c r="B8" s="140"/>
      <c r="C8" s="8"/>
      <c r="D8" s="8"/>
      <c r="E8" s="9"/>
      <c r="F8" s="8"/>
    </row>
    <row r="9" spans="1:7" s="184" customFormat="1" ht="19.5" customHeight="1">
      <c r="A9" s="182" t="s">
        <v>683</v>
      </c>
      <c r="B9" s="115">
        <v>212977859</v>
      </c>
      <c r="C9" s="116">
        <v>2.7</v>
      </c>
      <c r="D9" s="116">
        <v>-3.5</v>
      </c>
      <c r="E9" s="115">
        <v>821696765</v>
      </c>
      <c r="F9" s="190">
        <v>4.5</v>
      </c>
      <c r="G9" s="183"/>
    </row>
    <row r="10" spans="1:7" s="184" customFormat="1" ht="19.5" customHeight="1">
      <c r="A10" s="182" t="s">
        <v>684</v>
      </c>
      <c r="B10" s="115">
        <v>2601877952</v>
      </c>
      <c r="C10" s="116">
        <v>-2.2</v>
      </c>
      <c r="D10" s="116">
        <v>-8.4</v>
      </c>
      <c r="E10" s="115">
        <v>10857725801</v>
      </c>
      <c r="F10" s="190">
        <v>-6.7</v>
      </c>
      <c r="G10" s="183"/>
    </row>
    <row r="11" spans="1:7" s="22" customFormat="1" ht="19.5" customHeight="1">
      <c r="A11" s="141" t="s">
        <v>685</v>
      </c>
      <c r="B11" s="115">
        <v>27159265</v>
      </c>
      <c r="C11" s="116">
        <v>-10.6</v>
      </c>
      <c r="D11" s="116">
        <v>14.8</v>
      </c>
      <c r="E11" s="115">
        <v>115540252</v>
      </c>
      <c r="F11" s="190">
        <v>16.1</v>
      </c>
      <c r="G11" s="33"/>
    </row>
    <row r="12" spans="1:7" s="22" customFormat="1" ht="19.5" customHeight="1">
      <c r="A12" s="141" t="s">
        <v>686</v>
      </c>
      <c r="B12" s="115">
        <v>132331276</v>
      </c>
      <c r="C12" s="116">
        <v>-9</v>
      </c>
      <c r="D12" s="116">
        <v>-5.4</v>
      </c>
      <c r="E12" s="115">
        <v>557741581</v>
      </c>
      <c r="F12" s="190">
        <v>-5.9</v>
      </c>
      <c r="G12" s="33"/>
    </row>
    <row r="13" spans="1:7" s="22" customFormat="1" ht="19.5" customHeight="1">
      <c r="A13" s="141" t="s">
        <v>687</v>
      </c>
      <c r="B13" s="115">
        <v>2442387411</v>
      </c>
      <c r="C13" s="116">
        <v>-1.7</v>
      </c>
      <c r="D13" s="116">
        <v>-8.7</v>
      </c>
      <c r="E13" s="115">
        <v>10184443968</v>
      </c>
      <c r="F13" s="190">
        <v>-7</v>
      </c>
      <c r="G13" s="33"/>
    </row>
    <row r="14" spans="1:7" s="47" customFormat="1" ht="19.5" customHeight="1">
      <c r="A14" s="142" t="s">
        <v>688</v>
      </c>
      <c r="B14" s="73">
        <v>2975505024</v>
      </c>
      <c r="C14" s="117">
        <v>0.1</v>
      </c>
      <c r="D14" s="117">
        <v>-4.3</v>
      </c>
      <c r="E14" s="73">
        <v>12097386408</v>
      </c>
      <c r="F14" s="191">
        <v>-4.1</v>
      </c>
      <c r="G14" s="46"/>
    </row>
    <row r="15" spans="1:7" s="22" customFormat="1" ht="30" customHeight="1">
      <c r="A15" s="141" t="s">
        <v>689</v>
      </c>
      <c r="B15" s="115">
        <v>2167890211</v>
      </c>
      <c r="C15" s="116">
        <v>1.3</v>
      </c>
      <c r="D15" s="116">
        <v>-2</v>
      </c>
      <c r="E15" s="115">
        <v>8750971218</v>
      </c>
      <c r="F15" s="190">
        <v>-4</v>
      </c>
      <c r="G15" s="33"/>
    </row>
    <row r="16" spans="1:7" s="22" customFormat="1" ht="19.5" customHeight="1">
      <c r="A16" s="141" t="s">
        <v>690</v>
      </c>
      <c r="B16" s="468" t="s">
        <v>691</v>
      </c>
      <c r="C16" s="116" t="s">
        <v>691</v>
      </c>
      <c r="D16" s="116" t="s">
        <v>691</v>
      </c>
      <c r="E16" s="468" t="s">
        <v>691</v>
      </c>
      <c r="F16" s="192" t="s">
        <v>691</v>
      </c>
      <c r="G16" s="33"/>
    </row>
    <row r="17" spans="1:7" s="22" customFormat="1" ht="19.5" customHeight="1">
      <c r="A17" s="141" t="s">
        <v>1221</v>
      </c>
      <c r="B17" s="115">
        <v>1868677064</v>
      </c>
      <c r="C17" s="116">
        <v>1.7</v>
      </c>
      <c r="D17" s="116">
        <v>-2.7</v>
      </c>
      <c r="E17" s="115">
        <v>7570692107</v>
      </c>
      <c r="F17" s="190">
        <v>-4.4</v>
      </c>
      <c r="G17" s="33"/>
    </row>
    <row r="18" spans="1:7" s="22" customFormat="1" ht="19.5" customHeight="1">
      <c r="A18" s="141" t="s">
        <v>692</v>
      </c>
      <c r="B18" s="468" t="s">
        <v>691</v>
      </c>
      <c r="C18" s="116" t="s">
        <v>691</v>
      </c>
      <c r="D18" s="116" t="s">
        <v>691</v>
      </c>
      <c r="E18" s="468" t="s">
        <v>691</v>
      </c>
      <c r="F18" s="192" t="s">
        <v>691</v>
      </c>
      <c r="G18" s="33"/>
    </row>
    <row r="19" spans="1:7" s="22" customFormat="1" ht="19.5" customHeight="1">
      <c r="A19" s="141" t="s">
        <v>693</v>
      </c>
      <c r="B19" s="115">
        <v>1027235738</v>
      </c>
      <c r="C19" s="116">
        <v>2.1</v>
      </c>
      <c r="D19" s="116">
        <v>-3.7</v>
      </c>
      <c r="E19" s="115">
        <v>4274028667</v>
      </c>
      <c r="F19" s="190">
        <v>-5.2</v>
      </c>
      <c r="G19" s="33"/>
    </row>
    <row r="20" spans="1:7" s="22" customFormat="1" ht="19.5" customHeight="1">
      <c r="A20" s="141" t="s">
        <v>694</v>
      </c>
      <c r="B20" s="115">
        <v>70387588</v>
      </c>
      <c r="C20" s="116">
        <v>45.9</v>
      </c>
      <c r="D20" s="116">
        <v>-24.2</v>
      </c>
      <c r="E20" s="115">
        <v>252459871</v>
      </c>
      <c r="F20" s="190">
        <v>-4.1</v>
      </c>
      <c r="G20" s="33"/>
    </row>
    <row r="21" spans="1:7" s="22" customFormat="1" ht="19.5" customHeight="1">
      <c r="A21" s="141" t="s">
        <v>695</v>
      </c>
      <c r="B21" s="115">
        <v>301850353</v>
      </c>
      <c r="C21" s="116">
        <v>-4.5</v>
      </c>
      <c r="D21" s="116">
        <v>-5.6</v>
      </c>
      <c r="E21" s="115">
        <v>1230659855</v>
      </c>
      <c r="F21" s="190">
        <v>-2.9</v>
      </c>
      <c r="G21" s="33"/>
    </row>
    <row r="22" spans="1:7" s="22" customFormat="1" ht="19.5" customHeight="1">
      <c r="A22" s="141" t="s">
        <v>696</v>
      </c>
      <c r="B22" s="115">
        <v>420848682</v>
      </c>
      <c r="C22" s="116">
        <v>-7.6</v>
      </c>
      <c r="D22" s="116">
        <v>-10.1</v>
      </c>
      <c r="E22" s="115">
        <v>1797756809</v>
      </c>
      <c r="F22" s="190">
        <v>-5.2</v>
      </c>
      <c r="G22" s="33"/>
    </row>
    <row r="23" spans="1:7" s="22" customFormat="1" ht="30.75" customHeight="1">
      <c r="A23" s="181" t="s">
        <v>1096</v>
      </c>
      <c r="B23" s="115">
        <v>14513805</v>
      </c>
      <c r="C23" s="116">
        <v>6.3</v>
      </c>
      <c r="D23" s="116">
        <v>-6.1</v>
      </c>
      <c r="E23" s="115">
        <v>65276395</v>
      </c>
      <c r="F23" s="190">
        <v>-12</v>
      </c>
      <c r="G23" s="33"/>
    </row>
    <row r="24" spans="1:7" s="22" customFormat="1" ht="19.5" customHeight="1">
      <c r="A24" s="141" t="s">
        <v>697</v>
      </c>
      <c r="B24" s="115">
        <v>14385</v>
      </c>
      <c r="C24" s="116">
        <v>-91</v>
      </c>
      <c r="D24" s="116">
        <v>-47.6</v>
      </c>
      <c r="E24" s="115">
        <v>262260</v>
      </c>
      <c r="F24" s="190">
        <v>319.2</v>
      </c>
      <c r="G24" s="33"/>
    </row>
    <row r="25" spans="1:7" s="47" customFormat="1" ht="19.5" customHeight="1">
      <c r="A25" s="142" t="s">
        <v>688</v>
      </c>
      <c r="B25" s="73">
        <v>2975505024</v>
      </c>
      <c r="C25" s="117">
        <v>0.1</v>
      </c>
      <c r="D25" s="117">
        <v>-4.3</v>
      </c>
      <c r="E25" s="73">
        <v>12097386408</v>
      </c>
      <c r="F25" s="191">
        <v>-4.1</v>
      </c>
      <c r="G25" s="46"/>
    </row>
    <row r="26" spans="1:6" s="22" customFormat="1" ht="19.5" customHeight="1">
      <c r="A26" s="23"/>
      <c r="B26" s="20"/>
      <c r="C26" s="21"/>
      <c r="D26" s="24"/>
      <c r="E26" s="20"/>
      <c r="F26" s="24"/>
    </row>
    <row r="27" spans="1:6" s="22" customFormat="1" ht="19.5" customHeight="1">
      <c r="A27" s="498" t="s">
        <v>111</v>
      </c>
      <c r="B27" s="498"/>
      <c r="C27" s="498"/>
      <c r="D27" s="498"/>
      <c r="E27" s="498"/>
      <c r="F27" s="498"/>
    </row>
    <row r="28" spans="1:6" s="22" customFormat="1" ht="19.5" customHeight="1">
      <c r="A28" s="23"/>
      <c r="B28" s="20"/>
      <c r="C28" s="21"/>
      <c r="D28" s="24"/>
      <c r="E28" s="20"/>
      <c r="F28" s="24"/>
    </row>
    <row r="29" spans="1:7" s="22" customFormat="1" ht="19.5" customHeight="1">
      <c r="A29" s="141" t="s">
        <v>683</v>
      </c>
      <c r="B29" s="185">
        <v>250642477</v>
      </c>
      <c r="C29" s="188">
        <v>4.2</v>
      </c>
      <c r="D29" s="188">
        <v>28</v>
      </c>
      <c r="E29" s="115">
        <v>980530883</v>
      </c>
      <c r="F29" s="188">
        <v>36</v>
      </c>
      <c r="G29" s="33"/>
    </row>
    <row r="30" spans="1:7" s="22" customFormat="1" ht="19.5" customHeight="1">
      <c r="A30" s="141" t="s">
        <v>684</v>
      </c>
      <c r="B30" s="185">
        <v>1575394860</v>
      </c>
      <c r="C30" s="188">
        <v>-9.8</v>
      </c>
      <c r="D30" s="188">
        <v>0.6</v>
      </c>
      <c r="E30" s="115">
        <v>6655901425</v>
      </c>
      <c r="F30" s="188">
        <v>-3.3</v>
      </c>
      <c r="G30" s="33"/>
    </row>
    <row r="31" spans="1:7" s="22" customFormat="1" ht="19.5" customHeight="1">
      <c r="A31" s="141" t="s">
        <v>685</v>
      </c>
      <c r="B31" s="185">
        <v>20750781</v>
      </c>
      <c r="C31" s="188">
        <v>11.5</v>
      </c>
      <c r="D31" s="188">
        <v>0.8</v>
      </c>
      <c r="E31" s="115">
        <v>81689518</v>
      </c>
      <c r="F31" s="190">
        <v>-66.3</v>
      </c>
      <c r="G31" s="33"/>
    </row>
    <row r="32" spans="1:7" s="22" customFormat="1" ht="19.5" customHeight="1">
      <c r="A32" s="141" t="s">
        <v>686</v>
      </c>
      <c r="B32" s="185">
        <v>89071490</v>
      </c>
      <c r="C32" s="188">
        <v>-7.3</v>
      </c>
      <c r="D32" s="188">
        <v>-10.9</v>
      </c>
      <c r="E32" s="115">
        <v>398779973</v>
      </c>
      <c r="F32" s="190">
        <v>-14</v>
      </c>
      <c r="G32" s="33"/>
    </row>
    <row r="33" spans="1:7" s="22" customFormat="1" ht="19.5" customHeight="1">
      <c r="A33" s="141" t="s">
        <v>687</v>
      </c>
      <c r="B33" s="185">
        <v>1465572589</v>
      </c>
      <c r="C33" s="188">
        <v>-10.2</v>
      </c>
      <c r="D33" s="188">
        <v>1.4</v>
      </c>
      <c r="E33" s="115">
        <v>6175431934</v>
      </c>
      <c r="F33" s="190">
        <v>0</v>
      </c>
      <c r="G33" s="33"/>
    </row>
    <row r="34" spans="1:7" s="47" customFormat="1" ht="19.5" customHeight="1">
      <c r="A34" s="142" t="s">
        <v>688</v>
      </c>
      <c r="B34" s="186">
        <v>2027384796</v>
      </c>
      <c r="C34" s="189">
        <v>-4.5</v>
      </c>
      <c r="D34" s="189">
        <v>7.4</v>
      </c>
      <c r="E34" s="73">
        <v>8186271333</v>
      </c>
      <c r="F34" s="191">
        <v>1.7</v>
      </c>
      <c r="G34" s="46"/>
    </row>
    <row r="35" spans="1:7" s="22" customFormat="1" ht="29.25" customHeight="1">
      <c r="A35" s="141" t="s">
        <v>689</v>
      </c>
      <c r="B35" s="185">
        <v>1593973872</v>
      </c>
      <c r="C35" s="188">
        <v>-3.3</v>
      </c>
      <c r="D35" s="188">
        <v>6.9</v>
      </c>
      <c r="E35" s="115">
        <v>6453324591</v>
      </c>
      <c r="F35" s="192">
        <v>3</v>
      </c>
      <c r="G35" s="33"/>
    </row>
    <row r="36" spans="1:7" s="22" customFormat="1" ht="19.5" customHeight="1">
      <c r="A36" s="141" t="s">
        <v>690</v>
      </c>
      <c r="B36" s="185" t="s">
        <v>691</v>
      </c>
      <c r="C36" s="188" t="s">
        <v>691</v>
      </c>
      <c r="D36" s="188" t="s">
        <v>691</v>
      </c>
      <c r="E36" s="115" t="s">
        <v>691</v>
      </c>
      <c r="F36" s="192" t="s">
        <v>691</v>
      </c>
      <c r="G36" s="33"/>
    </row>
    <row r="37" spans="1:7" s="22" customFormat="1" ht="19.5" customHeight="1">
      <c r="A37" s="141" t="s">
        <v>1221</v>
      </c>
      <c r="B37" s="185">
        <v>1481711564</v>
      </c>
      <c r="C37" s="188">
        <v>-3.4</v>
      </c>
      <c r="D37" s="188">
        <v>6.8</v>
      </c>
      <c r="E37" s="115">
        <v>6013899055</v>
      </c>
      <c r="F37" s="192">
        <v>5.9</v>
      </c>
      <c r="G37" s="33"/>
    </row>
    <row r="38" spans="1:7" s="22" customFormat="1" ht="19.5" customHeight="1">
      <c r="A38" s="141" t="s">
        <v>692</v>
      </c>
      <c r="B38" s="185" t="s">
        <v>691</v>
      </c>
      <c r="C38" s="188" t="s">
        <v>691</v>
      </c>
      <c r="D38" s="188" t="s">
        <v>691</v>
      </c>
      <c r="E38" s="115" t="s">
        <v>691</v>
      </c>
      <c r="F38" s="192" t="s">
        <v>691</v>
      </c>
      <c r="G38" s="33"/>
    </row>
    <row r="39" spans="1:7" s="22" customFormat="1" ht="19.5" customHeight="1">
      <c r="A39" s="141" t="s">
        <v>693</v>
      </c>
      <c r="B39" s="185">
        <v>878406877</v>
      </c>
      <c r="C39" s="188">
        <v>-0.9</v>
      </c>
      <c r="D39" s="188">
        <v>6.3</v>
      </c>
      <c r="E39" s="115">
        <v>3560815476</v>
      </c>
      <c r="F39" s="192">
        <v>3.9</v>
      </c>
      <c r="G39" s="33"/>
    </row>
    <row r="40" spans="1:7" s="22" customFormat="1" ht="19.5" customHeight="1">
      <c r="A40" s="141" t="s">
        <v>694</v>
      </c>
      <c r="B40" s="185">
        <v>13875243</v>
      </c>
      <c r="C40" s="188">
        <v>-37.6</v>
      </c>
      <c r="D40" s="188">
        <v>27.7</v>
      </c>
      <c r="E40" s="115">
        <v>72378358</v>
      </c>
      <c r="F40" s="190">
        <v>69.3</v>
      </c>
      <c r="G40" s="33"/>
    </row>
    <row r="41" spans="1:7" s="22" customFormat="1" ht="19.5" customHeight="1">
      <c r="A41" s="141" t="s">
        <v>695</v>
      </c>
      <c r="B41" s="185">
        <v>80317018</v>
      </c>
      <c r="C41" s="188">
        <v>-4.6</v>
      </c>
      <c r="D41" s="188">
        <v>8.8</v>
      </c>
      <c r="E41" s="115">
        <v>320285694</v>
      </c>
      <c r="F41" s="188">
        <v>-9.5</v>
      </c>
      <c r="G41" s="33"/>
    </row>
    <row r="42" spans="1:7" s="22" customFormat="1" ht="19.5" customHeight="1">
      <c r="A42" s="141" t="s">
        <v>696</v>
      </c>
      <c r="B42" s="185">
        <v>338697932</v>
      </c>
      <c r="C42" s="188">
        <v>-8</v>
      </c>
      <c r="D42" s="188">
        <v>9.3</v>
      </c>
      <c r="E42" s="115">
        <v>1336609641</v>
      </c>
      <c r="F42" s="188">
        <v>-3.5</v>
      </c>
      <c r="G42" s="33"/>
    </row>
    <row r="43" spans="1:7" s="22" customFormat="1" ht="30.75" customHeight="1">
      <c r="A43" s="181" t="s">
        <v>1096</v>
      </c>
      <c r="B43" s="115">
        <v>520731</v>
      </c>
      <c r="C43" s="188">
        <v>-48.7</v>
      </c>
      <c r="D43" s="188">
        <v>-41.9</v>
      </c>
      <c r="E43" s="115">
        <v>3673049</v>
      </c>
      <c r="F43" s="190">
        <v>-32</v>
      </c>
      <c r="G43" s="33"/>
    </row>
    <row r="44" spans="1:7" s="22" customFormat="1" ht="19.5" customHeight="1">
      <c r="A44" s="141" t="s">
        <v>697</v>
      </c>
      <c r="B44" s="185" t="s">
        <v>6</v>
      </c>
      <c r="C44" s="188" t="s">
        <v>6</v>
      </c>
      <c r="D44" s="188" t="s">
        <v>6</v>
      </c>
      <c r="E44" s="115" t="s">
        <v>6</v>
      </c>
      <c r="F44" s="188" t="s">
        <v>6</v>
      </c>
      <c r="G44" s="33"/>
    </row>
    <row r="45" spans="1:7" s="47" customFormat="1" ht="19.5" customHeight="1">
      <c r="A45" s="142" t="s">
        <v>688</v>
      </c>
      <c r="B45" s="186">
        <v>2027384796</v>
      </c>
      <c r="C45" s="189">
        <v>-4.5</v>
      </c>
      <c r="D45" s="189">
        <v>7.4</v>
      </c>
      <c r="E45" s="73">
        <v>8186271333</v>
      </c>
      <c r="F45" s="191">
        <v>1.7</v>
      </c>
      <c r="G45" s="46"/>
    </row>
    <row r="46" spans="1:7" s="47" customFormat="1" ht="9.75" customHeight="1">
      <c r="A46" s="187"/>
      <c r="B46" s="75"/>
      <c r="C46" s="117"/>
      <c r="D46" s="177"/>
      <c r="E46" s="73"/>
      <c r="F46" s="177"/>
      <c r="G46" s="46"/>
    </row>
    <row r="47" spans="1:2" ht="12.75">
      <c r="A47" s="50" t="s">
        <v>859</v>
      </c>
      <c r="B47" s="38"/>
    </row>
    <row r="48" spans="1:8" ht="31.5" customHeight="1">
      <c r="A48" s="497" t="s">
        <v>1092</v>
      </c>
      <c r="B48" s="497"/>
      <c r="C48" s="497"/>
      <c r="D48" s="497"/>
      <c r="E48" s="497"/>
      <c r="F48" s="497"/>
      <c r="G48" s="38"/>
      <c r="H48" s="38"/>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2014-03-12T10:21:15Z</cp:lastPrinted>
  <dcterms:created xsi:type="dcterms:W3CDTF">2004-03-02T08:35:25Z</dcterms:created>
  <dcterms:modified xsi:type="dcterms:W3CDTF">2014-03-12T13:20:42Z</dcterms:modified>
  <cp:category/>
  <cp:version/>
  <cp:contentType/>
  <cp:contentStatus/>
</cp:coreProperties>
</file>