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585" yWindow="65521" windowWidth="12630" windowHeight="1239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 1" sheetId="13" r:id="rId13"/>
    <sheet name="Tabelle2+3" sheetId="14" r:id="rId14"/>
    <sheet name="Tabelle4+5" sheetId="15" r:id="rId15"/>
    <sheet name="Tabelle6+7" sheetId="16" r:id="rId16"/>
    <sheet name="Tabelle8+9" sheetId="17" r:id="rId17"/>
    <sheet name="Tabelle10+11" sheetId="18" r:id="rId18"/>
    <sheet name="Tabelle12" sheetId="19" r:id="rId19"/>
    <sheet name="Tabelle13-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'Ländergruppen'!$A$1:$D$77</definedName>
    <definedName name="_xlnm.Print_Area" localSheetId="5">'Länderverzeichnis'!$A$1:$L$92</definedName>
    <definedName name="_xlnm.Print_Area" localSheetId="12">'Tabelle 1'!$A$1:$F$48</definedName>
    <definedName name="_xlnm.Print_Area" localSheetId="27">'Tabelle 23'!$A$1:$I$44</definedName>
    <definedName name="_xlnm.Print_Area" localSheetId="17">'Tabelle10+11'!$A$1:$H$40</definedName>
    <definedName name="_xlnm.Print_Area" localSheetId="20">'Tabelle16'!$A$1:$J$256</definedName>
    <definedName name="_xlnm.Print_Area" localSheetId="21">'Tabelle17'!$A$1:$J$256</definedName>
    <definedName name="_xlnm.Print_Area" localSheetId="24">'Tabelle20'!$A$1:$M$44</definedName>
    <definedName name="_xlnm.Print_Area" localSheetId="26">'Tabelle22'!$A$1:$I$44</definedName>
    <definedName name="_xlnm.Print_Area" localSheetId="3">'Vorbemerkungen'!$A$1:$J$205</definedName>
  </definedNames>
  <calcPr fullCalcOnLoad="1"/>
</workbook>
</file>

<file path=xl/sharedStrings.xml><?xml version="1.0" encoding="utf-8"?>
<sst xmlns="http://schemas.openxmlformats.org/spreadsheetml/2006/main" count="5203" uniqueCount="1309">
  <si>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</si>
  <si>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</si>
  <si>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</si>
  <si>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</si>
  <si>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</si>
  <si>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</si>
  <si>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</si>
  <si>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</si>
  <si>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</si>
  <si>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</si>
  <si>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</si>
  <si>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</si>
  <si>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</si>
  <si>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</si>
  <si>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</si>
  <si>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</si>
  <si>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</si>
  <si>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</si>
  <si>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</si>
  <si>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</si>
  <si>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</si>
  <si>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</si>
  <si>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</si>
  <si>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</si>
  <si>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</si>
  <si>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</si>
  <si>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</si>
  <si>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</si>
  <si>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</si>
  <si>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</si>
  <si>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</si>
  <si>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</si>
  <si>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</si>
  <si>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</si>
  <si>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</si>
  <si>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</si>
  <si>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</si>
  <si>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</si>
  <si>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</si>
  <si>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</si>
  <si>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</si>
  <si>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</si>
  <si>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</si>
  <si>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</si>
  <si>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</si>
  <si>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</si>
  <si>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</si>
  <si>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</si>
  <si>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</si>
  <si>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</si>
  <si>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</si>
  <si>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</si>
  <si>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</si>
  <si>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</si>
  <si>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</si>
  <si>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</si>
  <si>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</si>
  <si>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</si>
  <si>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</si>
  <si>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</si>
  <si>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</si>
  <si>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</si>
  <si>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</si>
  <si>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</si>
  <si>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</si>
  <si>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</si>
  <si>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</si>
  <si>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</si>
  <si>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</si>
  <si>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</si>
  <si>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</si>
  <si>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</si>
  <si>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</si>
  <si>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</si>
  <si>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</si>
  <si>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</si>
  <si>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</si>
  <si>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</si>
  <si>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</si>
  <si>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</si>
  <si>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</si>
  <si>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</si>
  <si>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</si>
  <si>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</si>
  <si>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</si>
  <si>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</si>
  <si>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</si>
  <si>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</si>
  <si>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</si>
  <si>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</si>
  <si>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</si>
  <si>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</si>
  <si>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</si>
  <si>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</si>
  <si>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</si>
  <si>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</si>
  <si>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</si>
  <si>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</si>
  <si>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</si>
  <si>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</si>
  <si>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</si>
  <si>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</si>
  <si>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</si>
  <si>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</si>
  <si>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</si>
  <si>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</si>
  <si>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</si>
  <si>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</si>
  <si>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</si>
  <si>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</si>
  <si>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</si>
  <si>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</si>
  <si>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</si>
  <si>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</si>
  <si>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</si>
  <si>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</si>
  <si>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</si>
  <si>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</si>
  <si>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</si>
  <si>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</si>
  <si>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</si>
  <si>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</si>
  <si>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</si>
  <si>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</si>
  <si>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</si>
  <si>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</si>
  <si>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</si>
  <si>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</si>
  <si>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</si>
  <si>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</si>
  <si>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</si>
  <si>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</si>
  <si>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</si>
  <si>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</si>
  <si>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</si>
  <si>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</si>
  <si>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</si>
  <si>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</si>
  <si>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</si>
  <si>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</si>
  <si>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</si>
  <si>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</si>
  <si>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</si>
  <si>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</si>
  <si>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</si>
  <si>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</si>
  <si>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</si>
  <si>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</si>
  <si>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</si>
  <si>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</si>
  <si>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</si>
  <si>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</si>
  <si>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</si>
  <si>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</si>
  <si>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</si>
  <si>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</si>
  <si>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</si>
  <si>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</si>
  <si>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</si>
  <si>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</si>
  <si>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</si>
  <si>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</si>
  <si>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</si>
  <si>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</si>
  <si>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</si>
  <si>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</si>
  <si>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</si>
  <si>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</si>
  <si>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</si>
  <si>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</si>
  <si>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</si>
  <si>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</si>
  <si>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</si>
  <si>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</si>
  <si>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</si>
  <si>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</si>
  <si>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</si>
  <si>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</si>
  <si>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</si>
  <si>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</si>
  <si>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</si>
  <si>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</si>
  <si>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</si>
  <si>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</si>
  <si>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</si>
  <si>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</si>
  <si>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</si>
  <si>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</si>
  <si>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</si>
  <si>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</si>
  <si>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</si>
  <si>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</si>
  <si>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</si>
  <si>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</si>
  <si>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</si>
  <si>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</si>
  <si>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</si>
  <si>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</si>
  <si>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</si>
  <si>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</si>
  <si>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</si>
  <si>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</si>
  <si>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</si>
  <si>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</si>
  <si>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</si>
  <si>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</si>
  <si>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</si>
  <si>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</si>
  <si>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</si>
  <si>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</si>
  <si>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</si>
  <si>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</si>
  <si>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</si>
  <si>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</si>
  <si>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</si>
  <si>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</si>
  <si>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</si>
  <si>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</si>
  <si>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</si>
  <si>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</si>
  <si>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</si>
  <si>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</si>
  <si>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</si>
  <si>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</si>
  <si>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</si>
  <si>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</si>
  <si>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</si>
  <si>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</si>
  <si>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</si>
  <si>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</si>
  <si>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</si>
  <si>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</si>
  <si>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</si>
  <si>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</si>
  <si>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</si>
  <si>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</si>
  <si>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</si>
  <si>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</si>
  <si>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</si>
  <si>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</si>
  <si>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</si>
  <si>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</si>
  <si>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</si>
  <si>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</si>
  <si>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</si>
  <si>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</si>
  <si>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</si>
  <si>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</si>
  <si>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</si>
  <si>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</si>
  <si>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</si>
  <si>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</si>
  <si>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</si>
  <si>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</si>
  <si>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</si>
  <si>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</si>
  <si>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</si>
  <si>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</si>
  <si>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</si>
  <si>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</si>
  <si>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</si>
  <si>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</si>
  <si>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</si>
  <si>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</si>
  <si>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</si>
  <si>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</si>
  <si>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</si>
  <si>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</si>
  <si>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</si>
  <si>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</si>
  <si>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</si>
  <si>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</si>
  <si>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</si>
  <si>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</si>
  <si>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</si>
  <si>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</si>
  <si>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</si>
  <si>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</si>
  <si>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</si>
  <si>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</si>
  <si>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</si>
  <si>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</si>
  <si>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</si>
  <si>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</si>
  <si>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</si>
  <si>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</si>
  <si>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</si>
  <si>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</si>
  <si>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</si>
  <si>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</si>
  <si>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</si>
  <si>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</si>
  <si>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</si>
  <si>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</si>
  <si>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</si>
  <si>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</si>
  <si>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</si>
  <si>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</si>
  <si>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</si>
  <si>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</si>
  <si>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</si>
  <si>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</si>
  <si>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</si>
  <si>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</si>
  <si>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</si>
  <si>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</si>
  <si>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</si>
  <si>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</si>
  <si>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</si>
  <si>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</si>
  <si>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</si>
  <si>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</si>
  <si>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</si>
  <si>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</si>
  <si>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</si>
  <si>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</si>
  <si>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</si>
  <si>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</si>
  <si>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</si>
  <si>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</si>
  <si>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</si>
  <si>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</si>
  <si>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</si>
  <si>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</si>
  <si>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</si>
  <si>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</si>
  <si>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</si>
  <si>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</si>
  <si>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</si>
  <si>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</si>
  <si>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</si>
  <si>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</si>
  <si>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</si>
  <si>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</si>
  <si>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</si>
  <si>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</si>
  <si>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</si>
  <si>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</si>
  <si>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</si>
  <si>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</si>
  <si>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</si>
  <si>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</si>
  <si>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</si>
  <si>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</si>
  <si>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</si>
  <si>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</si>
  <si>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</si>
  <si>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</si>
  <si>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</si>
  <si>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</si>
  <si>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</si>
  <si>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</si>
  <si>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</si>
  <si>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</si>
  <si>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</si>
  <si>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</si>
  <si>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</si>
  <si>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</si>
  <si>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</si>
  <si>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</si>
  <si>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</si>
  <si>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</si>
  <si>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</si>
  <si>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</si>
  <si>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</si>
  <si>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</si>
  <si>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</si>
  <si>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</si>
  <si>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</si>
  <si>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</si>
  <si>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</si>
  <si>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</si>
  <si>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</si>
  <si>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</si>
  <si>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</si>
  <si>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</si>
  <si>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</si>
  <si>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</si>
  <si>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</si>
  <si>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</si>
  <si>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</si>
  <si>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</si>
  <si>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</si>
  <si>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</si>
  <si>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</si>
  <si>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</si>
  <si>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</si>
  <si>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</si>
  <si>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</si>
  <si>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</si>
  <si>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</si>
  <si>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</si>
  <si>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</si>
  <si>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</si>
  <si>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</si>
  <si>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</si>
  <si>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</si>
  <si>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</si>
  <si>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</si>
  <si>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</si>
  <si>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</si>
  <si>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</si>
  <si>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</si>
  <si>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</si>
  <si>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</si>
  <si>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</si>
  <si>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</si>
  <si>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</si>
  <si>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</si>
  <si>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</si>
  <si>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</si>
  <si>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</si>
  <si>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</si>
  <si>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</si>
  <si>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</si>
  <si>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</si>
  <si>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</si>
  <si>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</si>
  <si>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</si>
  <si>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</si>
  <si>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</si>
  <si>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</si>
  <si>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</si>
  <si>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</si>
  <si>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</si>
  <si>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</si>
  <si>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</si>
  <si>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</si>
  <si>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</si>
  <si>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</si>
  <si>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</si>
  <si>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</si>
  <si>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</si>
  <si>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</si>
  <si>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</si>
  <si>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</si>
  <si>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</si>
  <si>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</si>
  <si>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</si>
  <si>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</si>
  <si>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</si>
  <si>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</si>
  <si>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</si>
  <si>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</si>
  <si>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</si>
  <si>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</si>
  <si>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</si>
  <si>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</si>
  <si>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</si>
  <si>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</si>
  <si>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</si>
  <si>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</si>
  <si>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</si>
  <si>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</si>
  <si>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</si>
  <si>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</si>
  <si>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</si>
  <si>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</si>
  <si>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</si>
  <si>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</si>
  <si>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</si>
  <si>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</si>
  <si>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</si>
  <si>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</si>
  <si>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</si>
  <si>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</si>
  <si>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</si>
  <si>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</si>
  <si>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</si>
  <si>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</si>
  <si>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</si>
  <si>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</si>
  <si>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</si>
  <si>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</si>
  <si>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</si>
  <si>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</si>
  <si>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</si>
  <si>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</si>
  <si>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</si>
  <si>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</si>
  <si>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</si>
  <si>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</si>
  <si>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</si>
  <si>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</si>
  <si>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</si>
  <si>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</si>
  <si>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</si>
  <si>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</si>
  <si>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</si>
  <si>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</si>
  <si>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</si>
  <si>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</si>
  <si>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</si>
  <si>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</si>
  <si>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</si>
  <si>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</si>
  <si>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</si>
  <si>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</si>
  <si>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</si>
  <si>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</si>
  <si>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</si>
  <si>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</si>
  <si>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</si>
  <si>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</si>
  <si>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</si>
  <si>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</si>
  <si>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</si>
  <si>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</si>
  <si>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</si>
  <si>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</si>
  <si>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</si>
  <si>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</si>
  <si>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</si>
  <si>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</si>
  <si>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</si>
  <si>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</si>
  <si>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</si>
  <si>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</si>
  <si>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</si>
  <si>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</si>
  <si>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</si>
  <si>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</si>
  <si>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</si>
  <si>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</si>
  <si>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</si>
  <si>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</si>
  <si>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</si>
  <si>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</si>
  <si>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</si>
  <si>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</si>
  <si>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</si>
  <si>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</si>
  <si>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</si>
  <si>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</si>
  <si>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</si>
  <si>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</si>
  <si>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</si>
  <si>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</si>
  <si>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</si>
  <si>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</si>
  <si>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</si>
  <si>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</si>
  <si>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</si>
  <si>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</si>
  <si>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</si>
  <si>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</si>
  <si>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</si>
  <si>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</si>
  <si>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</si>
  <si>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</si>
  <si>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</si>
  <si>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</si>
  <si>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</si>
  <si>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</si>
  <si>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</si>
  <si>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</si>
  <si>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</si>
  <si>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</si>
  <si>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</si>
  <si>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</si>
  <si>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</si>
  <si>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</si>
  <si>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</si>
  <si>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</si>
  <si>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</si>
  <si>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</si>
  <si>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</si>
  <si>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</si>
  <si>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</si>
  <si>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</si>
  <si>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</si>
  <si>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</si>
  <si>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</si>
  <si>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</si>
  <si>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</si>
  <si>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</si>
  <si>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</si>
  <si>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</si>
  <si>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</si>
  <si>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</si>
  <si>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</si>
  <si>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</si>
  <si>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</si>
  <si>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</si>
  <si>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</si>
  <si>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</si>
  <si>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</si>
  <si>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</si>
  <si>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</si>
  <si>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</si>
  <si>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</si>
  <si>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</si>
  <si>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</si>
  <si>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</si>
  <si>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</si>
  <si>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</si>
  <si>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</si>
  <si>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</si>
  <si>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</si>
  <si>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</si>
  <si>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</si>
  <si>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</si>
  <si>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</si>
  <si>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</si>
  <si>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</si>
  <si>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</si>
  <si>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</si>
  <si>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</si>
  <si>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</si>
  <si>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</si>
  <si>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</si>
  <si>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</si>
  <si>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</si>
  <si>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</si>
  <si>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</si>
  <si>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</si>
  <si>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</si>
  <si>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</si>
  <si>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</si>
  <si>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</si>
  <si>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</si>
  <si>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</si>
  <si>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</si>
  <si>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</si>
  <si>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</si>
  <si>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</si>
  <si>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</si>
  <si>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</si>
  <si>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</si>
  <si>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</si>
  <si>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</si>
  <si>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</si>
  <si>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</si>
  <si>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</si>
  <si>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</si>
  <si>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</si>
  <si>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</si>
  <si>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</si>
  <si>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</si>
  <si>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</si>
  <si>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</si>
  <si>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</si>
  <si>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</si>
  <si>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</si>
  <si>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</si>
  <si>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</si>
  <si>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</si>
  <si>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</si>
  <si>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</si>
  <si>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</si>
  <si>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</si>
  <si>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</si>
  <si>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</si>
  <si>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</si>
  <si>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</si>
  <si>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</si>
  <si>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</si>
  <si>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</si>
  <si>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</si>
  <si>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</si>
  <si>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</si>
  <si>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</si>
  <si>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</si>
  <si>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</si>
  <si>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</si>
  <si>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</si>
  <si>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</si>
  <si>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</si>
  <si>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</si>
  <si>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</si>
  <si>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</si>
  <si>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</si>
  <si>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</si>
  <si>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</si>
  <si>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</si>
  <si>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</si>
  <si>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</si>
  <si>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</si>
  <si>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</si>
  <si>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</si>
  <si>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</si>
  <si>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</si>
  <si>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</si>
  <si>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</si>
  <si>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</si>
  <si>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</si>
  <si>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</si>
  <si>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</si>
  <si>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</si>
  <si>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</si>
  <si>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</si>
  <si>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</si>
  <si>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</si>
  <si>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</si>
  <si>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</si>
  <si>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</si>
  <si>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</si>
  <si>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</si>
  <si>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</si>
  <si>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</si>
  <si>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</si>
  <si>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</si>
  <si>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</si>
  <si>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</si>
  <si>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</si>
  <si>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</si>
  <si>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</si>
  <si>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</si>
  <si>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</si>
  <si>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</si>
  <si>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</si>
  <si>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</si>
  <si>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</si>
  <si>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</si>
  <si>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</si>
  <si>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</si>
  <si>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</si>
  <si>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</si>
  <si>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</si>
  <si>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</si>
  <si>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</si>
  <si>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</si>
  <si>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</si>
  <si>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</si>
  <si>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</si>
  <si>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</si>
  <si>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</si>
  <si>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</si>
  <si>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</si>
  <si>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</si>
  <si>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</si>
  <si>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</si>
  <si>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</si>
  <si>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</si>
  <si>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</si>
  <si>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</si>
  <si>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</si>
  <si>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</si>
  <si>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</si>
  <si>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</si>
  <si>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</si>
  <si>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</si>
  <si>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</si>
  <si>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</si>
  <si>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</si>
  <si>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</si>
  <si>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</si>
  <si>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</si>
  <si>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</si>
  <si>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</si>
  <si>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</si>
  <si>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</si>
  <si>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</si>
  <si>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</si>
  <si>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</si>
  <si>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</si>
  <si>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</si>
  <si>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</si>
  <si>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</si>
  <si>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</si>
  <si>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</si>
  <si>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</si>
  <si>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</si>
  <si>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</si>
  <si>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</si>
  <si>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</si>
  <si>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</si>
  <si>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</si>
  <si>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</si>
  <si>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</si>
  <si>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</si>
  <si>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</si>
  <si>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</si>
  <si>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</si>
  <si>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</si>
  <si>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</si>
  <si>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</si>
  <si>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</si>
  <si>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</si>
  <si>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</si>
  <si>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</si>
  <si>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</si>
  <si>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</si>
  <si>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</si>
  <si>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</si>
  <si>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</si>
  <si>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</si>
  <si>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</si>
  <si>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</si>
  <si>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</si>
  <si>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</si>
  <si>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</si>
  <si>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</si>
  <si>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</si>
  <si>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</si>
  <si>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</si>
  <si>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</si>
  <si>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</si>
  <si>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</si>
  <si>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</si>
  <si>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</si>
  <si>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</si>
  <si>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</si>
  <si>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</si>
  <si>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</si>
  <si>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</si>
  <si>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</si>
  <si>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</si>
  <si>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</si>
  <si>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</si>
  <si>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</si>
  <si>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</si>
  <si>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</si>
  <si>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</si>
  <si>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</si>
  <si>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</si>
  <si>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</si>
  <si>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</si>
  <si>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</si>
  <si>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</si>
  <si>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</si>
  <si>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</si>
  <si>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</si>
  <si>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</si>
  <si>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</si>
  <si>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</si>
  <si>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</si>
  <si>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</si>
  <si>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</si>
  <si>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</si>
  <si>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</si>
  <si>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</si>
  <si>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</si>
  <si>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</si>
  <si>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</si>
  <si>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</si>
  <si>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</si>
  <si>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</si>
  <si>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</si>
  <si>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</si>
  <si>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</si>
  <si>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</si>
  <si>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</si>
  <si>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</si>
  <si>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</si>
  <si>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</si>
  <si>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</si>
  <si>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</si>
  <si>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</si>
  <si>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</si>
  <si>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</si>
  <si>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</si>
  <si>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</si>
  <si>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</si>
  <si>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</si>
  <si>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</si>
  <si>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</si>
  <si>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</si>
  <si>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</si>
  <si>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</si>
  <si>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</si>
  <si>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</si>
  <si>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</si>
  <si>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</si>
  <si>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</si>
  <si>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</si>
  <si>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</si>
  <si>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</si>
  <si>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</si>
  <si>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</si>
  <si>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</si>
  <si>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</si>
  <si>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</si>
  <si>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</si>
  <si>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</si>
  <si>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</si>
  <si>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</si>
  <si>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</si>
  <si>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</si>
  <si>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</si>
  <si>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</si>
  <si>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</si>
  <si>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</si>
  <si>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</si>
  <si>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</si>
  <si>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</si>
  <si>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</si>
  <si>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</si>
  <si>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</si>
  <si>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</si>
  <si>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</si>
  <si>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</si>
  <si>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</si>
  <si>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</si>
  <si>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</si>
  <si>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</si>
  <si>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</si>
  <si>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</si>
  <si>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</si>
  <si>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</si>
  <si>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</si>
  <si>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</si>
  <si>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</si>
  <si>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</si>
  <si>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</si>
  <si>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</si>
  <si>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</si>
  <si>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</si>
  <si>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</si>
  <si>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</si>
  <si>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</si>
  <si>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</si>
  <si>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</si>
  <si>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</si>
  <si>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</si>
  <si>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</si>
  <si>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</si>
  <si>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</si>
  <si>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</si>
  <si>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</si>
  <si>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</si>
  <si>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</si>
  <si>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</si>
  <si>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</si>
  <si>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</si>
  <si>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</si>
  <si>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</si>
  <si>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</si>
  <si>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</si>
  <si>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</si>
  <si>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</si>
  <si>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</si>
  <si>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</si>
  <si>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</si>
  <si>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</si>
  <si>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</si>
  <si>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</si>
  <si>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</si>
  <si>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</si>
  <si>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</si>
  <si>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</si>
  <si>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</si>
  <si>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</si>
  <si>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</si>
  <si>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</si>
  <si>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</si>
  <si>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</si>
  <si>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</si>
  <si>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</si>
  <si>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</si>
  <si>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</si>
  <si>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</si>
  <si>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</si>
  <si>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</si>
  <si>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</si>
  <si>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</si>
  <si>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</si>
  <si>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</si>
  <si>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</si>
  <si>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</si>
  <si>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</si>
  <si>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</si>
  <si>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</si>
  <si>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</si>
  <si>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</si>
  <si>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</si>
  <si>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</si>
  <si>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</si>
  <si>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</si>
  <si>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</si>
  <si>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</si>
  <si>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</si>
  <si>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</si>
  <si>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</si>
  <si>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</si>
  <si>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</si>
  <si>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</si>
  <si>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</si>
  <si>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</si>
  <si>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</si>
  <si>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</si>
  <si>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</si>
  <si>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</si>
  <si>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</si>
  <si>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</si>
  <si>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</si>
  <si>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</si>
  <si>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</si>
  <si>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</si>
  <si>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</si>
  <si>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</si>
  <si>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</si>
  <si>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</si>
  <si>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</si>
  <si>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</si>
  <si>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</si>
  <si>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</si>
  <si>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</si>
  <si>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</si>
  <si>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</si>
  <si>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</si>
  <si>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</si>
  <si>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</si>
  <si>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</si>
  <si>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</si>
  <si>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</si>
  <si>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</si>
  <si>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</si>
  <si>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</si>
  <si>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</si>
  <si>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</si>
  <si>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</si>
  <si>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</si>
  <si>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</si>
  <si>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</si>
  <si>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</si>
  <si>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</si>
  <si>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</si>
  <si>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</si>
  <si>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</si>
  <si>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</si>
  <si>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</si>
  <si>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</si>
  <si>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</si>
  <si>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</si>
  <si>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</si>
  <si>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</si>
  <si>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</si>
  <si>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</si>
  <si>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</si>
  <si>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</si>
  <si>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</si>
  <si>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</si>
  <si>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</si>
  <si>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</si>
  <si>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</si>
  <si>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</si>
  <si>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</si>
  <si>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</si>
  <si>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</si>
  <si>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</si>
  <si>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</si>
  <si>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</si>
  <si>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</si>
  <si>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</si>
  <si>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</si>
  <si>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</si>
  <si>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</si>
  <si>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</si>
  <si>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</si>
  <si>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</si>
  <si>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</si>
  <si>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</si>
  <si>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</si>
  <si>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</si>
  <si>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</si>
  <si>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</si>
  <si>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</si>
  <si>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</si>
  <si>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</si>
  <si>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</si>
  <si>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</si>
  <si>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</si>
  <si>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</si>
  <si>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</si>
  <si>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</si>
  <si>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</si>
  <si>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</si>
  <si>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</si>
  <si>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</si>
  <si>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</si>
  <si>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</si>
  <si>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</si>
  <si>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</si>
  <si>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</si>
  <si>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</si>
  <si>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</si>
  <si>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</si>
  <si>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</si>
  <si>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</si>
  <si>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</si>
  <si>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</si>
  <si>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</si>
  <si>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</si>
  <si>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</si>
  <si>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</si>
  <si>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</si>
  <si>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</si>
  <si>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</si>
  <si>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</si>
  <si>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</si>
  <si>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</si>
  <si>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</si>
  <si>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</si>
  <si>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</si>
  <si>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</si>
  <si>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</si>
  <si>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</si>
  <si>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</si>
  <si>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</si>
  <si>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</si>
  <si>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</si>
  <si>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</si>
  <si>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</si>
  <si>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</si>
  <si>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</si>
  <si>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</si>
  <si>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</si>
  <si>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</si>
  <si>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</si>
  <si>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</si>
  <si>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</si>
  <si>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</si>
  <si>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</si>
  <si>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</si>
  <si>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</si>
  <si>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 xml:space="preserve">Steine und Erden, a.n.g.                 </t>
  </si>
  <si>
    <t xml:space="preserve">Waren aus Kunststoffen                   </t>
  </si>
  <si>
    <t>Abfälle und Schrott, aus Eisen oder Stahl</t>
  </si>
  <si>
    <t xml:space="preserve">Blech aus Eisen oder Stahl               </t>
  </si>
  <si>
    <t xml:space="preserve">Luftfahrzeuge                            </t>
  </si>
  <si>
    <t>642</t>
  </si>
  <si>
    <t>755</t>
  </si>
  <si>
    <t>883</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</si>
  <si>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</si>
  <si>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</si>
  <si>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</si>
  <si>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</si>
  <si>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</si>
  <si>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</si>
  <si>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</si>
  <si>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</si>
  <si>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</si>
  <si>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</si>
  <si>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</si>
  <si>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</si>
  <si>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</si>
  <si>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</si>
  <si>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</si>
  <si>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</si>
  <si>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</si>
  <si>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</si>
  <si>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</si>
  <si>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</si>
  <si>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</si>
  <si>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</si>
  <si>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</si>
  <si>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</si>
  <si>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</si>
  <si>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</si>
  <si>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</si>
  <si>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</si>
  <si>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</si>
  <si>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</si>
  <si>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</si>
  <si>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</si>
  <si>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</si>
  <si>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</si>
  <si>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</si>
  <si>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</si>
  <si>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</si>
  <si>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</si>
  <si>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</si>
  <si>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</si>
  <si>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</si>
  <si>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</si>
  <si>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</si>
  <si>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</si>
  <si>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</si>
  <si>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</si>
  <si>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</si>
  <si>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</si>
  <si>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</si>
  <si>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</si>
  <si>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</si>
  <si>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</si>
  <si>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</si>
  <si>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</si>
  <si>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</si>
  <si>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</si>
  <si>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</si>
  <si>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</si>
  <si>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</si>
  <si>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t>646</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</si>
  <si>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</si>
  <si>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</si>
  <si>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</si>
  <si>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Verordnung zur Durchführung des Gesetzes über die Statistik des grenzüberschreitenden Warenverkehrs  (Außenhandelsstatistik - Durchführungsverordnung - AHStatDV) in der Fassung der Bekanntmachung vom  29. Juli 1994 (BGBl. I  S. 1993), zuletzt geändert durch Artikel 2 Absatz 16 des Gesetzes vom 6. Juni 2013 (BGBl. I S. 1482)</t>
  </si>
  <si>
    <t xml:space="preserve">Verordnung (EG) Nr. 471/2009 des Europäischen Parlaments und des Rates vom 6. Mai 2009 über Gemeinschaftsstatistiken des Außenhandels mit Drittländern und zur Aufhebung der Verordnung (EG) Nr. 1172/95 des Rates (Abl. EU L 152 vom 16.6.2009, S. 23)
</t>
  </si>
  <si>
    <t xml:space="preserve">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</si>
  <si>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</si>
  <si>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</si>
  <si>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1093/2013 der Kommission vom 4. November 2013  (ABl. EU L 294 vom 6.11.2013, S. 28)</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</si>
  <si>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</si>
  <si>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</si>
  <si>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Am 1. Januar 2014 trat Lettland der Eurozone bei (siehe S. 8 unter Ländergruppen).</t>
  </si>
  <si>
    <r>
      <t xml:space="preserve">                                         Länderverzeichnis für die Außenhandelsstatistik                   </t>
    </r>
    <r>
      <rPr>
        <b/>
        <vertAlign val="superscript"/>
        <sz val="18"/>
        <rFont val="Arial"/>
        <family val="2"/>
      </rPr>
      <t>Stand: Januar 2014</t>
    </r>
  </si>
  <si>
    <t>Stand: Januar 2014</t>
  </si>
  <si>
    <t xml:space="preserve">Die Angaben in dem vorliegenden Statistischen Bericht entsprechen dem zum Zeitpunkt der Veröffentlichung gültigen Revisionsstand vom August 2014.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</si>
  <si>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2014</t>
    </r>
    <r>
      <rPr>
        <b/>
        <vertAlign val="superscript"/>
        <sz val="11"/>
        <rFont val="Arial"/>
        <family val="2"/>
      </rPr>
      <t>*)</t>
    </r>
  </si>
  <si>
    <t>2. Vj. 2014</t>
  </si>
  <si>
    <t>1. Vj. 2014</t>
  </si>
  <si>
    <t>2. Vj. 2013</t>
  </si>
  <si>
    <t>Veränderung gegenüber
1. Vj. bis 2. Vj.
2013</t>
  </si>
  <si>
    <t>1. Vj. bis 2. Vj.
2014</t>
  </si>
  <si>
    <t xml:space="preserve">  2. Ausfuhr im 2. Vierteljahr 2014 nach Warengruppen und ausge </t>
  </si>
  <si>
    <t xml:space="preserve">  3. Einfuhr im 2. Vierteljahr 2014 nach Warengruppen und ausge </t>
  </si>
  <si>
    <t xml:space="preserve">  4. Ausfuhr im 1. bis 2. Vierteljahr 2014 nach Warengruppen und  </t>
  </si>
  <si>
    <t xml:space="preserve">  5. Einfuhr im 1. bis 2. Vierteljahr 2014 nach Warengruppen und  </t>
  </si>
  <si>
    <t xml:space="preserve">  6. Ausfuhr im 2. Vierteljahr 2014 nach ausgewählten Ländern in der Reihenfolge ihrer Anteile </t>
  </si>
  <si>
    <t xml:space="preserve">  7. Einfuhr im 2. Vierteljahr 2014 nach ausgewählten Ländern in der Reihenfolge ihrer Anteile </t>
  </si>
  <si>
    <t xml:space="preserve">  8. Ausfuhr im 1. bis 2. Vierteljahr 2014 nach ausgewählten Ländern in der Reihenfolge ihrer Anteile </t>
  </si>
  <si>
    <t xml:space="preserve">  9. Einfuhr im 1. bis 2. Vierteljahr 2014 nach ausgewählten Ländern in der Reihenfolge ihrer Anteile </t>
  </si>
  <si>
    <t>1. Vj. bis 2. Vj. 2014</t>
  </si>
  <si>
    <t>Veränderung gegenüber
2. Vj. 2013
in %</t>
  </si>
  <si>
    <t>Veränderung gegenüber
1. Vj. bis 2. Vj.
2013
in %</t>
  </si>
  <si>
    <r>
      <t>12. Ausfuhr im 2. Vierteljahr 2014 nach Erdteilen, Ländergruppen und Warengruppen</t>
    </r>
    <r>
      <rPr>
        <b/>
        <vertAlign val="superscript"/>
        <sz val="9"/>
        <color indexed="8"/>
        <rFont val="Arial"/>
        <family val="2"/>
      </rPr>
      <t>*)</t>
    </r>
  </si>
  <si>
    <r>
      <t>13. Einfuhr im 2. Vierteljahr 2014 nach Erdteilen, Ländergruppen und Warengruppen</t>
    </r>
    <r>
      <rPr>
        <b/>
        <vertAlign val="superscript"/>
        <sz val="11"/>
        <rFont val="Arial"/>
        <family val="2"/>
      </rPr>
      <t>*)</t>
    </r>
  </si>
  <si>
    <r>
      <t>14. Ausfuhr im 1. bis 2. Vierteljahr 2014 nach Erdteilen, Ländergruppen und Warengruppen</t>
    </r>
    <r>
      <rPr>
        <b/>
        <vertAlign val="superscript"/>
        <sz val="11"/>
        <rFont val="Arial"/>
        <family val="2"/>
      </rPr>
      <t>*)</t>
    </r>
  </si>
  <si>
    <r>
      <t>15. Einfuhr im 1. bis 2. Vierteljahr 2014 nach Erdteilen, Ländergruppen und Warengruppen</t>
    </r>
    <r>
      <rPr>
        <b/>
        <vertAlign val="superscript"/>
        <sz val="11"/>
        <rFont val="Arial"/>
        <family val="2"/>
      </rPr>
      <t>*)</t>
    </r>
  </si>
  <si>
    <t>Veränderung
gegenüber
2. Vj. 2013
in %</t>
  </si>
  <si>
    <t>Veränderung
gegenüber
1. Vj. bis
 2. Vj. 2013
in %</t>
  </si>
  <si>
    <r>
      <t>20. Ausfuhr Januar 2012 bis Juni 2014 nach Warengruppen</t>
    </r>
    <r>
      <rPr>
        <b/>
        <vertAlign val="superscript"/>
        <sz val="11"/>
        <rFont val="Arial"/>
        <family val="2"/>
      </rPr>
      <t>*)</t>
    </r>
  </si>
  <si>
    <r>
      <t>21. Einfuhr Januar 2012 bis Juni 2014 nach Warengruppen</t>
    </r>
    <r>
      <rPr>
        <b/>
        <vertAlign val="superscript"/>
        <sz val="11"/>
        <rFont val="Arial"/>
        <family val="2"/>
      </rPr>
      <t>*)</t>
    </r>
  </si>
  <si>
    <r>
      <t>22. Ausfuhr Januar 2012 bis Juni 2014 nach Erdteilen</t>
    </r>
    <r>
      <rPr>
        <b/>
        <vertAlign val="superscript"/>
        <sz val="11"/>
        <rFont val="Arial"/>
        <family val="2"/>
      </rPr>
      <t>*)</t>
    </r>
  </si>
  <si>
    <t xml:space="preserve">    Juni</t>
  </si>
  <si>
    <r>
      <t>23. Einfuhr Januar 2012 bis Juni 2014 nach Erdteilen</t>
    </r>
    <r>
      <rPr>
        <b/>
        <vertAlign val="superscript"/>
        <sz val="11"/>
        <rFont val="Arial"/>
        <family val="2"/>
      </rPr>
      <t>*)</t>
    </r>
  </si>
  <si>
    <t xml:space="preserve">*) Für Antwortausfälle und Befreiungen sind Zuschätzungen im Insgesamt enthalten, in den Angaben ab Januar 2009 auch Rückwaren und
Ersatzlieferungen; alle Angaben für das Jahr 2012 sind endgültige Ergebnisse (s.a. in den Vorbemerkungen unter „Monatliche Revisionen“)
</t>
  </si>
  <si>
    <t>872</t>
  </si>
  <si>
    <t>396</t>
  </si>
  <si>
    <t>502</t>
  </si>
  <si>
    <t>749</t>
  </si>
  <si>
    <t xml:space="preserve">Japan                                   </t>
  </si>
  <si>
    <t>Andere europäische Länder</t>
  </si>
  <si>
    <t xml:space="preserve">  1. Ausfuhr Januar 2013 bis Juni 2014</t>
  </si>
  <si>
    <t xml:space="preserve">  2. Einfuhr Januar 2013 bis Juni 2014</t>
  </si>
  <si>
    <t xml:space="preserve">  3. Ausfuhr von ausgewählten Enderzeugnissen im 2. Vierteljahr 2014</t>
  </si>
  <si>
    <t xml:space="preserve">  4. Einfuhr von ausgewählten Enderzeugnissen im 2. Vierteljahr 2014</t>
  </si>
  <si>
    <t xml:space="preserve">  5. Ausfuhr im 2. Vierteljahr 2014 nach ausgewählten Ländern </t>
  </si>
  <si>
    <t xml:space="preserve">  6. Einfuhr im 2. Vierteljahr 2014 nach ausgewählten Ländern </t>
  </si>
  <si>
    <t xml:space="preserve">  7. Außenhandel mit den EU-Ländern (EU-28) im 2. Vierteljahr 2014</t>
  </si>
  <si>
    <t xml:space="preserve">  1. Übersicht über den Außenhandel im 2. Vierteljahr 2014</t>
  </si>
  <si>
    <t xml:space="preserve">  2. Ausfuhr im 2. Vierteljahr 2014 nach Warengruppen und ausgewählten Warenuntergruppen</t>
  </si>
  <si>
    <t xml:space="preserve">  3. Einfuhr im 2. Vierteljahr 2014 nach Warengruppen und ausgewählten Warenuntergruppen</t>
  </si>
  <si>
    <t xml:space="preserve">  4. Ausfuhr im 1. bis 2. Vierteljahr 2014 nach Warengruppen und ausgewählten </t>
  </si>
  <si>
    <t xml:space="preserve">  5. Einfuhr im 1. bis 2. Vierteljahr 2014 nach Warengruppen und ausgewählten </t>
  </si>
  <si>
    <t xml:space="preserve">  6. Ausfuhr im 2. Vierteljahr 2014 nach ausgewählten Ländern in der Reihenfolge</t>
  </si>
  <si>
    <t xml:space="preserve">  7. Einfuhr im 2. Vierteljahr 2014 nach ausgewählten Ländern in der Reihenfolge</t>
  </si>
  <si>
    <t xml:space="preserve">  8. Ausfuhr im 1. bis 2. Vierteljahr 2014 nach ausgewählten Ländern in der Reihenfolge</t>
  </si>
  <si>
    <t xml:space="preserve">  9. Einfuhr im 1. bis 2. Vierteljahr 2014 nach ausgewählten Ländern in der Reihenfolge</t>
  </si>
  <si>
    <t>12. Ausfuhr im 2. Vierteljahr 2014 nach Erdteilen, Ländergruppen und Warengruppen</t>
  </si>
  <si>
    <t>13. Einfuhr im 2. Vierteljahr 2014 nach Erdteilen, Ländergruppen und Warengruppen</t>
  </si>
  <si>
    <t>14. Ausfuhr im 1. bis 2. Vierteljahr 2014 nach Erdteilen, Ländergruppen und Warengruppen</t>
  </si>
  <si>
    <t>15. Einfuhr im 1. bis 2. Vierteljahr 2014 nach Erdteilen, Ländergruppen und Warengruppen</t>
  </si>
  <si>
    <t>20. Ausfuhr Januar 2012 bis Juni 2014 nach Warengruppen</t>
  </si>
  <si>
    <t>21. Einfuhr Januar 2012 bis Juni 2014 nach Warengruppen</t>
  </si>
  <si>
    <t>22. Ausfuhr Januar 2012 bis Juni 2014 nach Erdteilen</t>
  </si>
  <si>
    <t>23. Einfuhr Januar 2012 bis Juni 2014 nach Erdteilen</t>
  </si>
  <si>
    <t xml:space="preserve"> Geräte zur Elektrizitätserzeugung und
   -verteilung</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</si>
  <si>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</si>
  <si>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</si>
  <si>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</si>
  <si>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</si>
  <si>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</si>
  <si>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</si>
  <si>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lebende Pflanzen und Erzeugnisse der Ziergärtnerei</t>
  </si>
  <si>
    <t xml:space="preserve">chemische Vorerzeugnisse, a.n.g.         </t>
  </si>
  <si>
    <t>Mess-, steuerungs- und regelungstechnische Erzeugnisse</t>
  </si>
  <si>
    <t>Chemiefasern, Seidenraupenkokons, Abfallseide</t>
  </si>
  <si>
    <t xml:space="preserve">Volksrepublik China                    </t>
  </si>
  <si>
    <t xml:space="preserve">x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</si>
  <si>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</si>
  <si>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</si>
  <si>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</si>
  <si>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</si>
  <si>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</si>
  <si>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</si>
  <si>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</si>
  <si>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</si>
  <si>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</si>
  <si>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</si>
  <si>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</si>
  <si>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</si>
  <si>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</si>
  <si>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</si>
  <si>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</si>
  <si>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Aus- und Einfuhr in Thüringen, 2. Vierteljahr 2014 -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</si>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</sst>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0">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0"/>
      <name val="Calibri"/>
      <family val="2"/>
    </font>
    <font>
      <b/>
      <vertAlign val="superscript"/>
      <sz val="10"/>
      <name val="Calibri"/>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style="hair"/>
      <bottom style="hair"/>
    </border>
    <border>
      <left style="hair"/>
      <right>
        <color indexed="63"/>
      </right>
      <top style="thin"/>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style="hair"/>
      <top style="thin"/>
      <bottom style="hair"/>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65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2" fillId="0" borderId="25" xfId="0" applyNumberFormat="1" applyFont="1" applyBorder="1" applyAlignment="1">
      <alignment horizontal="right"/>
    </xf>
    <xf numFmtId="0" fontId="2" fillId="0" borderId="0" xfId="0" applyFont="1" applyBorder="1" applyAlignment="1">
      <alignment horizontal="lef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8" xfId="0" applyFont="1" applyBorder="1" applyAlignment="1">
      <alignment/>
    </xf>
    <xf numFmtId="0" fontId="12"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3" fillId="0" borderId="18" xfId="0" applyFont="1" applyBorder="1" applyAlignment="1">
      <alignment/>
    </xf>
    <xf numFmtId="0" fontId="13"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6" fillId="0" borderId="0" xfId="0" applyFont="1" applyAlignment="1">
      <alignment/>
    </xf>
    <xf numFmtId="49" fontId="76" fillId="0" borderId="0" xfId="0" applyNumberFormat="1" applyFont="1" applyAlignment="1">
      <alignment/>
    </xf>
    <xf numFmtId="3" fontId="76" fillId="0" borderId="10" xfId="0" applyNumberFormat="1" applyFont="1" applyBorder="1" applyAlignment="1">
      <alignment horizontal="right"/>
    </xf>
    <xf numFmtId="49" fontId="76" fillId="0" borderId="10" xfId="0" applyNumberFormat="1" applyFont="1" applyBorder="1" applyAlignment="1">
      <alignment horizontal="right"/>
    </xf>
    <xf numFmtId="0" fontId="76" fillId="0" borderId="10" xfId="0" applyFont="1" applyBorder="1" applyAlignment="1">
      <alignment horizontal="right"/>
    </xf>
    <xf numFmtId="181" fontId="76"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7" fillId="0" borderId="0" xfId="0" applyFont="1" applyAlignment="1">
      <alignment vertical="center"/>
    </xf>
    <xf numFmtId="3" fontId="77" fillId="0" borderId="24" xfId="0" applyNumberFormat="1" applyFont="1" applyBorder="1" applyAlignment="1">
      <alignment horizontal="center" vertical="center"/>
    </xf>
    <xf numFmtId="3" fontId="77" fillId="0" borderId="17" xfId="0" applyNumberFormat="1" applyFont="1" applyBorder="1" applyAlignment="1">
      <alignment horizontal="center" vertical="center"/>
    </xf>
    <xf numFmtId="49" fontId="77" fillId="0" borderId="11" xfId="0" applyNumberFormat="1" applyFont="1" applyBorder="1" applyAlignment="1">
      <alignment/>
    </xf>
    <xf numFmtId="3" fontId="77" fillId="0" borderId="0" xfId="0" applyNumberFormat="1" applyFont="1" applyAlignment="1">
      <alignment horizontal="right"/>
    </xf>
    <xf numFmtId="49" fontId="77" fillId="0" borderId="0" xfId="0" applyNumberFormat="1" applyFont="1" applyAlignment="1">
      <alignment horizontal="right"/>
    </xf>
    <xf numFmtId="0" fontId="77" fillId="0" borderId="0" xfId="0" applyFont="1" applyAlignment="1">
      <alignment horizontal="right"/>
    </xf>
    <xf numFmtId="0" fontId="77" fillId="0" borderId="0" xfId="0"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205" fontId="77" fillId="0" borderId="0" xfId="0" applyNumberFormat="1" applyFont="1" applyAlignment="1">
      <alignment horizontal="right"/>
    </xf>
    <xf numFmtId="49" fontId="77" fillId="0" borderId="0" xfId="0" applyNumberFormat="1" applyFont="1" applyAlignment="1">
      <alignment/>
    </xf>
    <xf numFmtId="205" fontId="77" fillId="0" borderId="0" xfId="0" applyNumberFormat="1" applyFont="1" applyAlignment="1">
      <alignment/>
    </xf>
    <xf numFmtId="181" fontId="77" fillId="0" borderId="0" xfId="0" applyNumberFormat="1"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180" fontId="78"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7"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9" xfId="0" applyFont="1" applyFill="1" applyBorder="1" applyAlignment="1">
      <alignment horizontal="center"/>
    </xf>
    <xf numFmtId="216" fontId="25" fillId="33" borderId="30" xfId="0" applyNumberFormat="1" applyFont="1" applyFill="1" applyBorder="1" applyAlignment="1">
      <alignment horizontal="center"/>
    </xf>
    <xf numFmtId="216" fontId="25" fillId="33" borderId="31" xfId="0" applyNumberFormat="1" applyFont="1" applyFill="1" applyBorder="1" applyAlignment="1">
      <alignment horizontal="center"/>
    </xf>
    <xf numFmtId="0" fontId="25" fillId="33" borderId="32" xfId="0" applyFont="1" applyFill="1" applyBorder="1" applyAlignment="1">
      <alignment horizontal="center"/>
    </xf>
    <xf numFmtId="183" fontId="26" fillId="34" borderId="33" xfId="0" applyNumberFormat="1" applyFont="1" applyFill="1" applyBorder="1" applyAlignment="1">
      <alignment horizontal="right"/>
    </xf>
    <xf numFmtId="183" fontId="26"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183" fontId="26" fillId="34" borderId="37" xfId="0" applyNumberFormat="1" applyFont="1" applyFill="1" applyBorder="1" applyAlignment="1">
      <alignment horizontal="right"/>
    </xf>
    <xf numFmtId="0" fontId="0" fillId="33" borderId="0" xfId="0" applyFill="1" applyAlignment="1">
      <alignment horizontal="center"/>
    </xf>
    <xf numFmtId="0" fontId="25" fillId="33" borderId="38" xfId="0" applyFont="1" applyFill="1" applyBorder="1" applyAlignment="1">
      <alignment horizontal="center"/>
    </xf>
    <xf numFmtId="183" fontId="26" fillId="34" borderId="39" xfId="0" applyNumberFormat="1" applyFont="1" applyFill="1" applyBorder="1" applyAlignment="1">
      <alignment horizontal="right"/>
    </xf>
    <xf numFmtId="183" fontId="26" fillId="34" borderId="40"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9"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7" fillId="33" borderId="41" xfId="0" applyFont="1" applyFill="1" applyBorder="1" applyAlignment="1">
      <alignment horizontal="left"/>
    </xf>
    <xf numFmtId="0" fontId="25" fillId="33" borderId="42" xfId="0" applyFont="1" applyFill="1" applyBorder="1" applyAlignment="1">
      <alignment horizontal="center"/>
    </xf>
    <xf numFmtId="0" fontId="25"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5" fillId="33" borderId="28" xfId="0" applyNumberFormat="1" applyFont="1" applyFill="1" applyBorder="1" applyAlignment="1">
      <alignment horizontal="righ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5"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3" xfId="0" applyNumberFormat="1" applyFont="1" applyFill="1" applyBorder="1" applyAlignment="1">
      <alignment horizontal="right"/>
    </xf>
    <xf numFmtId="1" fontId="25" fillId="33" borderId="35"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24" xfId="0" applyNumberFormat="1" applyFont="1" applyFill="1" applyBorder="1" applyAlignment="1">
      <alignment horizontal="left"/>
    </xf>
    <xf numFmtId="1" fontId="25" fillId="33" borderId="38" xfId="0" applyNumberFormat="1" applyFont="1" applyFill="1" applyBorder="1" applyAlignment="1">
      <alignment horizontal="center"/>
    </xf>
    <xf numFmtId="1" fontId="26" fillId="34" borderId="45" xfId="0" applyNumberFormat="1" applyFont="1" applyFill="1" applyBorder="1" applyAlignment="1">
      <alignment horizontal="right"/>
    </xf>
    <xf numFmtId="183" fontId="26" fillId="34" borderId="46" xfId="0" applyNumberFormat="1" applyFont="1" applyFill="1" applyBorder="1" applyAlignment="1">
      <alignment horizontal="left"/>
    </xf>
    <xf numFmtId="183" fontId="26" fillId="34" borderId="27" xfId="0" applyNumberFormat="1" applyFont="1" applyFill="1" applyBorder="1" applyAlignment="1">
      <alignment horizontal="left"/>
    </xf>
    <xf numFmtId="2" fontId="25" fillId="33" borderId="32"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29" xfId="0" applyNumberFormat="1" applyFont="1" applyFill="1" applyBorder="1" applyAlignment="1">
      <alignment horizontal="left"/>
    </xf>
    <xf numFmtId="0" fontId="0" fillId="33" borderId="31"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4"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7"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49" fontId="2" fillId="0" borderId="50" xfId="0" applyNumberFormat="1" applyFont="1" applyBorder="1" applyAlignment="1">
      <alignment/>
    </xf>
    <xf numFmtId="0" fontId="0" fillId="0" borderId="22" xfId="0" applyBorder="1" applyAlignment="1">
      <alignment horizontal="center"/>
    </xf>
    <xf numFmtId="49" fontId="2" fillId="0" borderId="22" xfId="0" applyNumberFormat="1" applyFont="1" applyBorder="1" applyAlignment="1">
      <alignment/>
    </xf>
    <xf numFmtId="0" fontId="2" fillId="0" borderId="22" xfId="0" applyFont="1" applyBorder="1" applyAlignment="1">
      <alignment horizontal="left"/>
    </xf>
    <xf numFmtId="0" fontId="2" fillId="0" borderId="22" xfId="0" applyFont="1" applyBorder="1" applyAlignment="1">
      <alignment/>
    </xf>
    <xf numFmtId="16" fontId="2" fillId="0" borderId="50" xfId="0" applyNumberFormat="1" applyFont="1" applyBorder="1" applyAlignment="1" quotePrefix="1">
      <alignment/>
    </xf>
    <xf numFmtId="205" fontId="0" fillId="0" borderId="0" xfId="0" applyNumberFormat="1" applyFont="1" applyAlignment="1">
      <alignment horizontal="right"/>
    </xf>
    <xf numFmtId="16" fontId="2" fillId="0" borderId="22" xfId="0" applyNumberFormat="1" applyFont="1" applyBorder="1" applyAlignment="1" quotePrefix="1">
      <alignment/>
    </xf>
    <xf numFmtId="49" fontId="0" fillId="0" borderId="25" xfId="0" applyNumberFormat="1" applyFont="1" applyBorder="1" applyAlignment="1">
      <alignment/>
    </xf>
    <xf numFmtId="0" fontId="0" fillId="0" borderId="0" xfId="53" applyBorder="1" applyAlignment="1">
      <alignment horizontal="center" vertical="center"/>
      <protection/>
    </xf>
    <xf numFmtId="49" fontId="0" fillId="0" borderId="27" xfId="0" applyNumberFormat="1" applyFont="1" applyBorder="1" applyAlignment="1">
      <alignment horizontal="left"/>
    </xf>
    <xf numFmtId="187" fontId="2" fillId="0" borderId="0" xfId="0" applyNumberFormat="1" applyFont="1" applyAlignment="1">
      <alignment/>
    </xf>
    <xf numFmtId="49"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49" fontId="0" fillId="0" borderId="24" xfId="0" applyNumberFormat="1" applyFont="1" applyBorder="1" applyAlignment="1">
      <alignment horizontal="left"/>
    </xf>
    <xf numFmtId="183" fontId="26" fillId="34" borderId="12" xfId="0" applyNumberFormat="1" applyFont="1" applyFill="1" applyBorder="1" applyAlignment="1">
      <alignment horizontal="left"/>
    </xf>
    <xf numFmtId="175" fontId="0" fillId="0" borderId="0" xfId="0" applyNumberFormat="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25" fillId="57" borderId="29" xfId="0" applyFont="1" applyFill="1" applyBorder="1" applyAlignment="1">
      <alignment horizontal="left"/>
    </xf>
    <xf numFmtId="0" fontId="25"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5" fillId="57" borderId="13" xfId="0" applyFont="1" applyFill="1" applyBorder="1" applyAlignment="1">
      <alignment horizontal="left"/>
    </xf>
    <xf numFmtId="0" fontId="0" fillId="0" borderId="13" xfId="0" applyBorder="1" applyAlignment="1">
      <alignment horizontal="left"/>
    </xf>
    <xf numFmtId="0" fontId="25" fillId="57" borderId="28" xfId="0" applyFont="1" applyFill="1" applyBorder="1" applyAlignment="1">
      <alignment horizontal="center"/>
    </xf>
    <xf numFmtId="0" fontId="25" fillId="33" borderId="51" xfId="0" applyFont="1" applyFill="1" applyBorder="1" applyAlignment="1">
      <alignment horizontal="left"/>
    </xf>
    <xf numFmtId="0" fontId="25" fillId="33" borderId="52" xfId="0" applyFont="1" applyFill="1" applyBorder="1" applyAlignment="1">
      <alignment horizontal="left"/>
    </xf>
    <xf numFmtId="0" fontId="25"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3" fontId="0" fillId="0" borderId="50"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3" fontId="0" fillId="0" borderId="58" xfId="0" applyNumberFormat="1" applyBorder="1" applyAlignment="1">
      <alignment horizontal="center" vertical="center"/>
    </xf>
    <xf numFmtId="3" fontId="0" fillId="0" borderId="36" xfId="0" applyNumberFormat="1" applyBorder="1" applyAlignment="1">
      <alignment horizontal="center" vertical="center"/>
    </xf>
    <xf numFmtId="49" fontId="0" fillId="0" borderId="59" xfId="0" applyNumberFormat="1" applyBorder="1" applyAlignment="1">
      <alignment horizontal="center"/>
    </xf>
    <xf numFmtId="49" fontId="0" fillId="0" borderId="42" xfId="0" applyNumberFormat="1" applyBorder="1" applyAlignment="1">
      <alignment horizontal="center"/>
    </xf>
    <xf numFmtId="49" fontId="0" fillId="0" borderId="33"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9" xfId="0" applyBorder="1" applyAlignment="1">
      <alignment wrapText="1"/>
    </xf>
    <xf numFmtId="3" fontId="0" fillId="0" borderId="61"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49" fontId="0" fillId="0" borderId="20" xfId="0" applyNumberFormat="1" applyBorder="1" applyAlignment="1">
      <alignment horizontal="center"/>
    </xf>
    <xf numFmtId="49" fontId="0" fillId="0" borderId="52" xfId="0" applyNumberFormat="1" applyBorder="1" applyAlignment="1">
      <alignment horizontal="center"/>
    </xf>
    <xf numFmtId="49" fontId="0" fillId="0" borderId="39" xfId="0" applyNumberFormat="1" applyBorder="1" applyAlignment="1">
      <alignment horizontal="center"/>
    </xf>
    <xf numFmtId="0" fontId="0" fillId="0" borderId="23" xfId="0" applyFont="1" applyBorder="1" applyAlignment="1">
      <alignment horizontal="center" vertical="center" wrapText="1"/>
    </xf>
    <xf numFmtId="0" fontId="0" fillId="0" borderId="63"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5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4"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9"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9"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5"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4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49" fontId="79" fillId="0" borderId="0" xfId="0" applyNumberFormat="1" applyFont="1" applyAlignment="1">
      <alignment horizontal="center"/>
    </xf>
    <xf numFmtId="49" fontId="77" fillId="0" borderId="11" xfId="0" applyNumberFormat="1" applyFont="1" applyBorder="1" applyAlignment="1">
      <alignment horizontal="center" vertical="center" wrapText="1"/>
    </xf>
    <xf numFmtId="49" fontId="77" fillId="0" borderId="12" xfId="0" applyNumberFormat="1" applyFont="1" applyBorder="1" applyAlignment="1">
      <alignment horizontal="center" vertical="center" wrapText="1"/>
    </xf>
    <xf numFmtId="49" fontId="77" fillId="0" borderId="53" xfId="0" applyNumberFormat="1" applyFont="1" applyBorder="1" applyAlignment="1">
      <alignment horizontal="center" vertical="center" wrapText="1"/>
    </xf>
    <xf numFmtId="3" fontId="77" fillId="0" borderId="46" xfId="0" applyNumberFormat="1" applyFont="1" applyBorder="1" applyAlignment="1">
      <alignment horizontal="center" vertical="center" wrapText="1"/>
    </xf>
    <xf numFmtId="3" fontId="77" fillId="0" borderId="65" xfId="0" applyNumberFormat="1" applyFont="1" applyBorder="1" applyAlignment="1">
      <alignment horizontal="center" vertical="center" wrapText="1"/>
    </xf>
    <xf numFmtId="3" fontId="77" fillId="0" borderId="27" xfId="0" applyNumberFormat="1" applyFont="1" applyBorder="1" applyAlignment="1">
      <alignment horizontal="center" vertical="center" wrapText="1"/>
    </xf>
    <xf numFmtId="3" fontId="77" fillId="0" borderId="15" xfId="0" applyNumberFormat="1" applyFont="1" applyBorder="1" applyAlignment="1">
      <alignment horizontal="center" vertical="center" wrapText="1"/>
    </xf>
    <xf numFmtId="3" fontId="77" fillId="0" borderId="65" xfId="0" applyNumberFormat="1" applyFont="1" applyBorder="1" applyAlignment="1">
      <alignment horizontal="center" vertical="center"/>
    </xf>
    <xf numFmtId="3" fontId="77" fillId="0" borderId="59" xfId="0" applyNumberFormat="1" applyFont="1" applyBorder="1" applyAlignment="1">
      <alignment horizontal="center" vertical="center"/>
    </xf>
    <xf numFmtId="3" fontId="77" fillId="0" borderId="15" xfId="0" applyNumberFormat="1" applyFont="1" applyBorder="1" applyAlignment="1">
      <alignment horizontal="center" vertical="center"/>
    </xf>
    <xf numFmtId="3" fontId="77" fillId="0" borderId="49" xfId="0" applyNumberFormat="1" applyFont="1" applyBorder="1" applyAlignment="1">
      <alignment horizontal="center" vertical="center"/>
    </xf>
    <xf numFmtId="0" fontId="77" fillId="0" borderId="49" xfId="0" applyFont="1" applyBorder="1" applyAlignment="1">
      <alignment horizontal="center" vertical="center" wrapText="1"/>
    </xf>
    <xf numFmtId="3" fontId="77" fillId="0" borderId="17" xfId="0" applyNumberFormat="1" applyFont="1" applyBorder="1" applyAlignment="1">
      <alignment horizontal="center" vertical="center"/>
    </xf>
    <xf numFmtId="3" fontId="77" fillId="0" borderId="20"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3" fontId="0" fillId="0" borderId="33" xfId="0" applyNumberFormat="1" applyBorder="1" applyAlignment="1">
      <alignment horizontal="center" vertic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3" xfId="0" applyNumberFormat="1" applyBorder="1" applyAlignment="1">
      <alignment horizontal="center" vertical="center" wrapText="1"/>
    </xf>
    <xf numFmtId="184" fontId="0" fillId="0" borderId="64" xfId="0" applyNumberFormat="1" applyFont="1" applyBorder="1" applyAlignment="1">
      <alignment horizontal="center" vertical="center" wrapText="1"/>
    </xf>
    <xf numFmtId="184" fontId="0" fillId="0" borderId="60" xfId="0" applyNumberFormat="1" applyFont="1" applyBorder="1" applyAlignment="1">
      <alignment horizontal="center" vertical="center" wrapText="1"/>
    </xf>
    <xf numFmtId="184" fontId="0" fillId="0" borderId="25" xfId="0" applyNumberFormat="1" applyFont="1" applyBorder="1" applyAlignment="1">
      <alignment horizontal="center" vertical="center" wrapText="1"/>
    </xf>
    <xf numFmtId="184" fontId="0" fillId="0" borderId="18"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184" fontId="0" fillId="0" borderId="63" xfId="0" applyNumberFormat="1" applyFont="1" applyBorder="1" applyAlignment="1">
      <alignment horizontal="center" vertical="center" wrapText="1"/>
    </xf>
    <xf numFmtId="0" fontId="0" fillId="0" borderId="49"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184" fontId="0" fillId="0" borderId="66" xfId="0"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49" fontId="0" fillId="0" borderId="67"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1"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69" xfId="0" applyNumberFormat="1" applyBorder="1" applyAlignment="1">
      <alignment horizontal="center" vertical="center" wrapText="1"/>
    </xf>
    <xf numFmtId="0" fontId="0" fillId="0" borderId="0" xfId="0" applyAlignment="1">
      <alignment/>
    </xf>
    <xf numFmtId="49" fontId="2" fillId="0" borderId="0" xfId="0" applyNumberFormat="1" applyFont="1" applyAlignment="1">
      <alignment horizont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0" fontId="0" fillId="0" borderId="66"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49" fontId="0" fillId="0" borderId="64" xfId="0" applyNumberFormat="1" applyBorder="1" applyAlignment="1">
      <alignment horizontal="center" vertical="center" wrapText="1"/>
    </xf>
    <xf numFmtId="0" fontId="0" fillId="0" borderId="60" xfId="0"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3"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0" fontId="0" fillId="0" borderId="33" xfId="0" applyBorder="1" applyAlignment="1">
      <alignment/>
    </xf>
    <xf numFmtId="0" fontId="0" fillId="0" borderId="42" xfId="0" applyBorder="1" applyAlignment="1">
      <alignment/>
    </xf>
    <xf numFmtId="0" fontId="0" fillId="0" borderId="25" xfId="0" applyBorder="1" applyAlignment="1">
      <alignment horizontal="center" vertical="center"/>
    </xf>
    <xf numFmtId="0" fontId="0" fillId="0" borderId="0" xfId="0" applyBorder="1" applyAlignment="1">
      <alignment horizontal="center" vertical="center"/>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9" xfId="0" applyBorder="1" applyAlignment="1">
      <alignment horizontal="center" vertical="center"/>
    </xf>
    <xf numFmtId="0" fontId="0" fillId="0" borderId="4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525"/>
          <c:w val="0.936"/>
          <c:h val="0.75875"/>
        </c:manualLayout>
      </c:layout>
      <c:barChart>
        <c:barDir val="col"/>
        <c:grouping val="clustered"/>
        <c:varyColors val="0"/>
        <c:ser>
          <c:idx val="0"/>
          <c:order val="0"/>
          <c:tx>
            <c:strRef>
              <c:f>Daten!$C$6</c:f>
              <c:strCache>
                <c:ptCount val="1"/>
                <c:pt idx="0">
                  <c:v> 2013</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972</c:v>
                </c:pt>
                <c:pt idx="1">
                  <c:v>957.5</c:v>
                </c:pt>
                <c:pt idx="2">
                  <c:v>1021.9</c:v>
                </c:pt>
                <c:pt idx="3">
                  <c:v>1042.5</c:v>
                </c:pt>
                <c:pt idx="4">
                  <c:v>1043.9</c:v>
                </c:pt>
                <c:pt idx="5">
                  <c:v>1109.2</c:v>
                </c:pt>
                <c:pt idx="6">
                  <c:v>1033.2</c:v>
                </c:pt>
                <c:pt idx="7">
                  <c:v>959.6</c:v>
                </c:pt>
                <c:pt idx="8">
                  <c:v>992.2</c:v>
                </c:pt>
                <c:pt idx="9">
                  <c:v>1055.3</c:v>
                </c:pt>
                <c:pt idx="10">
                  <c:v>1076.7</c:v>
                </c:pt>
                <c:pt idx="11">
                  <c:v>890.5</c:v>
                </c:pt>
              </c:numCache>
            </c:numRef>
          </c:val>
        </c:ser>
        <c:ser>
          <c:idx val="1"/>
          <c:order val="1"/>
          <c:tx>
            <c:strRef>
              <c:f>Daten!$D$6</c:f>
              <c:strCache>
                <c:ptCount val="1"/>
                <c:pt idx="0">
                  <c:v> 2014</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1036.2</c:v>
                </c:pt>
                <c:pt idx="1">
                  <c:v>1007.1</c:v>
                </c:pt>
                <c:pt idx="2">
                  <c:v>1063.4</c:v>
                </c:pt>
                <c:pt idx="3">
                  <c:v>1019.5</c:v>
                </c:pt>
                <c:pt idx="4">
                  <c:v>1082.8</c:v>
                </c:pt>
                <c:pt idx="5">
                  <c:v>1183.6</c:v>
                </c:pt>
              </c:numCache>
            </c:numRef>
          </c:val>
        </c:ser>
        <c:axId val="8303776"/>
        <c:axId val="7625121"/>
      </c:barChart>
      <c:catAx>
        <c:axId val="83037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625121"/>
        <c:crosses val="autoZero"/>
        <c:auto val="1"/>
        <c:lblOffset val="100"/>
        <c:tickLblSkip val="1"/>
        <c:noMultiLvlLbl val="0"/>
      </c:catAx>
      <c:valAx>
        <c:axId val="762512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303776"/>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925"/>
          <c:y val="0.90025"/>
          <c:w val="0.26"/>
          <c:h val="0.04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6"/>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71"/>
          <c:w val="0.96325"/>
          <c:h val="0.8552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233.427563</c:v>
                </c:pt>
                <c:pt idx="1">
                  <c:v>146.846927</c:v>
                </c:pt>
                <c:pt idx="2">
                  <c:v>162.105883</c:v>
                </c:pt>
                <c:pt idx="3">
                  <c:v>250.943069</c:v>
                </c:pt>
                <c:pt idx="4">
                  <c:v>8.055169</c:v>
                </c:pt>
                <c:pt idx="5">
                  <c:v>36.088701</c:v>
                </c:pt>
                <c:pt idx="6">
                  <c:v>10.845848</c:v>
                </c:pt>
                <c:pt idx="7">
                  <c:v>22.713549</c:v>
                </c:pt>
                <c:pt idx="8">
                  <c:v>141.530865</c:v>
                </c:pt>
                <c:pt idx="9">
                  <c:v>48.089714</c:v>
                </c:pt>
                <c:pt idx="10">
                  <c:v>36.669969</c:v>
                </c:pt>
                <c:pt idx="11">
                  <c:v>181.314228</c:v>
                </c:pt>
                <c:pt idx="12">
                  <c:v>91.854955</c:v>
                </c:pt>
                <c:pt idx="13">
                  <c:v>20.9666</c:v>
                </c:pt>
                <c:pt idx="14">
                  <c:v>1.536672</c:v>
                </c:pt>
                <c:pt idx="15">
                  <c:v>4.709129</c:v>
                </c:pt>
                <c:pt idx="16">
                  <c:v>4.883029</c:v>
                </c:pt>
                <c:pt idx="17">
                  <c:v>9.661916</c:v>
                </c:pt>
                <c:pt idx="18">
                  <c:v>211.793449</c:v>
                </c:pt>
                <c:pt idx="19">
                  <c:v>153.170466</c:v>
                </c:pt>
                <c:pt idx="20">
                  <c:v>54.760439</c:v>
                </c:pt>
                <c:pt idx="21">
                  <c:v>196.595483</c:v>
                </c:pt>
                <c:pt idx="22">
                  <c:v>39.083427</c:v>
                </c:pt>
                <c:pt idx="23">
                  <c:v>14.015099</c:v>
                </c:pt>
                <c:pt idx="24">
                  <c:v>17.009579</c:v>
                </c:pt>
                <c:pt idx="25">
                  <c:v>5.245813</c:v>
                </c:pt>
                <c:pt idx="26">
                  <c:v>1.535185</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120.004437</c:v>
                </c:pt>
                <c:pt idx="1">
                  <c:v>154.21552</c:v>
                </c:pt>
                <c:pt idx="2">
                  <c:v>205.905346</c:v>
                </c:pt>
                <c:pt idx="3">
                  <c:v>183.236343</c:v>
                </c:pt>
                <c:pt idx="4">
                  <c:v>10.305027</c:v>
                </c:pt>
                <c:pt idx="5">
                  <c:v>26.592016</c:v>
                </c:pt>
                <c:pt idx="6">
                  <c:v>5.376285</c:v>
                </c:pt>
                <c:pt idx="7">
                  <c:v>10.089518</c:v>
                </c:pt>
                <c:pt idx="8">
                  <c:v>82.148135</c:v>
                </c:pt>
                <c:pt idx="9">
                  <c:v>29.68801</c:v>
                </c:pt>
                <c:pt idx="10">
                  <c:v>13.094195</c:v>
                </c:pt>
                <c:pt idx="11">
                  <c:v>123.603979</c:v>
                </c:pt>
                <c:pt idx="12">
                  <c:v>91.293415</c:v>
                </c:pt>
                <c:pt idx="13">
                  <c:v>32.919842</c:v>
                </c:pt>
                <c:pt idx="14">
                  <c:v>0.079715</c:v>
                </c:pt>
                <c:pt idx="15">
                  <c:v>0.418661</c:v>
                </c:pt>
                <c:pt idx="16">
                  <c:v>2.904557</c:v>
                </c:pt>
                <c:pt idx="17">
                  <c:v>4.545161</c:v>
                </c:pt>
                <c:pt idx="18">
                  <c:v>136.508047</c:v>
                </c:pt>
                <c:pt idx="19">
                  <c:v>146.580628</c:v>
                </c:pt>
                <c:pt idx="20">
                  <c:v>38.137811</c:v>
                </c:pt>
                <c:pt idx="21">
                  <c:v>32.12313</c:v>
                </c:pt>
                <c:pt idx="22">
                  <c:v>43.905827</c:v>
                </c:pt>
                <c:pt idx="23">
                  <c:v>6.801404</c:v>
                </c:pt>
                <c:pt idx="24">
                  <c:v>15.413849</c:v>
                </c:pt>
                <c:pt idx="25">
                  <c:v>2.51523</c:v>
                </c:pt>
                <c:pt idx="26">
                  <c:v>0.068069</c:v>
                </c:pt>
              </c:numCache>
            </c:numRef>
          </c:val>
        </c:ser>
        <c:axId val="50250374"/>
        <c:axId val="49600183"/>
      </c:barChart>
      <c:catAx>
        <c:axId val="5025037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600183"/>
        <c:crosses val="autoZero"/>
        <c:auto val="1"/>
        <c:lblOffset val="100"/>
        <c:tickLblSkip val="1"/>
        <c:noMultiLvlLbl val="0"/>
      </c:catAx>
      <c:valAx>
        <c:axId val="49600183"/>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250374"/>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9502140"/>
        <c:axId val="42866077"/>
      </c:barChart>
      <c:catAx>
        <c:axId val="49502140"/>
        <c:scaling>
          <c:orientation val="minMax"/>
        </c:scaling>
        <c:axPos val="b"/>
        <c:delete val="0"/>
        <c:numFmt formatCode="General" sourceLinked="1"/>
        <c:majorTickMark val="cross"/>
        <c:minorTickMark val="none"/>
        <c:tickLblPos val="nextTo"/>
        <c:spPr>
          <a:ln w="3175">
            <a:solidFill>
              <a:srgbClr val="000000"/>
            </a:solidFill>
          </a:ln>
        </c:spPr>
        <c:crossAx val="42866077"/>
        <c:crosses val="autoZero"/>
        <c:auto val="1"/>
        <c:lblOffset val="100"/>
        <c:tickLblSkip val="1"/>
        <c:noMultiLvlLbl val="0"/>
      </c:catAx>
      <c:valAx>
        <c:axId val="42866077"/>
        <c:scaling>
          <c:orientation val="minMax"/>
        </c:scaling>
        <c:axPos val="l"/>
        <c:delete val="0"/>
        <c:numFmt formatCode="General" sourceLinked="1"/>
        <c:majorTickMark val="cross"/>
        <c:minorTickMark val="none"/>
        <c:tickLblPos val="nextTo"/>
        <c:spPr>
          <a:ln w="3175">
            <a:solidFill>
              <a:srgbClr val="000000"/>
            </a:solidFill>
          </a:ln>
        </c:spPr>
        <c:crossAx val="4950214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125"/>
          <c:y val="0.01"/>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7"/>
          <c:w val="0.936"/>
          <c:h val="0.78375"/>
        </c:manualLayout>
      </c:layout>
      <c:barChart>
        <c:barDir val="col"/>
        <c:grouping val="clustered"/>
        <c:varyColors val="0"/>
        <c:ser>
          <c:idx val="0"/>
          <c:order val="0"/>
          <c:tx>
            <c:strRef>
              <c:f>Daten!$C$21</c:f>
              <c:strCache>
                <c:ptCount val="1"/>
                <c:pt idx="0">
                  <c:v> 2013</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628.9</c:v>
                </c:pt>
                <c:pt idx="1">
                  <c:v>641.5</c:v>
                </c:pt>
                <c:pt idx="2">
                  <c:v>678.5</c:v>
                </c:pt>
                <c:pt idx="3">
                  <c:v>677.5</c:v>
                </c:pt>
                <c:pt idx="4">
                  <c:v>702.5</c:v>
                </c:pt>
                <c:pt idx="5">
                  <c:v>706.4</c:v>
                </c:pt>
                <c:pt idx="6">
                  <c:v>737.8</c:v>
                </c:pt>
                <c:pt idx="7">
                  <c:v>669.1</c:v>
                </c:pt>
                <c:pt idx="8">
                  <c:v>761.6</c:v>
                </c:pt>
                <c:pt idx="9">
                  <c:v>745.1</c:v>
                </c:pt>
                <c:pt idx="10">
                  <c:v>703.3</c:v>
                </c:pt>
                <c:pt idx="11">
                  <c:v>632.3</c:v>
                </c:pt>
              </c:numCache>
            </c:numRef>
          </c:val>
        </c:ser>
        <c:ser>
          <c:idx val="1"/>
          <c:order val="1"/>
          <c:tx>
            <c:strRef>
              <c:f>Daten!$D$21</c:f>
              <c:strCache>
                <c:ptCount val="1"/>
                <c:pt idx="0">
                  <c:v> 2014</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724.7</c:v>
                </c:pt>
                <c:pt idx="1">
                  <c:v>737.8</c:v>
                </c:pt>
                <c:pt idx="2">
                  <c:v>712</c:v>
                </c:pt>
                <c:pt idx="3">
                  <c:v>722.3</c:v>
                </c:pt>
                <c:pt idx="4">
                  <c:v>684.3</c:v>
                </c:pt>
                <c:pt idx="5">
                  <c:v>715</c:v>
                </c:pt>
              </c:numCache>
            </c:numRef>
          </c:val>
        </c:ser>
        <c:axId val="1517226"/>
        <c:axId val="13655035"/>
      </c:barChart>
      <c:catAx>
        <c:axId val="151722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655035"/>
        <c:crosses val="autoZero"/>
        <c:auto val="1"/>
        <c:lblOffset val="100"/>
        <c:tickLblSkip val="1"/>
        <c:noMultiLvlLbl val="0"/>
      </c:catAx>
      <c:valAx>
        <c:axId val="13655035"/>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17226"/>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900" b="0" i="0" u="none" baseline="0">
                <a:solidFill>
                  <a:srgbClr val="000000"/>
                </a:solidFill>
                <a:latin typeface="Arial"/>
                <a:ea typeface="Arial"/>
                <a:cs typeface="Arial"/>
              </a:defRPr>
            </a:pPr>
          </a:p>
        </c:txPr>
      </c:legendEntry>
      <c:legendEntry>
        <c:idx val="1"/>
        <c:txPr>
          <a:bodyPr vert="horz" rot="0"/>
          <a:lstStyle/>
          <a:p>
            <a:pPr>
              <a:defRPr lang="en-US" cap="none" sz="900" b="0" i="0" u="none" baseline="0">
                <a:solidFill>
                  <a:srgbClr val="000000"/>
                </a:solidFill>
                <a:latin typeface="Arial"/>
                <a:ea typeface="Arial"/>
                <a:cs typeface="Arial"/>
              </a:defRPr>
            </a:pPr>
          </a:p>
        </c:txPr>
      </c:legendEntry>
      <c:layout>
        <c:manualLayout>
          <c:xMode val="edge"/>
          <c:yMode val="edge"/>
          <c:x val="0.3875"/>
          <c:y val="0.88075"/>
          <c:w val="0.26"/>
          <c:h val="0.066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17501110"/>
        <c:axId val="23292263"/>
      </c:barChart>
      <c:catAx>
        <c:axId val="17501110"/>
        <c:scaling>
          <c:orientation val="minMax"/>
        </c:scaling>
        <c:axPos val="b"/>
        <c:delete val="0"/>
        <c:numFmt formatCode="General" sourceLinked="1"/>
        <c:majorTickMark val="cross"/>
        <c:minorTickMark val="none"/>
        <c:tickLblPos val="nextTo"/>
        <c:spPr>
          <a:ln w="3175">
            <a:solidFill>
              <a:srgbClr val="000000"/>
            </a:solidFill>
          </a:ln>
        </c:spPr>
        <c:crossAx val="23292263"/>
        <c:crosses val="autoZero"/>
        <c:auto val="1"/>
        <c:lblOffset val="100"/>
        <c:tickLblSkip val="1"/>
        <c:noMultiLvlLbl val="0"/>
      </c:catAx>
      <c:valAx>
        <c:axId val="23292263"/>
        <c:scaling>
          <c:orientation val="minMax"/>
        </c:scaling>
        <c:axPos val="l"/>
        <c:delete val="0"/>
        <c:numFmt formatCode="General" sourceLinked="1"/>
        <c:majorTickMark val="cross"/>
        <c:minorTickMark val="none"/>
        <c:tickLblPos val="nextTo"/>
        <c:spPr>
          <a:ln w="3175">
            <a:solidFill>
              <a:srgbClr val="000000"/>
            </a:solidFill>
          </a:ln>
        </c:spPr>
        <c:crossAx val="1750111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1995"/>
          <c:w val="0.433"/>
          <c:h val="0.6505"/>
        </c:manualLayout>
      </c:layout>
      <c:pieChart>
        <c:varyColors val="1"/>
        <c:ser>
          <c:idx val="0"/>
          <c:order val="0"/>
          <c:tx>
            <c:strRef>
              <c:f>Daten!$B$38</c:f>
              <c:strCache>
                <c:ptCount val="1"/>
                <c:pt idx="0">
                  <c:v>        3. Ausfuhr von ausgewählten Enderzeugnissen im 2.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c:v>
                  </c:pt>
                  <c:pt idx="3">
                    <c:v> pharmazeutische Erzeugnisse</c:v>
                  </c:pt>
                  <c:pt idx="4">
                    <c:v> mess-, steuerungs- und regelungstechnische</c:v>
                  </c:pt>
                  <c:pt idx="5">
                    <c:v> sonstige Enderzeugnisse                                   </c:v>
                  </c:pt>
                </c:lvl>
                <c:lvl>
                  <c:pt idx="2">
                    <c:v>   -verteilung</c:v>
                  </c:pt>
                  <c:pt idx="4">
                    <c:v>  Erzeugnisse</c:v>
                  </c:pt>
                </c:lvl>
              </c:multiLvlStrCache>
            </c:multiLvlStrRef>
          </c:cat>
          <c:val>
            <c:numRef>
              <c:f>(Daten!$E$39:$E$43,Daten!$E$45)</c:f>
              <c:numCache>
                <c:ptCount val="6"/>
                <c:pt idx="0">
                  <c:v>484395729</c:v>
                </c:pt>
                <c:pt idx="1">
                  <c:v>191068522</c:v>
                </c:pt>
                <c:pt idx="2">
                  <c:v>147808059</c:v>
                </c:pt>
                <c:pt idx="3">
                  <c:v>146599525</c:v>
                </c:pt>
                <c:pt idx="4">
                  <c:v>142705837</c:v>
                </c:pt>
                <c:pt idx="5">
                  <c:v>1342855784</c:v>
                </c:pt>
              </c:numCache>
            </c:numRef>
          </c:val>
        </c:ser>
      </c:pieChart>
      <c:spPr>
        <a:noFill/>
        <a:ln>
          <a:noFill/>
        </a:ln>
      </c:spPr>
    </c:plotArea>
    <c:legend>
      <c:legendPos val="r"/>
      <c:layout>
        <c:manualLayout>
          <c:xMode val="edge"/>
          <c:yMode val="edge"/>
          <c:x val="0.55475"/>
          <c:y val="0.27275"/>
          <c:w val="0.43275"/>
          <c:h val="0.516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5625"/>
          <c:w val="0.4345"/>
          <c:h val="0.55425"/>
        </c:manualLayout>
      </c:layout>
      <c:pieChart>
        <c:varyColors val="1"/>
        <c:ser>
          <c:idx val="0"/>
          <c:order val="0"/>
          <c:tx>
            <c:strRef>
              <c:f>Daten!$B$47</c:f>
              <c:strCache>
                <c:ptCount val="1"/>
                <c:pt idx="0">
                  <c:v>        4. Einfuhr von ausgewählten Enderzeugnissen im 2. Vierteljahr 2014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5B3D7"/>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121820610</c:v>
                </c:pt>
                <c:pt idx="1">
                  <c:v>119147746</c:v>
                </c:pt>
                <c:pt idx="2">
                  <c:v>83859038</c:v>
                </c:pt>
                <c:pt idx="3">
                  <c:v>78593762</c:v>
                </c:pt>
                <c:pt idx="4">
                  <c:v>67934582</c:v>
                </c:pt>
                <c:pt idx="5">
                  <c:v>718382740</c:v>
                </c:pt>
              </c:numCache>
            </c:numRef>
          </c:val>
        </c:ser>
      </c:pieChart>
      <c:spPr>
        <a:noFill/>
        <a:ln>
          <a:noFill/>
        </a:ln>
      </c:spPr>
    </c:plotArea>
    <c:legend>
      <c:legendPos val="r"/>
      <c:layout>
        <c:manualLayout>
          <c:xMode val="edge"/>
          <c:yMode val="edge"/>
          <c:x val="0.55725"/>
          <c:y val="0.29025"/>
          <c:w val="0.433"/>
          <c:h val="0.51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55786452"/>
        <c:axId val="32316021"/>
      </c:barChart>
      <c:catAx>
        <c:axId val="55786452"/>
        <c:scaling>
          <c:orientation val="minMax"/>
        </c:scaling>
        <c:axPos val="b"/>
        <c:delete val="0"/>
        <c:numFmt formatCode="General" sourceLinked="1"/>
        <c:majorTickMark val="cross"/>
        <c:minorTickMark val="none"/>
        <c:tickLblPos val="nextTo"/>
        <c:spPr>
          <a:ln w="3175">
            <a:solidFill>
              <a:srgbClr val="000000"/>
            </a:solidFill>
          </a:ln>
        </c:spPr>
        <c:crossAx val="32316021"/>
        <c:crosses val="autoZero"/>
        <c:auto val="1"/>
        <c:lblOffset val="100"/>
        <c:tickLblSkip val="1"/>
        <c:noMultiLvlLbl val="0"/>
      </c:catAx>
      <c:valAx>
        <c:axId val="32316021"/>
        <c:scaling>
          <c:orientation val="minMax"/>
        </c:scaling>
        <c:axPos val="l"/>
        <c:delete val="0"/>
        <c:numFmt formatCode="General" sourceLinked="1"/>
        <c:majorTickMark val="cross"/>
        <c:minorTickMark val="none"/>
        <c:tickLblPos val="nextTo"/>
        <c:spPr>
          <a:ln w="3175">
            <a:solidFill>
              <a:srgbClr val="000000"/>
            </a:solidFill>
          </a:ln>
        </c:spPr>
        <c:crossAx val="5578645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2. Vierteljahr 2014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Japan</c:v>
                </c:pt>
                <c:pt idx="1">
                  <c:v>Slowakei</c:v>
                </c:pt>
                <c:pt idx="2">
                  <c:v>Rumänien</c:v>
                </c:pt>
                <c:pt idx="3">
                  <c:v>Schweiz</c:v>
                </c:pt>
                <c:pt idx="4">
                  <c:v>Spanien</c:v>
                </c:pt>
                <c:pt idx="5">
                  <c:v>Belgien</c:v>
                </c:pt>
                <c:pt idx="6">
                  <c:v>Vereinigte Staaten</c:v>
                </c:pt>
                <c:pt idx="7">
                  <c:v>Frankreich</c:v>
                </c:pt>
                <c:pt idx="8">
                  <c:v>Österreich</c:v>
                </c:pt>
                <c:pt idx="9">
                  <c:v>Polen</c:v>
                </c:pt>
                <c:pt idx="10">
                  <c:v>Tschechische Republik</c:v>
                </c:pt>
                <c:pt idx="11">
                  <c:v>Niederlande</c:v>
                </c:pt>
                <c:pt idx="12">
                  <c:v>Vereinigtes Königreich</c:v>
                </c:pt>
                <c:pt idx="13">
                  <c:v>Volksrepublik China</c:v>
                </c:pt>
                <c:pt idx="14">
                  <c:v>Italien</c:v>
                </c:pt>
              </c:strCache>
            </c:strRef>
          </c:cat>
          <c:val>
            <c:numRef>
              <c:f>Daten!$B$76:$B$90</c:f>
              <c:numCache>
                <c:ptCount val="15"/>
                <c:pt idx="0">
                  <c:v>37.945</c:v>
                </c:pt>
                <c:pt idx="1">
                  <c:v>38.138</c:v>
                </c:pt>
                <c:pt idx="2">
                  <c:v>43.906</c:v>
                </c:pt>
                <c:pt idx="3">
                  <c:v>48.49</c:v>
                </c:pt>
                <c:pt idx="4">
                  <c:v>82.148</c:v>
                </c:pt>
                <c:pt idx="5">
                  <c:v>91.293</c:v>
                </c:pt>
                <c:pt idx="6">
                  <c:v>102.401</c:v>
                </c:pt>
                <c:pt idx="7">
                  <c:v>120.004</c:v>
                </c:pt>
                <c:pt idx="8">
                  <c:v>123.604</c:v>
                </c:pt>
                <c:pt idx="9">
                  <c:v>136.508</c:v>
                </c:pt>
                <c:pt idx="10">
                  <c:v>146.581</c:v>
                </c:pt>
                <c:pt idx="11">
                  <c:v>154.216</c:v>
                </c:pt>
                <c:pt idx="12">
                  <c:v>183.236</c:v>
                </c:pt>
                <c:pt idx="13">
                  <c:v>198.833</c:v>
                </c:pt>
                <c:pt idx="14">
                  <c:v>205.905</c:v>
                </c:pt>
              </c:numCache>
            </c:numRef>
          </c:val>
        </c:ser>
        <c:axId val="3168136"/>
        <c:axId val="28513225"/>
      </c:barChart>
      <c:catAx>
        <c:axId val="316813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513225"/>
        <c:crosses val="autoZero"/>
        <c:auto val="1"/>
        <c:lblOffset val="100"/>
        <c:tickLblSkip val="1"/>
        <c:noMultiLvlLbl val="0"/>
      </c:catAx>
      <c:valAx>
        <c:axId val="28513225"/>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6813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2. Vierteljahr 2014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Spanien</c:v>
                </c:pt>
                <c:pt idx="5">
                  <c:v>Niederlande</c:v>
                </c:pt>
                <c:pt idx="6">
                  <c:v>Tschechische Republik</c:v>
                </c:pt>
                <c:pt idx="7">
                  <c:v>Italien</c:v>
                </c:pt>
                <c:pt idx="8">
                  <c:v>Österreich</c:v>
                </c:pt>
                <c:pt idx="9">
                  <c:v>Volksrepublik China</c:v>
                </c:pt>
                <c:pt idx="10">
                  <c:v>Ungarn</c:v>
                </c:pt>
                <c:pt idx="11">
                  <c:v>Vereinigte Staaten</c:v>
                </c:pt>
                <c:pt idx="12">
                  <c:v>Polen</c:v>
                </c:pt>
                <c:pt idx="13">
                  <c:v>Frankreich</c:v>
                </c:pt>
                <c:pt idx="14">
                  <c:v>Vereinigtes Königreich</c:v>
                </c:pt>
              </c:strCache>
            </c:strRef>
          </c:cat>
          <c:val>
            <c:numRef>
              <c:f>Daten!$B$59:$B$73</c:f>
              <c:numCache>
                <c:ptCount val="15"/>
                <c:pt idx="0">
                  <c:v>54.76</c:v>
                </c:pt>
                <c:pt idx="1">
                  <c:v>83.731</c:v>
                </c:pt>
                <c:pt idx="2">
                  <c:v>91.855</c:v>
                </c:pt>
                <c:pt idx="3">
                  <c:v>110.568</c:v>
                </c:pt>
                <c:pt idx="4">
                  <c:v>141.531</c:v>
                </c:pt>
                <c:pt idx="5">
                  <c:v>146.847</c:v>
                </c:pt>
                <c:pt idx="6">
                  <c:v>153.17</c:v>
                </c:pt>
                <c:pt idx="7">
                  <c:v>162.106</c:v>
                </c:pt>
                <c:pt idx="8">
                  <c:v>181.314</c:v>
                </c:pt>
                <c:pt idx="9">
                  <c:v>193.269</c:v>
                </c:pt>
                <c:pt idx="10">
                  <c:v>196.595</c:v>
                </c:pt>
                <c:pt idx="11">
                  <c:v>207.306</c:v>
                </c:pt>
                <c:pt idx="12">
                  <c:v>211.793</c:v>
                </c:pt>
                <c:pt idx="13">
                  <c:v>233.428</c:v>
                </c:pt>
                <c:pt idx="14">
                  <c:v>250.943</c:v>
                </c:pt>
              </c:numCache>
            </c:numRef>
          </c:val>
        </c:ser>
        <c:axId val="55292434"/>
        <c:axId val="27869859"/>
      </c:barChart>
      <c:catAx>
        <c:axId val="5529243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869859"/>
        <c:crosses val="autoZero"/>
        <c:auto val="1"/>
        <c:lblOffset val="100"/>
        <c:tickLblSkip val="1"/>
        <c:noMultiLvlLbl val="0"/>
      </c:catAx>
      <c:valAx>
        <c:axId val="27869859"/>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29243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2408734"/>
        <c:axId val="352015"/>
      </c:barChart>
      <c:catAx>
        <c:axId val="22408734"/>
        <c:scaling>
          <c:orientation val="minMax"/>
        </c:scaling>
        <c:axPos val="b"/>
        <c:delete val="0"/>
        <c:numFmt formatCode="General" sourceLinked="1"/>
        <c:majorTickMark val="cross"/>
        <c:minorTickMark val="none"/>
        <c:tickLblPos val="nextTo"/>
        <c:spPr>
          <a:ln w="3175">
            <a:solidFill>
              <a:srgbClr val="000000"/>
            </a:solidFill>
          </a:ln>
        </c:spPr>
        <c:crossAx val="352015"/>
        <c:crosses val="autoZero"/>
        <c:auto val="1"/>
        <c:lblOffset val="100"/>
        <c:tickLblSkip val="1"/>
        <c:noMultiLvlLbl val="0"/>
      </c:catAx>
      <c:valAx>
        <c:axId val="352015"/>
        <c:scaling>
          <c:orientation val="minMax"/>
        </c:scaling>
        <c:axPos val="l"/>
        <c:delete val="0"/>
        <c:numFmt formatCode="General" sourceLinked="1"/>
        <c:majorTickMark val="cross"/>
        <c:minorTickMark val="none"/>
        <c:tickLblPos val="nextTo"/>
        <c:spPr>
          <a:ln w="3175">
            <a:solidFill>
              <a:srgbClr val="000000"/>
            </a:solidFill>
          </a:ln>
        </c:spPr>
        <c:crossAx val="2240873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6.emf" /><Relationship Id="rId3" Type="http://schemas.openxmlformats.org/officeDocument/2006/relationships/image" Target="../media/image1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17.emf" /><Relationship Id="rId7" Type="http://schemas.openxmlformats.org/officeDocument/2006/relationships/image" Target="../media/image14.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13.emf" /><Relationship Id="rId11" Type="http://schemas.openxmlformats.org/officeDocument/2006/relationships/image" Target="../media/image9.emf" /><Relationship Id="rId12" Type="http://schemas.openxmlformats.org/officeDocument/2006/relationships/image" Target="../media/image2.emf" /><Relationship Id="rId13" Type="http://schemas.openxmlformats.org/officeDocument/2006/relationships/image" Target="../media/image4.emf" /><Relationship Id="rId14" Type="http://schemas.openxmlformats.org/officeDocument/2006/relationships/image" Target="../media/image20.emf" /><Relationship Id="rId15" Type="http://schemas.openxmlformats.org/officeDocument/2006/relationships/image" Target="../media/image15.emf" /><Relationship Id="rId16" Type="http://schemas.openxmlformats.org/officeDocument/2006/relationships/image" Target="../media/image18.emf" /><Relationship Id="rId17" Type="http://schemas.openxmlformats.org/officeDocument/2006/relationships/image" Target="../media/image7.emf" /><Relationship Id="rId18"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762000</xdr:rowOff>
    </xdr:to>
    <xdr:pic>
      <xdr:nvPicPr>
        <xdr:cNvPr id="3" name="CommandButton5"/>
        <xdr:cNvPicPr preferRelativeResize="1">
          <a:picLocks noChangeAspect="1"/>
        </xdr:cNvPicPr>
      </xdr:nvPicPr>
      <xdr:blipFill>
        <a:blip r:embed="rId3"/>
        <a:stretch>
          <a:fillRect/>
        </a:stretch>
      </xdr:blipFill>
      <xdr:spPr>
        <a:xfrm>
          <a:off x="66675" y="6429375"/>
          <a:ext cx="838200" cy="8763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257175</xdr:rowOff>
    </xdr:to>
    <xdr:pic>
      <xdr:nvPicPr>
        <xdr:cNvPr id="4" name="CommandButton6"/>
        <xdr:cNvPicPr preferRelativeResize="1">
          <a:picLocks noChangeAspect="1"/>
        </xdr:cNvPicPr>
      </xdr:nvPicPr>
      <xdr:blipFill>
        <a:blip r:embed="rId4"/>
        <a:stretch>
          <a:fillRect/>
        </a:stretch>
      </xdr:blipFill>
      <xdr:spPr>
        <a:xfrm>
          <a:off x="66675" y="8705850"/>
          <a:ext cx="838200" cy="723900"/>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182350"/>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44650"/>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25525"/>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01375"/>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287250"/>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059025"/>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8689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058400"/>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8200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161925</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200025</xdr:rowOff>
    </xdr:to>
    <xdr:pic>
      <xdr:nvPicPr>
        <xdr:cNvPr id="19" name="SpinButton4"/>
        <xdr:cNvPicPr preferRelativeResize="1">
          <a:picLocks noChangeAspect="1"/>
        </xdr:cNvPicPr>
      </xdr:nvPicPr>
      <xdr:blipFill>
        <a:blip r:embed="rId15"/>
        <a:stretch>
          <a:fillRect/>
        </a:stretch>
      </xdr:blipFill>
      <xdr:spPr>
        <a:xfrm>
          <a:off x="1009650" y="6553200"/>
          <a:ext cx="885825" cy="1905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009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514350</xdr:rowOff>
    </xdr:to>
    <xdr:pic>
      <xdr:nvPicPr>
        <xdr:cNvPr id="22" name="CommandButton17"/>
        <xdr:cNvPicPr preferRelativeResize="1">
          <a:picLocks noChangeAspect="1"/>
        </xdr:cNvPicPr>
      </xdr:nvPicPr>
      <xdr:blipFill>
        <a:blip r:embed="rId17"/>
        <a:stretch>
          <a:fillRect/>
        </a:stretch>
      </xdr:blipFill>
      <xdr:spPr>
        <a:xfrm>
          <a:off x="1971675" y="8562975"/>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29800"/>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344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6963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8582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0201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9182100"/>
          <a:ext cx="885825" cy="1524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764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0.3145</cdr:x>
      <cdr:y>0.99325</cdr:y>
    </cdr:to>
    <cdr:sp>
      <cdr:nvSpPr>
        <cdr:cNvPr id="2" name="Text Box 2"/>
        <cdr:cNvSpPr txBox="1">
          <a:spLocks noChangeArrowheads="1"/>
        </cdr:cNvSpPr>
      </cdr:nvSpPr>
      <cdr:spPr>
        <a:xfrm>
          <a:off x="0" y="4038600"/>
          <a:ext cx="1924050"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0.31775</cdr:x>
      <cdr:y>0.99325</cdr:y>
    </cdr:to>
    <cdr:sp>
      <cdr:nvSpPr>
        <cdr:cNvPr id="2" name="Text Box 2"/>
        <cdr:cNvSpPr txBox="1">
          <a:spLocks noChangeArrowheads="1"/>
        </cdr:cNvSpPr>
      </cdr:nvSpPr>
      <cdr:spPr>
        <a:xfrm>
          <a:off x="0" y="4010025"/>
          <a:ext cx="194310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951"/>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952"/>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402"/>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0.01425</cdr:y>
    </cdr:from>
    <cdr:to>
      <cdr:x>0.3095</cdr:x>
      <cdr:y>0.2155</cdr:y>
    </cdr:to>
    <cdr:sp>
      <cdr:nvSpPr>
        <cdr:cNvPr id="1" name="Text Box 1"/>
        <cdr:cNvSpPr txBox="1">
          <a:spLocks noChangeArrowheads="1"/>
        </cdr:cNvSpPr>
      </cdr:nvSpPr>
      <cdr:spPr>
        <a:xfrm>
          <a:off x="19050" y="57150"/>
          <a:ext cx="1885950" cy="8096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0.9325</cdr:y>
    </cdr:from>
    <cdr:to>
      <cdr:x>0.33475</cdr:x>
      <cdr:y>1</cdr:y>
    </cdr:to>
    <cdr:sp>
      <cdr:nvSpPr>
        <cdr:cNvPr id="2" name="Text Box 2"/>
        <cdr:cNvSpPr txBox="1">
          <a:spLocks noChangeArrowheads="1"/>
        </cdr:cNvSpPr>
      </cdr:nvSpPr>
      <cdr:spPr>
        <a:xfrm>
          <a:off x="0" y="3762375"/>
          <a:ext cx="2066925" cy="2762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0.0775</cdr:y>
    </cdr:from>
    <cdr:to>
      <cdr:x>0.25675</cdr:x>
      <cdr:y>0.13075</cdr:y>
    </cdr:to>
    <cdr:sp>
      <cdr:nvSpPr>
        <cdr:cNvPr id="1" name="Text Box 1"/>
        <cdr:cNvSpPr txBox="1">
          <a:spLocks noChangeArrowheads="1"/>
        </cdr:cNvSpPr>
      </cdr:nvSpPr>
      <cdr:spPr>
        <a:xfrm>
          <a:off x="390525" y="371475"/>
          <a:ext cx="1190625" cy="2571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cdr:y>
    </cdr:from>
    <cdr:to>
      <cdr:x>0.34525</cdr:x>
      <cdr:y>0.99875</cdr:y>
    </cdr:to>
    <cdr:sp>
      <cdr:nvSpPr>
        <cdr:cNvPr id="2" name="Text Box 2"/>
        <cdr:cNvSpPr txBox="1">
          <a:spLocks noChangeArrowheads="1"/>
        </cdr:cNvSpPr>
      </cdr:nvSpPr>
      <cdr:spPr>
        <a:xfrm>
          <a:off x="0" y="450532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0.97675</cdr:x>
      <cdr:y>0.428</cdr:y>
    </cdr:to>
    <cdr:graphicFrame>
      <cdr:nvGraphicFramePr>
        <cdr:cNvPr id="1" name="Chart 951"/>
        <cdr:cNvGraphicFramePr/>
      </cdr:nvGraphicFramePr>
      <cdr:xfrm>
        <a:off x="152400" y="0"/>
        <a:ext cx="6153150" cy="4038600"/>
      </cdr:xfrm>
      <a:graphic>
        <a:graphicData uri="http://schemas.openxmlformats.org/drawingml/2006/chart">
          <c:chart r:id="rId1"/>
        </a:graphicData>
      </a:graphic>
    </cdr:graphicFrame>
  </cdr:relSizeAnchor>
  <cdr:relSizeAnchor xmlns:cdr="http://schemas.openxmlformats.org/drawingml/2006/chartDrawing">
    <cdr:from>
      <cdr:x>0.02775</cdr:x>
      <cdr:y>0.47425</cdr:y>
    </cdr:from>
    <cdr:to>
      <cdr:x>0.9785</cdr:x>
      <cdr:y>0.98775</cdr:y>
    </cdr:to>
    <cdr:graphicFrame>
      <cdr:nvGraphicFramePr>
        <cdr:cNvPr id="2" name="Chart 952"/>
        <cdr:cNvGraphicFramePr/>
      </cdr:nvGraphicFramePr>
      <cdr:xfrm>
        <a:off x="171450" y="4476750"/>
        <a:ext cx="6153150" cy="484822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0.914</cdr:y>
    </cdr:from>
    <cdr:to>
      <cdr:x>0.3415</cdr:x>
      <cdr:y>1</cdr:y>
    </cdr:to>
    <cdr:sp>
      <cdr:nvSpPr>
        <cdr:cNvPr id="1" name="Text Box 1"/>
        <cdr:cNvSpPr txBox="1">
          <a:spLocks noChangeArrowheads="1"/>
        </cdr:cNvSpPr>
      </cdr:nvSpPr>
      <cdr:spPr>
        <a:xfrm>
          <a:off x="0" y="3743325"/>
          <a:ext cx="2114550" cy="3905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0.9225</cdr:y>
    </cdr:from>
    <cdr:to>
      <cdr:x>0.36775</cdr:x>
      <cdr:y>0.9975</cdr:y>
    </cdr:to>
    <cdr:sp>
      <cdr:nvSpPr>
        <cdr:cNvPr id="1" name="Text Box 1"/>
        <cdr:cNvSpPr txBox="1">
          <a:spLocks noChangeArrowheads="1"/>
        </cdr:cNvSpPr>
      </cdr:nvSpPr>
      <cdr:spPr>
        <a:xfrm>
          <a:off x="0" y="4476750"/>
          <a:ext cx="2266950" cy="361950"/>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0.9775</cdr:x>
      <cdr:y>0.43475</cdr:y>
    </cdr:to>
    <cdr:graphicFrame>
      <cdr:nvGraphicFramePr>
        <cdr:cNvPr id="1" name="Chart 951"/>
        <cdr:cNvGraphicFramePr/>
      </cdr:nvGraphicFramePr>
      <cdr:xfrm>
        <a:off x="133350" y="0"/>
        <a:ext cx="6181725" cy="4105275"/>
      </cdr:xfrm>
      <a:graphic>
        <a:graphicData uri="http://schemas.openxmlformats.org/drawingml/2006/chart">
          <c:chart r:id="rId1"/>
        </a:graphicData>
      </a:graphic>
    </cdr:graphicFrame>
  </cdr:relSizeAnchor>
  <cdr:relSizeAnchor xmlns:cdr="http://schemas.openxmlformats.org/drawingml/2006/chartDrawing">
    <cdr:from>
      <cdr:x>0.02275</cdr:x>
      <cdr:y>0.484</cdr:y>
    </cdr:from>
    <cdr:to>
      <cdr:x>0.97475</cdr:x>
      <cdr:y>0.998</cdr:y>
    </cdr:to>
    <cdr:graphicFrame>
      <cdr:nvGraphicFramePr>
        <cdr:cNvPr id="2" name="Chart 952"/>
        <cdr:cNvGraphicFramePr/>
      </cdr:nvGraphicFramePr>
      <cdr:xfrm>
        <a:off x="142875" y="4572000"/>
        <a:ext cx="6153150" cy="48577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3" customWidth="1"/>
  </cols>
  <sheetData>
    <row r="1" spans="1:2" ht="15.75">
      <c r="A1" s="452" t="s">
        <v>1272</v>
      </c>
      <c r="B1" s="452"/>
    </row>
    <row r="4" spans="1:2" ht="12.75">
      <c r="A4" s="154" t="s">
        <v>1286</v>
      </c>
      <c r="B4" s="154"/>
    </row>
    <row r="5" spans="1:2" ht="14.25">
      <c r="A5" s="454"/>
      <c r="B5" s="454"/>
    </row>
    <row r="6" spans="1:2" ht="14.25">
      <c r="A6" s="454"/>
      <c r="B6" s="454"/>
    </row>
    <row r="7" spans="1:2" ht="12.75">
      <c r="A7" s="453" t="s">
        <v>1273</v>
      </c>
      <c r="B7" s="455"/>
    </row>
    <row r="10" spans="1:2" ht="12.75">
      <c r="A10" s="455" t="s">
        <v>1287</v>
      </c>
      <c r="B10" s="455"/>
    </row>
    <row r="11" ht="12.75">
      <c r="A11" s="453" t="s">
        <v>1274</v>
      </c>
    </row>
    <row r="14" ht="12.75">
      <c r="A14" s="453" t="s">
        <v>1275</v>
      </c>
    </row>
    <row r="17" ht="12.75">
      <c r="A17" s="453" t="s">
        <v>1276</v>
      </c>
    </row>
    <row r="18" ht="12.75">
      <c r="A18" s="453" t="s">
        <v>1277</v>
      </c>
    </row>
    <row r="19" ht="12.75">
      <c r="A19" s="453" t="s">
        <v>1278</v>
      </c>
    </row>
    <row r="20" ht="12.75">
      <c r="A20" s="453" t="s">
        <v>1279</v>
      </c>
    </row>
    <row r="21" ht="12.75">
      <c r="A21" s="453" t="s">
        <v>1280</v>
      </c>
    </row>
    <row r="24" spans="1:2" ht="12.75">
      <c r="A24" s="456" t="s">
        <v>1281</v>
      </c>
      <c r="B24" s="456"/>
    </row>
    <row r="25" spans="1:2" ht="38.25">
      <c r="A25" s="457" t="s">
        <v>1282</v>
      </c>
      <c r="B25" s="457"/>
    </row>
    <row r="28" spans="1:2" ht="12.75">
      <c r="A28" s="456" t="s">
        <v>1283</v>
      </c>
      <c r="B28" s="456"/>
    </row>
    <row r="29" spans="1:2" ht="13.5" customHeight="1">
      <c r="A29" s="458" t="s">
        <v>1284</v>
      </c>
      <c r="B29" s="458"/>
    </row>
    <row r="30" ht="12.75">
      <c r="A30" s="453" t="s">
        <v>1285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1205</v>
      </c>
      <c r="I1" s="55" t="s">
        <v>746</v>
      </c>
      <c r="J1" s="56"/>
      <c r="K1" s="56"/>
      <c r="L1" s="52"/>
      <c r="P1" s="57"/>
    </row>
    <row r="2" spans="1:16" ht="15">
      <c r="A2" s="58"/>
      <c r="B2" s="58"/>
      <c r="C2" s="58"/>
      <c r="D2" s="58"/>
      <c r="E2" s="58"/>
      <c r="F2" s="59"/>
      <c r="G2" s="59"/>
      <c r="H2" s="59"/>
      <c r="I2" s="59"/>
      <c r="J2" s="59"/>
      <c r="P2" s="60"/>
    </row>
    <row r="3" spans="1:16" ht="12.75" customHeight="1">
      <c r="A3" s="516" t="s">
        <v>1105</v>
      </c>
      <c r="B3" s="502" t="s">
        <v>744</v>
      </c>
      <c r="C3" s="503"/>
      <c r="D3" s="503"/>
      <c r="E3" s="482"/>
      <c r="F3" s="491" t="s">
        <v>910</v>
      </c>
      <c r="G3" s="492"/>
      <c r="H3" s="499" t="s">
        <v>469</v>
      </c>
      <c r="I3" s="500"/>
      <c r="J3" s="500"/>
      <c r="K3" s="500"/>
      <c r="L3" s="500"/>
      <c r="M3" s="500"/>
      <c r="N3" s="500"/>
      <c r="O3" s="501"/>
      <c r="P3" s="520" t="s">
        <v>999</v>
      </c>
    </row>
    <row r="4" spans="1:16" ht="12.75" customHeight="1">
      <c r="A4" s="506"/>
      <c r="B4" s="504"/>
      <c r="C4" s="503"/>
      <c r="D4" s="503"/>
      <c r="E4" s="482"/>
      <c r="F4" s="493"/>
      <c r="G4" s="494"/>
      <c r="H4" s="523" t="s">
        <v>203</v>
      </c>
      <c r="I4" s="497" t="s">
        <v>470</v>
      </c>
      <c r="J4" s="498"/>
      <c r="K4" s="506" t="s">
        <v>205</v>
      </c>
      <c r="L4" s="512" t="s">
        <v>206</v>
      </c>
      <c r="M4" s="512" t="s">
        <v>207</v>
      </c>
      <c r="N4" s="511" t="s">
        <v>1078</v>
      </c>
      <c r="O4" s="512" t="s">
        <v>208</v>
      </c>
      <c r="P4" s="521"/>
    </row>
    <row r="5" spans="1:16" ht="12.75" customHeight="1">
      <c r="A5" s="506"/>
      <c r="B5" s="504"/>
      <c r="C5" s="503"/>
      <c r="D5" s="503"/>
      <c r="E5" s="482"/>
      <c r="F5" s="495"/>
      <c r="G5" s="496"/>
      <c r="H5" s="518"/>
      <c r="I5" s="507" t="s">
        <v>1181</v>
      </c>
      <c r="J5" s="509" t="s">
        <v>745</v>
      </c>
      <c r="K5" s="506"/>
      <c r="L5" s="512"/>
      <c r="M5" s="512"/>
      <c r="N5" s="512"/>
      <c r="O5" s="512"/>
      <c r="P5" s="521"/>
    </row>
    <row r="6" spans="1:16" ht="17.25" customHeight="1">
      <c r="A6" s="506"/>
      <c r="B6" s="504"/>
      <c r="C6" s="503"/>
      <c r="D6" s="503"/>
      <c r="E6" s="482"/>
      <c r="F6" s="61" t="s">
        <v>467</v>
      </c>
      <c r="G6" s="62" t="s">
        <v>911</v>
      </c>
      <c r="H6" s="519"/>
      <c r="I6" s="508"/>
      <c r="J6" s="510"/>
      <c r="K6" s="496"/>
      <c r="L6" s="510"/>
      <c r="M6" s="510"/>
      <c r="N6" s="510"/>
      <c r="O6" s="510"/>
      <c r="P6" s="521"/>
    </row>
    <row r="7" spans="1:16" ht="12.75">
      <c r="A7" s="517"/>
      <c r="B7" s="505"/>
      <c r="C7" s="505"/>
      <c r="D7" s="505"/>
      <c r="E7" s="483"/>
      <c r="F7" s="63" t="s">
        <v>468</v>
      </c>
      <c r="G7" s="64" t="s">
        <v>845</v>
      </c>
      <c r="H7" s="513" t="s">
        <v>468</v>
      </c>
      <c r="I7" s="514"/>
      <c r="J7" s="514"/>
      <c r="K7" s="514"/>
      <c r="L7" s="514"/>
      <c r="M7" s="514"/>
      <c r="N7" s="514"/>
      <c r="O7" s="515"/>
      <c r="P7" s="522"/>
    </row>
    <row r="8" spans="1:16" s="17" customFormat="1" ht="20.25" customHeight="1">
      <c r="A8" s="77" t="s">
        <v>209</v>
      </c>
      <c r="B8" s="430"/>
      <c r="C8" s="142" t="s">
        <v>483</v>
      </c>
      <c r="D8" s="142"/>
      <c r="E8" s="49"/>
      <c r="F8" s="255">
        <v>197168</v>
      </c>
      <c r="G8" s="256">
        <v>6</v>
      </c>
      <c r="H8" s="255">
        <v>179096</v>
      </c>
      <c r="I8" s="255">
        <v>167889</v>
      </c>
      <c r="J8" s="255">
        <v>118995</v>
      </c>
      <c r="K8" s="255">
        <v>3655</v>
      </c>
      <c r="L8" s="255">
        <v>3559</v>
      </c>
      <c r="M8" s="255">
        <v>9308</v>
      </c>
      <c r="N8" s="255">
        <v>1538</v>
      </c>
      <c r="O8" s="255">
        <v>13</v>
      </c>
      <c r="P8" s="143" t="s">
        <v>209</v>
      </c>
    </row>
    <row r="9" spans="1:16" ht="20.25" customHeight="1">
      <c r="A9" s="139">
        <v>315</v>
      </c>
      <c r="B9" s="431"/>
      <c r="C9" s="139"/>
      <c r="D9" s="32" t="s">
        <v>1259</v>
      </c>
      <c r="E9" s="42"/>
      <c r="F9" s="255">
        <v>53319</v>
      </c>
      <c r="G9" s="256">
        <v>1.6</v>
      </c>
      <c r="H9" s="255">
        <v>51771</v>
      </c>
      <c r="I9" s="255">
        <v>47745</v>
      </c>
      <c r="J9" s="255">
        <v>33872</v>
      </c>
      <c r="K9" s="255">
        <v>53</v>
      </c>
      <c r="L9" s="255">
        <v>947</v>
      </c>
      <c r="M9" s="255">
        <v>337</v>
      </c>
      <c r="N9" s="255">
        <v>212</v>
      </c>
      <c r="O9" s="255">
        <v>0</v>
      </c>
      <c r="P9" s="257">
        <v>315</v>
      </c>
    </row>
    <row r="10" spans="1:16" ht="12.75">
      <c r="A10" s="139">
        <v>377</v>
      </c>
      <c r="B10" s="431"/>
      <c r="C10" s="139"/>
      <c r="D10" s="32" t="s">
        <v>1000</v>
      </c>
      <c r="E10" s="42"/>
      <c r="F10" s="255">
        <v>29858</v>
      </c>
      <c r="G10" s="256">
        <v>0.9</v>
      </c>
      <c r="H10" s="255">
        <v>25690</v>
      </c>
      <c r="I10" s="255">
        <v>22277</v>
      </c>
      <c r="J10" s="255">
        <v>15636</v>
      </c>
      <c r="K10" s="255">
        <v>21</v>
      </c>
      <c r="L10" s="255">
        <v>1477</v>
      </c>
      <c r="M10" s="255">
        <v>1882</v>
      </c>
      <c r="N10" s="255">
        <v>789</v>
      </c>
      <c r="O10" s="255" t="s">
        <v>693</v>
      </c>
      <c r="P10" s="257">
        <v>377</v>
      </c>
    </row>
    <row r="11" spans="1:16" ht="12.75">
      <c r="A11" s="139">
        <v>204</v>
      </c>
      <c r="B11" s="431"/>
      <c r="C11" s="139"/>
      <c r="D11" s="32" t="s">
        <v>1001</v>
      </c>
      <c r="E11" s="42"/>
      <c r="F11" s="255">
        <v>28105</v>
      </c>
      <c r="G11" s="256">
        <v>0.9</v>
      </c>
      <c r="H11" s="255">
        <v>28100</v>
      </c>
      <c r="I11" s="255">
        <v>28067</v>
      </c>
      <c r="J11" s="255">
        <v>23288</v>
      </c>
      <c r="K11" s="255" t="s">
        <v>693</v>
      </c>
      <c r="L11" s="255" t="s">
        <v>693</v>
      </c>
      <c r="M11" s="255">
        <v>3</v>
      </c>
      <c r="N11" s="255" t="s">
        <v>693</v>
      </c>
      <c r="O11" s="255">
        <v>3</v>
      </c>
      <c r="P11" s="257">
        <v>204</v>
      </c>
    </row>
    <row r="12" spans="1:16" s="17" customFormat="1" ht="20.25" customHeight="1">
      <c r="A12" s="77" t="s">
        <v>242</v>
      </c>
      <c r="B12" s="432"/>
      <c r="C12" s="65" t="s">
        <v>694</v>
      </c>
      <c r="D12" s="65"/>
      <c r="E12" s="49"/>
      <c r="F12" s="255">
        <v>2906400</v>
      </c>
      <c r="G12" s="256">
        <v>88.4</v>
      </c>
      <c r="H12" s="255">
        <v>2026057</v>
      </c>
      <c r="I12" s="255">
        <v>1755568</v>
      </c>
      <c r="J12" s="255">
        <v>920968</v>
      </c>
      <c r="K12" s="255">
        <v>73983</v>
      </c>
      <c r="L12" s="255">
        <v>318743</v>
      </c>
      <c r="M12" s="255">
        <v>472590</v>
      </c>
      <c r="N12" s="255">
        <v>14862</v>
      </c>
      <c r="O12" s="255">
        <v>165</v>
      </c>
      <c r="P12" s="144" t="s">
        <v>242</v>
      </c>
    </row>
    <row r="13" spans="1:16" s="17" customFormat="1" ht="20.25" customHeight="1">
      <c r="A13" s="145" t="s">
        <v>695</v>
      </c>
      <c r="B13" s="433"/>
      <c r="C13" s="65" t="s">
        <v>696</v>
      </c>
      <c r="D13" s="65"/>
      <c r="E13" s="49"/>
      <c r="F13" s="255">
        <v>30367</v>
      </c>
      <c r="G13" s="256">
        <v>0.9</v>
      </c>
      <c r="H13" s="255">
        <v>17451</v>
      </c>
      <c r="I13" s="255">
        <v>10410</v>
      </c>
      <c r="J13" s="255">
        <v>7690</v>
      </c>
      <c r="K13" s="255">
        <v>7497</v>
      </c>
      <c r="L13" s="255">
        <v>3237</v>
      </c>
      <c r="M13" s="255">
        <v>2182</v>
      </c>
      <c r="N13" s="255" t="s">
        <v>693</v>
      </c>
      <c r="O13" s="255" t="s">
        <v>693</v>
      </c>
      <c r="P13" s="144" t="s">
        <v>695</v>
      </c>
    </row>
    <row r="14" spans="1:16" ht="20.25" customHeight="1">
      <c r="A14" s="139">
        <v>513</v>
      </c>
      <c r="B14" s="431"/>
      <c r="C14" s="139"/>
      <c r="D14" s="32" t="s">
        <v>1002</v>
      </c>
      <c r="E14" s="42"/>
      <c r="F14" s="255">
        <v>15240</v>
      </c>
      <c r="G14" s="256">
        <v>0.5</v>
      </c>
      <c r="H14" s="255">
        <v>11559</v>
      </c>
      <c r="I14" s="255">
        <v>6383</v>
      </c>
      <c r="J14" s="255">
        <v>5104</v>
      </c>
      <c r="K14" s="255" t="s">
        <v>693</v>
      </c>
      <c r="L14" s="255">
        <v>3225</v>
      </c>
      <c r="M14" s="255">
        <v>457</v>
      </c>
      <c r="N14" s="255" t="s">
        <v>693</v>
      </c>
      <c r="O14" s="255" t="s">
        <v>693</v>
      </c>
      <c r="P14" s="257">
        <v>513</v>
      </c>
    </row>
    <row r="15" spans="1:16" ht="12.75">
      <c r="A15" s="139">
        <v>506</v>
      </c>
      <c r="B15" s="431"/>
      <c r="C15" s="139"/>
      <c r="D15" s="32" t="s">
        <v>1260</v>
      </c>
      <c r="E15" s="42"/>
      <c r="F15" s="255">
        <v>11247</v>
      </c>
      <c r="G15" s="256">
        <v>0.3</v>
      </c>
      <c r="H15" s="255">
        <v>2436</v>
      </c>
      <c r="I15" s="255">
        <v>1376</v>
      </c>
      <c r="J15" s="255">
        <v>874</v>
      </c>
      <c r="K15" s="255">
        <v>7495</v>
      </c>
      <c r="L15" s="255" t="s">
        <v>693</v>
      </c>
      <c r="M15" s="255">
        <v>1315</v>
      </c>
      <c r="N15" s="255" t="s">
        <v>693</v>
      </c>
      <c r="O15" s="255" t="s">
        <v>693</v>
      </c>
      <c r="P15" s="257">
        <v>506</v>
      </c>
    </row>
    <row r="16" spans="1:16" ht="12.75">
      <c r="A16" s="139">
        <v>532</v>
      </c>
      <c r="B16" s="431"/>
      <c r="C16" s="139"/>
      <c r="D16" s="32" t="s">
        <v>1116</v>
      </c>
      <c r="E16" s="42"/>
      <c r="F16" s="255">
        <v>1324</v>
      </c>
      <c r="G16" s="256">
        <v>0</v>
      </c>
      <c r="H16" s="255">
        <v>1322</v>
      </c>
      <c r="I16" s="255">
        <v>1131</v>
      </c>
      <c r="J16" s="255">
        <v>772</v>
      </c>
      <c r="K16" s="255" t="s">
        <v>693</v>
      </c>
      <c r="L16" s="255">
        <v>0</v>
      </c>
      <c r="M16" s="255">
        <v>1</v>
      </c>
      <c r="N16" s="255" t="s">
        <v>693</v>
      </c>
      <c r="O16" s="255" t="s">
        <v>693</v>
      </c>
      <c r="P16" s="257">
        <v>532</v>
      </c>
    </row>
    <row r="17" spans="1:16" s="17" customFormat="1" ht="20.25" customHeight="1">
      <c r="A17" s="145" t="s">
        <v>697</v>
      </c>
      <c r="B17" s="433"/>
      <c r="C17" s="65" t="s">
        <v>698</v>
      </c>
      <c r="D17" s="65"/>
      <c r="E17" s="49"/>
      <c r="F17" s="255">
        <v>150095</v>
      </c>
      <c r="G17" s="256">
        <v>4.6</v>
      </c>
      <c r="H17" s="255">
        <v>105028</v>
      </c>
      <c r="I17" s="255">
        <v>93887</v>
      </c>
      <c r="J17" s="255">
        <v>67121</v>
      </c>
      <c r="K17" s="255">
        <v>6451</v>
      </c>
      <c r="L17" s="255">
        <v>13313</v>
      </c>
      <c r="M17" s="255">
        <v>24531</v>
      </c>
      <c r="N17" s="255">
        <v>772</v>
      </c>
      <c r="O17" s="255" t="s">
        <v>693</v>
      </c>
      <c r="P17" s="144" t="s">
        <v>697</v>
      </c>
    </row>
    <row r="18" spans="1:16" ht="20.25" customHeight="1">
      <c r="A18" s="139">
        <v>607</v>
      </c>
      <c r="B18" s="431"/>
      <c r="C18" s="139"/>
      <c r="D18" s="32" t="s">
        <v>1003</v>
      </c>
      <c r="E18" s="42"/>
      <c r="F18" s="255">
        <v>42166</v>
      </c>
      <c r="G18" s="256">
        <v>1.3</v>
      </c>
      <c r="H18" s="255">
        <v>15743</v>
      </c>
      <c r="I18" s="255">
        <v>15074</v>
      </c>
      <c r="J18" s="255">
        <v>10757</v>
      </c>
      <c r="K18" s="255">
        <v>6093</v>
      </c>
      <c r="L18" s="255">
        <v>7007</v>
      </c>
      <c r="M18" s="255">
        <v>13323</v>
      </c>
      <c r="N18" s="255" t="s">
        <v>693</v>
      </c>
      <c r="O18" s="255" t="s">
        <v>693</v>
      </c>
      <c r="P18" s="257">
        <v>607</v>
      </c>
    </row>
    <row r="19" spans="1:16" ht="12.75">
      <c r="A19" s="139">
        <v>608</v>
      </c>
      <c r="B19" s="431"/>
      <c r="C19" s="139"/>
      <c r="D19" s="32" t="s">
        <v>1261</v>
      </c>
      <c r="E19" s="42"/>
      <c r="F19" s="255">
        <v>30190</v>
      </c>
      <c r="G19" s="256">
        <v>0.9</v>
      </c>
      <c r="H19" s="255">
        <v>27715</v>
      </c>
      <c r="I19" s="255">
        <v>25860</v>
      </c>
      <c r="J19" s="255">
        <v>24846</v>
      </c>
      <c r="K19" s="255">
        <v>20</v>
      </c>
      <c r="L19" s="255">
        <v>516</v>
      </c>
      <c r="M19" s="255">
        <v>1338</v>
      </c>
      <c r="N19" s="255">
        <v>601</v>
      </c>
      <c r="O19" s="255" t="s">
        <v>693</v>
      </c>
      <c r="P19" s="257">
        <v>608</v>
      </c>
    </row>
    <row r="20" spans="1:16" ht="12.75">
      <c r="A20" s="139">
        <v>609</v>
      </c>
      <c r="B20" s="431"/>
      <c r="C20" s="139"/>
      <c r="D20" s="32" t="s">
        <v>1004</v>
      </c>
      <c r="E20" s="42"/>
      <c r="F20" s="255">
        <v>21570</v>
      </c>
      <c r="G20" s="256">
        <v>0.7</v>
      </c>
      <c r="H20" s="255">
        <v>16480</v>
      </c>
      <c r="I20" s="255">
        <v>13108</v>
      </c>
      <c r="J20" s="255">
        <v>10208</v>
      </c>
      <c r="K20" s="255">
        <v>103</v>
      </c>
      <c r="L20" s="255">
        <v>1029</v>
      </c>
      <c r="M20" s="255">
        <v>3859</v>
      </c>
      <c r="N20" s="255">
        <v>98</v>
      </c>
      <c r="O20" s="255" t="s">
        <v>693</v>
      </c>
      <c r="P20" s="257">
        <v>609</v>
      </c>
    </row>
    <row r="21" spans="1:16" s="17" customFormat="1" ht="20.25" customHeight="1">
      <c r="A21" s="65" t="s">
        <v>283</v>
      </c>
      <c r="B21" s="432"/>
      <c r="C21" s="65" t="s">
        <v>699</v>
      </c>
      <c r="D21" s="65"/>
      <c r="E21" s="49"/>
      <c r="F21" s="255">
        <v>2725938</v>
      </c>
      <c r="G21" s="256">
        <v>83</v>
      </c>
      <c r="H21" s="255">
        <v>1903579</v>
      </c>
      <c r="I21" s="255">
        <v>1651272</v>
      </c>
      <c r="J21" s="255">
        <v>846157</v>
      </c>
      <c r="K21" s="255">
        <v>60034</v>
      </c>
      <c r="L21" s="255">
        <v>302193</v>
      </c>
      <c r="M21" s="255">
        <v>445876</v>
      </c>
      <c r="N21" s="255">
        <v>14091</v>
      </c>
      <c r="O21" s="255">
        <v>165</v>
      </c>
      <c r="P21" s="144" t="s">
        <v>283</v>
      </c>
    </row>
    <row r="22" spans="1:16" s="17" customFormat="1" ht="20.25" customHeight="1">
      <c r="A22" s="145" t="s">
        <v>700</v>
      </c>
      <c r="B22" s="433"/>
      <c r="C22" s="65" t="s">
        <v>701</v>
      </c>
      <c r="D22" s="145"/>
      <c r="E22" s="49"/>
      <c r="F22" s="255">
        <v>270505</v>
      </c>
      <c r="G22" s="256">
        <v>8.2</v>
      </c>
      <c r="H22" s="255">
        <v>208775</v>
      </c>
      <c r="I22" s="255">
        <v>188766</v>
      </c>
      <c r="J22" s="255">
        <v>106620</v>
      </c>
      <c r="K22" s="255">
        <v>2005</v>
      </c>
      <c r="L22" s="255">
        <v>26651</v>
      </c>
      <c r="M22" s="255">
        <v>32684</v>
      </c>
      <c r="N22" s="255">
        <v>389</v>
      </c>
      <c r="O22" s="255" t="s">
        <v>693</v>
      </c>
      <c r="P22" s="144" t="s">
        <v>700</v>
      </c>
    </row>
    <row r="23" spans="1:16" ht="20.25" customHeight="1">
      <c r="A23" s="139">
        <v>753</v>
      </c>
      <c r="B23" s="431"/>
      <c r="C23" s="139"/>
      <c r="D23" s="32" t="s">
        <v>1005</v>
      </c>
      <c r="E23" s="42"/>
      <c r="F23" s="255">
        <v>74739</v>
      </c>
      <c r="G23" s="256">
        <v>2.3</v>
      </c>
      <c r="H23" s="255">
        <v>60415</v>
      </c>
      <c r="I23" s="255">
        <v>55913</v>
      </c>
      <c r="J23" s="255">
        <v>26065</v>
      </c>
      <c r="K23" s="255">
        <v>963</v>
      </c>
      <c r="L23" s="255">
        <v>11579</v>
      </c>
      <c r="M23" s="255">
        <v>1756</v>
      </c>
      <c r="N23" s="255">
        <v>26</v>
      </c>
      <c r="O23" s="255" t="s">
        <v>693</v>
      </c>
      <c r="P23" s="257">
        <v>753</v>
      </c>
    </row>
    <row r="24" spans="1:16" ht="12.75">
      <c r="A24" s="139">
        <v>708</v>
      </c>
      <c r="B24" s="431"/>
      <c r="C24" s="139"/>
      <c r="D24" s="32" t="s">
        <v>1006</v>
      </c>
      <c r="E24" s="42"/>
      <c r="F24" s="255">
        <v>40297</v>
      </c>
      <c r="G24" s="256">
        <v>1.2</v>
      </c>
      <c r="H24" s="255">
        <v>37227</v>
      </c>
      <c r="I24" s="255">
        <v>36121</v>
      </c>
      <c r="J24" s="255">
        <v>20830</v>
      </c>
      <c r="K24" s="255">
        <v>222</v>
      </c>
      <c r="L24" s="255">
        <v>983</v>
      </c>
      <c r="M24" s="255">
        <v>1865</v>
      </c>
      <c r="N24" s="255">
        <v>0</v>
      </c>
      <c r="O24" s="255" t="s">
        <v>693</v>
      </c>
      <c r="P24" s="257">
        <v>708</v>
      </c>
    </row>
    <row r="25" spans="1:16" ht="12.75">
      <c r="A25" s="139">
        <v>732</v>
      </c>
      <c r="B25" s="431"/>
      <c r="C25" s="139"/>
      <c r="D25" s="32" t="s">
        <v>1007</v>
      </c>
      <c r="E25" s="42"/>
      <c r="F25" s="255">
        <v>37210</v>
      </c>
      <c r="G25" s="256">
        <v>1.1</v>
      </c>
      <c r="H25" s="255">
        <v>31182</v>
      </c>
      <c r="I25" s="255">
        <v>29707</v>
      </c>
      <c r="J25" s="255">
        <v>17862</v>
      </c>
      <c r="K25" s="255">
        <v>127</v>
      </c>
      <c r="L25" s="255">
        <v>1703</v>
      </c>
      <c r="M25" s="255">
        <v>4160</v>
      </c>
      <c r="N25" s="255">
        <v>38</v>
      </c>
      <c r="O25" s="255" t="s">
        <v>693</v>
      </c>
      <c r="P25" s="257">
        <v>732</v>
      </c>
    </row>
    <row r="26" spans="1:16" s="17" customFormat="1" ht="20.25" customHeight="1">
      <c r="A26" s="145" t="s">
        <v>702</v>
      </c>
      <c r="B26" s="433"/>
      <c r="C26" s="65" t="s">
        <v>703</v>
      </c>
      <c r="D26" s="65"/>
      <c r="E26" s="49"/>
      <c r="F26" s="255">
        <v>2455433</v>
      </c>
      <c r="G26" s="256">
        <v>74.7</v>
      </c>
      <c r="H26" s="255">
        <v>1694804</v>
      </c>
      <c r="I26" s="255">
        <v>1462506</v>
      </c>
      <c r="J26" s="255">
        <v>739537</v>
      </c>
      <c r="K26" s="255">
        <v>58030</v>
      </c>
      <c r="L26" s="255">
        <v>275541</v>
      </c>
      <c r="M26" s="255">
        <v>413192</v>
      </c>
      <c r="N26" s="255">
        <v>13701</v>
      </c>
      <c r="O26" s="255">
        <v>165</v>
      </c>
      <c r="P26" s="144" t="s">
        <v>702</v>
      </c>
    </row>
    <row r="27" spans="1:16" ht="20.25" customHeight="1">
      <c r="A27" s="139">
        <v>884</v>
      </c>
      <c r="B27" s="431"/>
      <c r="C27" s="139"/>
      <c r="D27" s="32" t="s">
        <v>1262</v>
      </c>
      <c r="E27" s="42"/>
      <c r="F27" s="66">
        <v>484396</v>
      </c>
      <c r="G27" s="67">
        <v>14.7</v>
      </c>
      <c r="H27" s="66">
        <v>402555</v>
      </c>
      <c r="I27" s="66">
        <v>396063</v>
      </c>
      <c r="J27" s="66">
        <v>183105</v>
      </c>
      <c r="K27" s="66">
        <v>3726</v>
      </c>
      <c r="L27" s="66">
        <v>38152</v>
      </c>
      <c r="M27" s="66">
        <v>39807</v>
      </c>
      <c r="N27" s="66">
        <v>156</v>
      </c>
      <c r="O27" s="255" t="s">
        <v>693</v>
      </c>
      <c r="P27" s="257">
        <v>884</v>
      </c>
    </row>
    <row r="28" spans="1:16" ht="12.75">
      <c r="A28" s="139">
        <v>832</v>
      </c>
      <c r="B28" s="431"/>
      <c r="C28" s="139"/>
      <c r="D28" s="32" t="s">
        <v>1117</v>
      </c>
      <c r="E28" s="42"/>
      <c r="F28" s="66">
        <v>191069</v>
      </c>
      <c r="G28" s="67">
        <v>5.8</v>
      </c>
      <c r="H28" s="66">
        <v>170153</v>
      </c>
      <c r="I28" s="66">
        <v>149381</v>
      </c>
      <c r="J28" s="66">
        <v>85550</v>
      </c>
      <c r="K28" s="66">
        <v>1660</v>
      </c>
      <c r="L28" s="66">
        <v>7737</v>
      </c>
      <c r="M28" s="66">
        <v>10825</v>
      </c>
      <c r="N28" s="66">
        <v>694</v>
      </c>
      <c r="O28" s="255" t="s">
        <v>693</v>
      </c>
      <c r="P28" s="257">
        <v>832</v>
      </c>
    </row>
    <row r="29" spans="1:16" ht="12.75">
      <c r="A29" s="139">
        <v>861</v>
      </c>
      <c r="B29" s="431"/>
      <c r="C29" s="139"/>
      <c r="D29" s="32" t="s">
        <v>1263</v>
      </c>
      <c r="E29" s="42"/>
      <c r="F29" s="66">
        <v>147808</v>
      </c>
      <c r="G29" s="67">
        <v>4.5</v>
      </c>
      <c r="H29" s="66">
        <v>85108</v>
      </c>
      <c r="I29" s="66">
        <v>69278</v>
      </c>
      <c r="J29" s="66">
        <v>29214</v>
      </c>
      <c r="K29" s="66">
        <v>6078</v>
      </c>
      <c r="L29" s="66">
        <v>19809</v>
      </c>
      <c r="M29" s="66">
        <v>35988</v>
      </c>
      <c r="N29" s="66">
        <v>825</v>
      </c>
      <c r="O29" s="255" t="s">
        <v>693</v>
      </c>
      <c r="P29" s="257">
        <v>861</v>
      </c>
    </row>
    <row r="30" spans="1:16" s="17" customFormat="1" ht="20.25" customHeight="1">
      <c r="A30" s="70"/>
      <c r="B30" s="434"/>
      <c r="C30" s="65" t="s">
        <v>704</v>
      </c>
      <c r="D30" s="65"/>
      <c r="E30" s="49"/>
      <c r="F30" s="71">
        <v>3285968</v>
      </c>
      <c r="G30" s="72">
        <v>100</v>
      </c>
      <c r="H30" s="71">
        <v>2387372</v>
      </c>
      <c r="I30" s="71">
        <v>2105453</v>
      </c>
      <c r="J30" s="71">
        <v>1140766</v>
      </c>
      <c r="K30" s="71">
        <v>77638</v>
      </c>
      <c r="L30" s="71">
        <v>322434</v>
      </c>
      <c r="M30" s="71">
        <v>481924</v>
      </c>
      <c r="N30" s="71">
        <v>16422</v>
      </c>
      <c r="O30" s="71">
        <v>178</v>
      </c>
      <c r="P30" s="257"/>
    </row>
    <row r="31" spans="1:19" s="17" customFormat="1" ht="4.5" customHeight="1">
      <c r="A31" s="70"/>
      <c r="B31" s="70"/>
      <c r="C31" s="65"/>
      <c r="D31" s="65"/>
      <c r="E31" s="70"/>
      <c r="F31" s="73"/>
      <c r="G31" s="74"/>
      <c r="H31" s="73"/>
      <c r="I31" s="73"/>
      <c r="J31" s="73"/>
      <c r="K31" s="73"/>
      <c r="L31" s="73"/>
      <c r="M31" s="73"/>
      <c r="N31" s="73"/>
      <c r="O31" s="75"/>
      <c r="P31" s="76"/>
      <c r="S31" s="179"/>
    </row>
    <row r="32" spans="1:19" s="17" customFormat="1" ht="4.5" customHeight="1">
      <c r="A32" s="70"/>
      <c r="B32" s="70"/>
      <c r="C32" s="65"/>
      <c r="D32" s="65"/>
      <c r="E32" s="70"/>
      <c r="F32" s="73"/>
      <c r="G32" s="74"/>
      <c r="H32" s="73"/>
      <c r="I32" s="73"/>
      <c r="J32" s="73"/>
      <c r="K32" s="73"/>
      <c r="L32" s="73"/>
      <c r="M32" s="73"/>
      <c r="N32" s="73"/>
      <c r="O32" s="75"/>
      <c r="P32" s="76"/>
      <c r="S32" s="179"/>
    </row>
    <row r="33" spans="1:19" s="17" customFormat="1" ht="4.5" customHeight="1">
      <c r="A33" s="70"/>
      <c r="B33" s="70"/>
      <c r="C33" s="65"/>
      <c r="D33" s="65"/>
      <c r="E33" s="70"/>
      <c r="F33" s="73"/>
      <c r="G33" s="74"/>
      <c r="H33" s="73"/>
      <c r="I33" s="73"/>
      <c r="J33" s="73"/>
      <c r="K33" s="73"/>
      <c r="L33" s="73"/>
      <c r="M33" s="73"/>
      <c r="N33" s="73"/>
      <c r="O33" s="75"/>
      <c r="P33" s="76"/>
      <c r="S33" s="179"/>
    </row>
    <row r="34" spans="1:19" ht="17.25">
      <c r="A34" s="51"/>
      <c r="B34" s="51"/>
      <c r="C34" s="52"/>
      <c r="D34" s="52"/>
      <c r="E34" s="52"/>
      <c r="F34" s="52"/>
      <c r="G34" s="53"/>
      <c r="H34" s="54" t="s">
        <v>1206</v>
      </c>
      <c r="I34" s="55" t="s">
        <v>4</v>
      </c>
      <c r="J34" s="56"/>
      <c r="K34" s="56"/>
      <c r="L34" s="52"/>
      <c r="P34" s="57"/>
      <c r="S34" s="179"/>
    </row>
    <row r="35" spans="1:19" ht="12.75">
      <c r="A35" s="14"/>
      <c r="B35" s="14"/>
      <c r="C35" s="14"/>
      <c r="D35" s="14"/>
      <c r="E35" s="14"/>
      <c r="P35" s="60"/>
      <c r="S35" s="179"/>
    </row>
    <row r="36" spans="1:19" ht="12.75" customHeight="1">
      <c r="A36" s="516" t="s">
        <v>1105</v>
      </c>
      <c r="B36" s="502" t="s">
        <v>744</v>
      </c>
      <c r="C36" s="503"/>
      <c r="D36" s="503"/>
      <c r="E36" s="482"/>
      <c r="F36" s="491" t="s">
        <v>968</v>
      </c>
      <c r="G36" s="492"/>
      <c r="H36" s="499" t="s">
        <v>469</v>
      </c>
      <c r="I36" s="500"/>
      <c r="J36" s="500"/>
      <c r="K36" s="500"/>
      <c r="L36" s="500"/>
      <c r="M36" s="500"/>
      <c r="N36" s="500"/>
      <c r="O36" s="500"/>
      <c r="P36" s="520" t="s">
        <v>999</v>
      </c>
      <c r="R36" s="179"/>
      <c r="S36" s="179"/>
    </row>
    <row r="37" spans="1:19" ht="12.75" customHeight="1">
      <c r="A37" s="506"/>
      <c r="B37" s="504"/>
      <c r="C37" s="503"/>
      <c r="D37" s="503"/>
      <c r="E37" s="482"/>
      <c r="F37" s="493"/>
      <c r="G37" s="494"/>
      <c r="H37" s="523" t="s">
        <v>203</v>
      </c>
      <c r="I37" s="497" t="s">
        <v>470</v>
      </c>
      <c r="J37" s="498"/>
      <c r="K37" s="506" t="s">
        <v>205</v>
      </c>
      <c r="L37" s="512" t="s">
        <v>206</v>
      </c>
      <c r="M37" s="512" t="s">
        <v>207</v>
      </c>
      <c r="N37" s="511" t="s">
        <v>1078</v>
      </c>
      <c r="O37" s="518" t="s">
        <v>208</v>
      </c>
      <c r="P37" s="521"/>
      <c r="R37" s="179"/>
      <c r="S37" s="179"/>
    </row>
    <row r="38" spans="1:19" ht="12.75" customHeight="1">
      <c r="A38" s="506"/>
      <c r="B38" s="504"/>
      <c r="C38" s="503"/>
      <c r="D38" s="503"/>
      <c r="E38" s="482"/>
      <c r="F38" s="495"/>
      <c r="G38" s="496"/>
      <c r="H38" s="518"/>
      <c r="I38" s="507" t="s">
        <v>1181</v>
      </c>
      <c r="J38" s="509" t="s">
        <v>745</v>
      </c>
      <c r="K38" s="506"/>
      <c r="L38" s="512"/>
      <c r="M38" s="512"/>
      <c r="N38" s="512"/>
      <c r="O38" s="518"/>
      <c r="P38" s="521"/>
      <c r="R38" s="179"/>
      <c r="S38" s="179"/>
    </row>
    <row r="39" spans="1:19" ht="17.25" customHeight="1">
      <c r="A39" s="506"/>
      <c r="B39" s="504"/>
      <c r="C39" s="503"/>
      <c r="D39" s="503"/>
      <c r="E39" s="482"/>
      <c r="F39" s="61" t="s">
        <v>467</v>
      </c>
      <c r="G39" s="62" t="s">
        <v>911</v>
      </c>
      <c r="H39" s="519"/>
      <c r="I39" s="508"/>
      <c r="J39" s="510"/>
      <c r="K39" s="496"/>
      <c r="L39" s="510"/>
      <c r="M39" s="510"/>
      <c r="N39" s="510"/>
      <c r="O39" s="519"/>
      <c r="P39" s="521"/>
      <c r="R39" s="179"/>
      <c r="S39" s="179"/>
    </row>
    <row r="40" spans="1:19" ht="12.75">
      <c r="A40" s="517"/>
      <c r="B40" s="505"/>
      <c r="C40" s="505"/>
      <c r="D40" s="505"/>
      <c r="E40" s="483"/>
      <c r="F40" s="63" t="s">
        <v>468</v>
      </c>
      <c r="G40" s="64" t="s">
        <v>845</v>
      </c>
      <c r="H40" s="513" t="s">
        <v>468</v>
      </c>
      <c r="I40" s="514"/>
      <c r="J40" s="514"/>
      <c r="K40" s="514"/>
      <c r="L40" s="514"/>
      <c r="M40" s="514"/>
      <c r="N40" s="514"/>
      <c r="O40" s="515"/>
      <c r="P40" s="522"/>
      <c r="R40" s="179"/>
      <c r="S40" s="179"/>
    </row>
    <row r="41" spans="1:16" s="17" customFormat="1" ht="20.25" customHeight="1">
      <c r="A41" s="77" t="s">
        <v>209</v>
      </c>
      <c r="B41" s="435"/>
      <c r="C41" s="142" t="s">
        <v>483</v>
      </c>
      <c r="D41" s="142"/>
      <c r="E41" s="49"/>
      <c r="F41" s="255">
        <v>253016</v>
      </c>
      <c r="G41" s="436">
        <v>11.9</v>
      </c>
      <c r="H41" s="255">
        <v>240362</v>
      </c>
      <c r="I41" s="255">
        <v>234225</v>
      </c>
      <c r="J41" s="255">
        <v>201600</v>
      </c>
      <c r="K41" s="255">
        <v>1137</v>
      </c>
      <c r="L41" s="255">
        <v>3030</v>
      </c>
      <c r="M41" s="255">
        <v>8439</v>
      </c>
      <c r="N41" s="255">
        <v>49</v>
      </c>
      <c r="O41" s="255" t="s">
        <v>693</v>
      </c>
      <c r="P41" s="143" t="s">
        <v>209</v>
      </c>
    </row>
    <row r="42" spans="1:16" ht="20.25" customHeight="1">
      <c r="A42" s="139">
        <v>345</v>
      </c>
      <c r="B42" s="431"/>
      <c r="C42" s="139"/>
      <c r="D42" s="32" t="s">
        <v>1264</v>
      </c>
      <c r="E42" s="42"/>
      <c r="F42" s="255">
        <v>38525</v>
      </c>
      <c r="G42" s="436">
        <v>1.8</v>
      </c>
      <c r="H42" s="255">
        <v>38212</v>
      </c>
      <c r="I42" s="255">
        <v>38206</v>
      </c>
      <c r="J42" s="255">
        <v>37103</v>
      </c>
      <c r="K42" s="255">
        <v>272</v>
      </c>
      <c r="L42" s="255">
        <v>9</v>
      </c>
      <c r="M42" s="255">
        <v>32</v>
      </c>
      <c r="N42" s="255">
        <v>0</v>
      </c>
      <c r="O42" s="255" t="s">
        <v>693</v>
      </c>
      <c r="P42" s="257">
        <v>345</v>
      </c>
    </row>
    <row r="43" spans="1:16" ht="12.75">
      <c r="A43" s="139">
        <v>204</v>
      </c>
      <c r="B43" s="431"/>
      <c r="C43" s="139"/>
      <c r="D43" s="32" t="s">
        <v>1001</v>
      </c>
      <c r="E43" s="42"/>
      <c r="F43" s="255">
        <v>26236</v>
      </c>
      <c r="G43" s="436">
        <v>1.2</v>
      </c>
      <c r="H43" s="255">
        <v>26228</v>
      </c>
      <c r="I43" s="255">
        <v>26228</v>
      </c>
      <c r="J43" s="255">
        <v>24741</v>
      </c>
      <c r="K43" s="255" t="s">
        <v>693</v>
      </c>
      <c r="L43" s="255" t="s">
        <v>693</v>
      </c>
      <c r="M43" s="255">
        <v>6</v>
      </c>
      <c r="N43" s="255">
        <v>3</v>
      </c>
      <c r="O43" s="255" t="s">
        <v>693</v>
      </c>
      <c r="P43" s="257">
        <v>204</v>
      </c>
    </row>
    <row r="44" spans="1:16" ht="12.75">
      <c r="A44" s="139">
        <v>396</v>
      </c>
      <c r="B44" s="431"/>
      <c r="C44" s="139"/>
      <c r="D44" s="32" t="s">
        <v>1265</v>
      </c>
      <c r="E44" s="42"/>
      <c r="F44" s="255">
        <v>19691</v>
      </c>
      <c r="G44" s="436">
        <v>0.9</v>
      </c>
      <c r="H44" s="255">
        <v>19578</v>
      </c>
      <c r="I44" s="255">
        <v>19578</v>
      </c>
      <c r="J44" s="255">
        <v>18996</v>
      </c>
      <c r="K44" s="255">
        <v>23</v>
      </c>
      <c r="L44" s="255" t="s">
        <v>693</v>
      </c>
      <c r="M44" s="255">
        <v>90</v>
      </c>
      <c r="N44" s="255" t="s">
        <v>693</v>
      </c>
      <c r="O44" s="255" t="s">
        <v>693</v>
      </c>
      <c r="P44" s="257">
        <v>396</v>
      </c>
    </row>
    <row r="45" spans="1:16" s="17" customFormat="1" ht="20.25" customHeight="1">
      <c r="A45" s="77" t="s">
        <v>242</v>
      </c>
      <c r="B45" s="437"/>
      <c r="C45" s="65" t="s">
        <v>694</v>
      </c>
      <c r="D45" s="65"/>
      <c r="E45" s="49"/>
      <c r="F45" s="255">
        <v>1649336</v>
      </c>
      <c r="G45" s="436">
        <v>77.7</v>
      </c>
      <c r="H45" s="255">
        <v>1205449</v>
      </c>
      <c r="I45" s="255">
        <v>1095484</v>
      </c>
      <c r="J45" s="255">
        <v>581119</v>
      </c>
      <c r="K45" s="255">
        <v>10303</v>
      </c>
      <c r="L45" s="255">
        <v>113816</v>
      </c>
      <c r="M45" s="255">
        <v>319449</v>
      </c>
      <c r="N45" s="255">
        <v>319</v>
      </c>
      <c r="O45" s="255" t="s">
        <v>693</v>
      </c>
      <c r="P45" s="143" t="s">
        <v>242</v>
      </c>
    </row>
    <row r="46" spans="1:16" s="17" customFormat="1" ht="20.25" customHeight="1">
      <c r="A46" s="145" t="s">
        <v>695</v>
      </c>
      <c r="B46" s="433"/>
      <c r="C46" s="65" t="s">
        <v>696</v>
      </c>
      <c r="D46" s="65"/>
      <c r="E46" s="49"/>
      <c r="F46" s="255">
        <v>18520</v>
      </c>
      <c r="G46" s="436">
        <v>0.9</v>
      </c>
      <c r="H46" s="255">
        <v>12591</v>
      </c>
      <c r="I46" s="255">
        <v>10918</v>
      </c>
      <c r="J46" s="255">
        <v>3650</v>
      </c>
      <c r="K46" s="255">
        <v>473</v>
      </c>
      <c r="L46" s="255">
        <v>1197</v>
      </c>
      <c r="M46" s="255">
        <v>4249</v>
      </c>
      <c r="N46" s="255">
        <v>10</v>
      </c>
      <c r="O46" s="255" t="s">
        <v>693</v>
      </c>
      <c r="P46" s="144" t="s">
        <v>695</v>
      </c>
    </row>
    <row r="47" spans="1:16" ht="20.25" customHeight="1">
      <c r="A47" s="139">
        <v>513</v>
      </c>
      <c r="B47" s="431"/>
      <c r="C47" s="139"/>
      <c r="D47" s="32" t="s">
        <v>1002</v>
      </c>
      <c r="E47" s="42"/>
      <c r="F47" s="255">
        <v>6272</v>
      </c>
      <c r="G47" s="436">
        <v>0.3</v>
      </c>
      <c r="H47" s="255">
        <v>1735</v>
      </c>
      <c r="I47" s="255">
        <v>1197</v>
      </c>
      <c r="J47" s="255">
        <v>763</v>
      </c>
      <c r="K47" s="255">
        <v>334</v>
      </c>
      <c r="L47" s="255">
        <v>638</v>
      </c>
      <c r="M47" s="255">
        <v>3565</v>
      </c>
      <c r="N47" s="255" t="s">
        <v>693</v>
      </c>
      <c r="O47" s="255" t="s">
        <v>693</v>
      </c>
      <c r="P47" s="257">
        <v>513</v>
      </c>
    </row>
    <row r="48" spans="1:16" ht="12.75">
      <c r="A48" s="139">
        <v>511</v>
      </c>
      <c r="B48" s="431"/>
      <c r="C48" s="139"/>
      <c r="D48" s="32" t="s">
        <v>1103</v>
      </c>
      <c r="E48" s="42"/>
      <c r="F48" s="255">
        <v>3744</v>
      </c>
      <c r="G48" s="436">
        <v>0.2</v>
      </c>
      <c r="H48" s="255">
        <v>3731</v>
      </c>
      <c r="I48" s="255">
        <v>3494</v>
      </c>
      <c r="J48" s="255">
        <v>80</v>
      </c>
      <c r="K48" s="255" t="s">
        <v>693</v>
      </c>
      <c r="L48" s="255" t="s">
        <v>693</v>
      </c>
      <c r="M48" s="255">
        <v>13</v>
      </c>
      <c r="N48" s="255" t="s">
        <v>693</v>
      </c>
      <c r="O48" s="255" t="s">
        <v>693</v>
      </c>
      <c r="P48" s="257">
        <v>511</v>
      </c>
    </row>
    <row r="49" spans="1:16" ht="12.75">
      <c r="A49" s="139">
        <v>532</v>
      </c>
      <c r="B49" s="431"/>
      <c r="C49" s="139"/>
      <c r="D49" s="32" t="s">
        <v>1116</v>
      </c>
      <c r="E49" s="42"/>
      <c r="F49" s="255">
        <v>1607</v>
      </c>
      <c r="G49" s="436">
        <v>0.1</v>
      </c>
      <c r="H49" s="255">
        <v>1414</v>
      </c>
      <c r="I49" s="255">
        <v>1192</v>
      </c>
      <c r="J49" s="255">
        <v>707</v>
      </c>
      <c r="K49" s="255" t="s">
        <v>693</v>
      </c>
      <c r="L49" s="255">
        <v>106</v>
      </c>
      <c r="M49" s="255">
        <v>77</v>
      </c>
      <c r="N49" s="255">
        <v>10</v>
      </c>
      <c r="O49" s="255" t="s">
        <v>693</v>
      </c>
      <c r="P49" s="257">
        <v>532</v>
      </c>
    </row>
    <row r="50" spans="1:16" s="17" customFormat="1" ht="20.25" customHeight="1">
      <c r="A50" s="145" t="s">
        <v>697</v>
      </c>
      <c r="B50" s="433"/>
      <c r="C50" s="65" t="s">
        <v>698</v>
      </c>
      <c r="D50" s="65"/>
      <c r="E50" s="49"/>
      <c r="F50" s="255">
        <v>104811</v>
      </c>
      <c r="G50" s="436">
        <v>4.9</v>
      </c>
      <c r="H50" s="255">
        <v>91703</v>
      </c>
      <c r="I50" s="255">
        <v>64925</v>
      </c>
      <c r="J50" s="255">
        <v>25525</v>
      </c>
      <c r="K50" s="255">
        <v>1515</v>
      </c>
      <c r="L50" s="255">
        <v>3973</v>
      </c>
      <c r="M50" s="255">
        <v>7620</v>
      </c>
      <c r="N50" s="255">
        <v>0</v>
      </c>
      <c r="O50" s="255" t="s">
        <v>693</v>
      </c>
      <c r="P50" s="144" t="s">
        <v>697</v>
      </c>
    </row>
    <row r="51" spans="1:16" ht="20.25" customHeight="1">
      <c r="A51" s="139">
        <v>645</v>
      </c>
      <c r="B51" s="431"/>
      <c r="C51" s="139"/>
      <c r="D51" s="32" t="s">
        <v>272</v>
      </c>
      <c r="E51" s="42"/>
      <c r="F51" s="255">
        <v>29006</v>
      </c>
      <c r="G51" s="436">
        <v>1.4</v>
      </c>
      <c r="H51" s="255">
        <v>22239</v>
      </c>
      <c r="I51" s="255">
        <v>5010</v>
      </c>
      <c r="J51" s="255">
        <v>2466</v>
      </c>
      <c r="K51" s="255">
        <v>1353</v>
      </c>
      <c r="L51" s="255" t="s">
        <v>693</v>
      </c>
      <c r="M51" s="255">
        <v>5414</v>
      </c>
      <c r="N51" s="255" t="s">
        <v>693</v>
      </c>
      <c r="O51" s="255" t="s">
        <v>693</v>
      </c>
      <c r="P51" s="257">
        <v>645</v>
      </c>
    </row>
    <row r="52" spans="1:16" ht="12.75">
      <c r="A52" s="139">
        <v>642</v>
      </c>
      <c r="B52" s="431"/>
      <c r="C52" s="139"/>
      <c r="D52" s="32" t="s">
        <v>1118</v>
      </c>
      <c r="E52" s="42"/>
      <c r="F52" s="255">
        <v>13785</v>
      </c>
      <c r="G52" s="436">
        <v>0.6</v>
      </c>
      <c r="H52" s="255">
        <v>13764</v>
      </c>
      <c r="I52" s="255">
        <v>13742</v>
      </c>
      <c r="J52" s="255">
        <v>5</v>
      </c>
      <c r="K52" s="255" t="s">
        <v>693</v>
      </c>
      <c r="L52" s="255" t="s">
        <v>693</v>
      </c>
      <c r="M52" s="255">
        <v>21</v>
      </c>
      <c r="N52" s="255" t="s">
        <v>693</v>
      </c>
      <c r="O52" s="255" t="s">
        <v>693</v>
      </c>
      <c r="P52" s="257">
        <v>642</v>
      </c>
    </row>
    <row r="53" spans="1:16" ht="12.75">
      <c r="A53" s="139">
        <v>646</v>
      </c>
      <c r="B53" s="431"/>
      <c r="C53" s="139"/>
      <c r="D53" s="32" t="s">
        <v>273</v>
      </c>
      <c r="E53" s="42"/>
      <c r="F53" s="255">
        <v>8214</v>
      </c>
      <c r="G53" s="436">
        <v>0.4</v>
      </c>
      <c r="H53" s="255">
        <v>8147</v>
      </c>
      <c r="I53" s="255">
        <v>7375</v>
      </c>
      <c r="J53" s="255">
        <v>2637</v>
      </c>
      <c r="K53" s="255" t="s">
        <v>693</v>
      </c>
      <c r="L53" s="255">
        <v>0</v>
      </c>
      <c r="M53" s="255">
        <v>67</v>
      </c>
      <c r="N53" s="255" t="s">
        <v>693</v>
      </c>
      <c r="O53" s="255" t="s">
        <v>693</v>
      </c>
      <c r="P53" s="257">
        <v>646</v>
      </c>
    </row>
    <row r="54" spans="1:16" s="17" customFormat="1" ht="20.25" customHeight="1">
      <c r="A54" s="65" t="s">
        <v>283</v>
      </c>
      <c r="B54" s="432"/>
      <c r="C54" s="65" t="s">
        <v>699</v>
      </c>
      <c r="D54" s="65"/>
      <c r="E54" s="49"/>
      <c r="F54" s="255">
        <v>1526005</v>
      </c>
      <c r="G54" s="436">
        <v>71.9</v>
      </c>
      <c r="H54" s="255">
        <v>1101155</v>
      </c>
      <c r="I54" s="255">
        <v>1019642</v>
      </c>
      <c r="J54" s="255">
        <v>551944</v>
      </c>
      <c r="K54" s="255">
        <v>8316</v>
      </c>
      <c r="L54" s="255">
        <v>108646</v>
      </c>
      <c r="M54" s="255">
        <v>307580</v>
      </c>
      <c r="N54" s="255">
        <v>309</v>
      </c>
      <c r="O54" s="255" t="s">
        <v>693</v>
      </c>
      <c r="P54" s="143" t="s">
        <v>283</v>
      </c>
    </row>
    <row r="55" spans="1:16" s="17" customFormat="1" ht="20.25" customHeight="1">
      <c r="A55" s="145" t="s">
        <v>700</v>
      </c>
      <c r="B55" s="433"/>
      <c r="C55" s="65" t="s">
        <v>701</v>
      </c>
      <c r="D55" s="65"/>
      <c r="E55" s="49"/>
      <c r="F55" s="255">
        <v>336266</v>
      </c>
      <c r="G55" s="436">
        <v>15.8</v>
      </c>
      <c r="H55" s="255">
        <v>263935</v>
      </c>
      <c r="I55" s="255">
        <v>243445</v>
      </c>
      <c r="J55" s="255">
        <v>191695</v>
      </c>
      <c r="K55" s="255">
        <v>2200</v>
      </c>
      <c r="L55" s="255">
        <v>55733</v>
      </c>
      <c r="M55" s="255">
        <v>14393</v>
      </c>
      <c r="N55" s="255">
        <v>6</v>
      </c>
      <c r="O55" s="255" t="s">
        <v>693</v>
      </c>
      <c r="P55" s="144" t="s">
        <v>700</v>
      </c>
    </row>
    <row r="56" spans="1:16" ht="20.25" customHeight="1">
      <c r="A56" s="139">
        <v>749</v>
      </c>
      <c r="B56" s="431"/>
      <c r="C56" s="139"/>
      <c r="D56" s="32" t="s">
        <v>1266</v>
      </c>
      <c r="E56" s="42"/>
      <c r="F56" s="255">
        <v>74173</v>
      </c>
      <c r="G56" s="436">
        <v>3.5</v>
      </c>
      <c r="H56" s="255">
        <v>18743</v>
      </c>
      <c r="I56" s="255">
        <v>17875</v>
      </c>
      <c r="J56" s="255">
        <v>11729</v>
      </c>
      <c r="K56" s="255">
        <v>655</v>
      </c>
      <c r="L56" s="255">
        <v>51358</v>
      </c>
      <c r="M56" s="255">
        <v>3413</v>
      </c>
      <c r="N56" s="255">
        <v>4</v>
      </c>
      <c r="O56" s="255" t="s">
        <v>693</v>
      </c>
      <c r="P56" s="257">
        <v>749</v>
      </c>
    </row>
    <row r="57" spans="1:16" ht="12.75">
      <c r="A57" s="139">
        <v>732</v>
      </c>
      <c r="B57" s="431"/>
      <c r="C57" s="139"/>
      <c r="D57" s="32" t="s">
        <v>1007</v>
      </c>
      <c r="E57" s="42"/>
      <c r="F57" s="255">
        <v>64862</v>
      </c>
      <c r="G57" s="436">
        <v>3.1</v>
      </c>
      <c r="H57" s="255">
        <v>60819</v>
      </c>
      <c r="I57" s="255">
        <v>58744</v>
      </c>
      <c r="J57" s="255">
        <v>47999</v>
      </c>
      <c r="K57" s="255" t="s">
        <v>693</v>
      </c>
      <c r="L57" s="255">
        <v>384</v>
      </c>
      <c r="M57" s="255">
        <v>3659</v>
      </c>
      <c r="N57" s="255" t="s">
        <v>693</v>
      </c>
      <c r="O57" s="255" t="s">
        <v>693</v>
      </c>
      <c r="P57" s="257">
        <v>732</v>
      </c>
    </row>
    <row r="58" spans="1:16" ht="12.75">
      <c r="A58" s="139">
        <v>708</v>
      </c>
      <c r="B58" s="431"/>
      <c r="C58" s="139"/>
      <c r="D58" s="32" t="s">
        <v>1006</v>
      </c>
      <c r="E58" s="42"/>
      <c r="F58" s="255">
        <v>49290</v>
      </c>
      <c r="G58" s="436">
        <v>2.3</v>
      </c>
      <c r="H58" s="255">
        <v>48970</v>
      </c>
      <c r="I58" s="255">
        <v>47656</v>
      </c>
      <c r="J58" s="255">
        <v>36582</v>
      </c>
      <c r="K58" s="255">
        <v>19</v>
      </c>
      <c r="L58" s="255">
        <v>117</v>
      </c>
      <c r="M58" s="255">
        <v>184</v>
      </c>
      <c r="N58" s="255" t="s">
        <v>693</v>
      </c>
      <c r="O58" s="255" t="s">
        <v>693</v>
      </c>
      <c r="P58" s="257">
        <v>708</v>
      </c>
    </row>
    <row r="59" spans="1:16" s="17" customFormat="1" ht="20.25" customHeight="1">
      <c r="A59" s="145" t="s">
        <v>702</v>
      </c>
      <c r="B59" s="433"/>
      <c r="C59" s="65" t="s">
        <v>703</v>
      </c>
      <c r="D59" s="65"/>
      <c r="E59" s="49"/>
      <c r="F59" s="255">
        <v>1189738</v>
      </c>
      <c r="G59" s="436">
        <v>56.1</v>
      </c>
      <c r="H59" s="255">
        <v>837220</v>
      </c>
      <c r="I59" s="255">
        <v>776197</v>
      </c>
      <c r="J59" s="255">
        <v>360249</v>
      </c>
      <c r="K59" s="255">
        <v>6116</v>
      </c>
      <c r="L59" s="255">
        <v>52914</v>
      </c>
      <c r="M59" s="255">
        <v>293187</v>
      </c>
      <c r="N59" s="255">
        <v>302</v>
      </c>
      <c r="O59" s="255" t="s">
        <v>693</v>
      </c>
      <c r="P59" s="144" t="s">
        <v>702</v>
      </c>
    </row>
    <row r="60" spans="1:16" ht="20.25" customHeight="1">
      <c r="A60" s="139">
        <v>884</v>
      </c>
      <c r="B60" s="431"/>
      <c r="C60" s="139"/>
      <c r="D60" s="32" t="s">
        <v>1262</v>
      </c>
      <c r="E60" s="42"/>
      <c r="F60" s="66">
        <v>121821</v>
      </c>
      <c r="G60" s="132">
        <v>5.7</v>
      </c>
      <c r="H60" s="66">
        <v>112678</v>
      </c>
      <c r="I60" s="66">
        <v>107281</v>
      </c>
      <c r="J60" s="66">
        <v>63948</v>
      </c>
      <c r="K60" s="66">
        <v>1727</v>
      </c>
      <c r="L60" s="66">
        <v>807</v>
      </c>
      <c r="M60" s="66">
        <v>6603</v>
      </c>
      <c r="N60" s="66">
        <v>4</v>
      </c>
      <c r="O60" s="255" t="s">
        <v>693</v>
      </c>
      <c r="P60" s="257">
        <v>884</v>
      </c>
    </row>
    <row r="61" spans="1:16" ht="12.75">
      <c r="A61" s="139">
        <v>883</v>
      </c>
      <c r="B61" s="431"/>
      <c r="C61" s="139"/>
      <c r="D61" s="32" t="s">
        <v>1120</v>
      </c>
      <c r="E61" s="42"/>
      <c r="F61" s="66">
        <v>119148</v>
      </c>
      <c r="G61" s="132">
        <v>5.6</v>
      </c>
      <c r="H61" s="66">
        <v>118326</v>
      </c>
      <c r="I61" s="66">
        <v>118296</v>
      </c>
      <c r="J61" s="66">
        <v>123</v>
      </c>
      <c r="K61" s="66">
        <v>1</v>
      </c>
      <c r="L61" s="66">
        <v>34</v>
      </c>
      <c r="M61" s="66">
        <v>787</v>
      </c>
      <c r="N61" s="66" t="s">
        <v>693</v>
      </c>
      <c r="O61" s="255" t="s">
        <v>693</v>
      </c>
      <c r="P61" s="257">
        <v>883</v>
      </c>
    </row>
    <row r="62" spans="1:16" ht="12.75">
      <c r="A62" s="139">
        <v>832</v>
      </c>
      <c r="B62" s="431"/>
      <c r="C62" s="139"/>
      <c r="D62" s="32" t="s">
        <v>1117</v>
      </c>
      <c r="E62" s="42"/>
      <c r="F62" s="66">
        <v>83859</v>
      </c>
      <c r="G62" s="132">
        <v>4</v>
      </c>
      <c r="H62" s="66">
        <v>79006</v>
      </c>
      <c r="I62" s="66">
        <v>75800</v>
      </c>
      <c r="J62" s="66">
        <v>45660</v>
      </c>
      <c r="K62" s="66">
        <v>12</v>
      </c>
      <c r="L62" s="66">
        <v>1179</v>
      </c>
      <c r="M62" s="66">
        <v>3649</v>
      </c>
      <c r="N62" s="66">
        <v>14</v>
      </c>
      <c r="O62" s="255" t="s">
        <v>693</v>
      </c>
      <c r="P62" s="257">
        <v>832</v>
      </c>
    </row>
    <row r="63" spans="1:16" s="17" customFormat="1" ht="20.25" customHeight="1">
      <c r="A63" s="70"/>
      <c r="B63" s="434"/>
      <c r="C63" s="65" t="s">
        <v>704</v>
      </c>
      <c r="D63" s="65"/>
      <c r="E63" s="49"/>
      <c r="F63" s="71">
        <v>2121646</v>
      </c>
      <c r="G63" s="72">
        <v>100</v>
      </c>
      <c r="H63" s="71">
        <v>1648048</v>
      </c>
      <c r="I63" s="71">
        <v>1518474</v>
      </c>
      <c r="J63" s="71">
        <v>905978</v>
      </c>
      <c r="K63" s="71">
        <v>11591</v>
      </c>
      <c r="L63" s="71">
        <v>123075</v>
      </c>
      <c r="M63" s="71">
        <v>338404</v>
      </c>
      <c r="N63" s="71">
        <v>528</v>
      </c>
      <c r="O63" s="71" t="s">
        <v>693</v>
      </c>
      <c r="P63" s="438"/>
    </row>
    <row r="64" spans="1:18" s="17" customFormat="1" ht="7.5" customHeight="1">
      <c r="A64" s="70"/>
      <c r="B64" s="70"/>
      <c r="C64" s="65"/>
      <c r="D64" s="65"/>
      <c r="E64" s="70"/>
      <c r="F64" s="73"/>
      <c r="G64" s="176"/>
      <c r="H64" s="73"/>
      <c r="I64" s="73"/>
      <c r="J64" s="73"/>
      <c r="K64" s="73"/>
      <c r="L64" s="73"/>
      <c r="M64" s="73"/>
      <c r="N64" s="73"/>
      <c r="O64" s="73"/>
      <c r="P64" s="65"/>
      <c r="R64" s="179"/>
    </row>
    <row r="65" spans="1:16" ht="7.5" customHeight="1">
      <c r="A65" t="s">
        <v>852</v>
      </c>
      <c r="P65" s="76"/>
    </row>
    <row r="66" spans="1:16" ht="28.5" customHeight="1">
      <c r="A66" s="477" t="s">
        <v>674</v>
      </c>
      <c r="B66" s="477"/>
      <c r="C66" s="477"/>
      <c r="D66" s="477"/>
      <c r="E66" s="477"/>
      <c r="F66" s="477"/>
      <c r="G66" s="477"/>
      <c r="P66" s="76"/>
    </row>
    <row r="67" ht="12.75">
      <c r="P67" s="76"/>
    </row>
    <row r="68" ht="12.75">
      <c r="P68" s="76"/>
    </row>
    <row r="69" ht="12.75">
      <c r="P69" s="76"/>
    </row>
    <row r="70" ht="12.75">
      <c r="P70" s="76"/>
    </row>
    <row r="71" ht="12.75">
      <c r="P71" s="76"/>
    </row>
    <row r="72" ht="12.75">
      <c r="P72" s="76"/>
    </row>
    <row r="73" ht="12.75">
      <c r="P73" s="76"/>
    </row>
    <row r="74" ht="12.75">
      <c r="P74" s="76"/>
    </row>
    <row r="75" ht="12.75">
      <c r="P75" s="76"/>
    </row>
    <row r="76" ht="12.75">
      <c r="P76" s="76"/>
    </row>
    <row r="77" ht="12.75">
      <c r="P77" s="76"/>
    </row>
    <row r="78" ht="12.75">
      <c r="P78" s="76"/>
    </row>
    <row r="79" ht="12.75">
      <c r="P79" s="76"/>
    </row>
    <row r="80" ht="12.75">
      <c r="P80" s="76"/>
    </row>
    <row r="81" ht="12.75">
      <c r="P81" s="76"/>
    </row>
    <row r="82" ht="12.75">
      <c r="P82" s="76"/>
    </row>
    <row r="83" ht="12.75">
      <c r="P83" s="76"/>
    </row>
    <row r="84" ht="12.75">
      <c r="P84" s="76"/>
    </row>
    <row r="85" ht="12.75">
      <c r="P85" s="76"/>
    </row>
    <row r="86" ht="12.75">
      <c r="P86" s="76"/>
    </row>
    <row r="87" ht="12.75">
      <c r="P87" s="76"/>
    </row>
    <row r="88" ht="12.75">
      <c r="P88" s="76"/>
    </row>
    <row r="89" ht="12.75">
      <c r="P89" s="76"/>
    </row>
    <row r="90" ht="12.75">
      <c r="P90" s="76"/>
    </row>
    <row r="91" ht="12.75">
      <c r="P91" s="76"/>
    </row>
    <row r="92" ht="12.75">
      <c r="P92" s="76"/>
    </row>
    <row r="93" ht="12.75">
      <c r="P93" s="76"/>
    </row>
    <row r="94" ht="12.75">
      <c r="P94" s="76"/>
    </row>
    <row r="95" ht="12.75">
      <c r="P95" s="76"/>
    </row>
    <row r="96" ht="12.75">
      <c r="P96" s="76"/>
    </row>
    <row r="97" ht="12.75">
      <c r="P97" s="76"/>
    </row>
    <row r="98" ht="12.75">
      <c r="P98" s="76"/>
    </row>
    <row r="99" ht="12.75">
      <c r="P99" s="76"/>
    </row>
    <row r="100" ht="12.75">
      <c r="P100" s="76"/>
    </row>
    <row r="101" ht="12.75">
      <c r="P101" s="76"/>
    </row>
    <row r="102" ht="12.75">
      <c r="P102" s="76"/>
    </row>
    <row r="103" ht="12.75">
      <c r="P103" s="76"/>
    </row>
    <row r="104" ht="12.75">
      <c r="P104" s="76"/>
    </row>
    <row r="105" ht="12.75">
      <c r="P105" s="76"/>
    </row>
    <row r="106" ht="12.75">
      <c r="P106" s="76"/>
    </row>
    <row r="107" ht="12.75">
      <c r="P107" s="76"/>
    </row>
    <row r="108" ht="12.75">
      <c r="P108" s="76"/>
    </row>
    <row r="109" ht="12.75">
      <c r="P109" s="76"/>
    </row>
    <row r="110" ht="12.75">
      <c r="P110" s="76"/>
    </row>
    <row r="111" ht="12.75">
      <c r="P111" s="76"/>
    </row>
    <row r="112" ht="12.75">
      <c r="P112" s="76"/>
    </row>
    <row r="113" ht="12.75">
      <c r="P113" s="76"/>
    </row>
    <row r="114" ht="12.75">
      <c r="P114" s="76"/>
    </row>
    <row r="115" ht="12.75">
      <c r="P115" s="76"/>
    </row>
    <row r="116" ht="12.75">
      <c r="P116" s="76"/>
    </row>
    <row r="117" ht="12.75">
      <c r="P117" s="76"/>
    </row>
    <row r="118" ht="12.75">
      <c r="P118" s="76"/>
    </row>
    <row r="119" ht="12.75">
      <c r="P119" s="76"/>
    </row>
    <row r="120" ht="12.75">
      <c r="P120" s="76"/>
    </row>
    <row r="121" ht="12.75">
      <c r="P121" s="76"/>
    </row>
    <row r="122" ht="12.75">
      <c r="P122" s="76"/>
    </row>
    <row r="123" ht="12.75">
      <c r="P123" s="76"/>
    </row>
    <row r="124" ht="12.75">
      <c r="P124" s="76"/>
    </row>
    <row r="125" ht="12.75">
      <c r="P125" s="76"/>
    </row>
    <row r="126" ht="12.75">
      <c r="P126" s="76"/>
    </row>
    <row r="127" ht="12.75">
      <c r="P127" s="76"/>
    </row>
    <row r="128" ht="12.75">
      <c r="P128" s="76"/>
    </row>
    <row r="129" ht="12.75">
      <c r="P129" s="76"/>
    </row>
    <row r="130" ht="12.75">
      <c r="P130" s="76"/>
    </row>
    <row r="131" ht="12.75">
      <c r="P131" s="76"/>
    </row>
    <row r="132" ht="12.75">
      <c r="P132" s="76"/>
    </row>
    <row r="133" ht="12.75">
      <c r="P133" s="76"/>
    </row>
    <row r="134" ht="12.75">
      <c r="P134" s="76"/>
    </row>
    <row r="135" ht="12.75">
      <c r="P135" s="76"/>
    </row>
    <row r="136" ht="12.75">
      <c r="P136" s="76"/>
    </row>
    <row r="137" ht="12.75">
      <c r="P137" s="76"/>
    </row>
    <row r="138" ht="12.75">
      <c r="P138" s="76"/>
    </row>
    <row r="139" ht="12.75">
      <c r="P139" s="76"/>
    </row>
    <row r="140" ht="12.75">
      <c r="P140" s="76"/>
    </row>
    <row r="141" ht="12.75">
      <c r="P141" s="76"/>
    </row>
    <row r="142" ht="12.75">
      <c r="P142" s="76"/>
    </row>
    <row r="143" ht="12.75">
      <c r="P143" s="76"/>
    </row>
    <row r="144" ht="12.75">
      <c r="P144" s="76"/>
    </row>
    <row r="145" ht="12.75">
      <c r="P145" s="76"/>
    </row>
    <row r="146" ht="12.75">
      <c r="P146" s="76"/>
    </row>
    <row r="147" ht="12.75">
      <c r="P147" s="76"/>
    </row>
    <row r="148" ht="12.75">
      <c r="P148" s="76"/>
    </row>
    <row r="149" ht="12.75">
      <c r="P149" s="76"/>
    </row>
    <row r="150" ht="12.75">
      <c r="P150" s="76"/>
    </row>
    <row r="151" ht="12.75">
      <c r="P151" s="76"/>
    </row>
    <row r="152" ht="12.75">
      <c r="P152" s="76"/>
    </row>
    <row r="153" ht="12.75">
      <c r="P153" s="76"/>
    </row>
    <row r="154" ht="12.75">
      <c r="P154" s="76"/>
    </row>
    <row r="155" ht="12.75">
      <c r="P155" s="76"/>
    </row>
    <row r="156" ht="12.75">
      <c r="P156" s="76"/>
    </row>
    <row r="157" ht="12.75">
      <c r="P157" s="76"/>
    </row>
    <row r="158" ht="12.75">
      <c r="P158" s="76"/>
    </row>
    <row r="159" ht="12.75">
      <c r="P159" s="76"/>
    </row>
    <row r="160" ht="12.75">
      <c r="P160" s="76"/>
    </row>
    <row r="161" ht="12.75">
      <c r="P161" s="76"/>
    </row>
    <row r="162" ht="12.75">
      <c r="P162" s="76"/>
    </row>
    <row r="163" ht="12.75">
      <c r="P163" s="76"/>
    </row>
    <row r="164" ht="12.75">
      <c r="P164" s="76"/>
    </row>
    <row r="165" ht="12.75">
      <c r="P165" s="76"/>
    </row>
    <row r="166" ht="12.75">
      <c r="P166" s="76"/>
    </row>
    <row r="167" ht="12.75">
      <c r="P167" s="76"/>
    </row>
    <row r="168" ht="12.75">
      <c r="P168" s="76"/>
    </row>
    <row r="169" ht="12.75">
      <c r="P169" s="76"/>
    </row>
    <row r="170" ht="12.75">
      <c r="P170" s="76"/>
    </row>
    <row r="171" ht="12.75">
      <c r="P171" s="76"/>
    </row>
    <row r="172" ht="12.75">
      <c r="P172" s="76"/>
    </row>
    <row r="173" ht="12.75">
      <c r="P173" s="76"/>
    </row>
    <row r="174" ht="12.75">
      <c r="P174" s="76"/>
    </row>
    <row r="175" ht="12.75">
      <c r="P175" s="76"/>
    </row>
    <row r="176" ht="12.75">
      <c r="P176" s="76"/>
    </row>
    <row r="177" ht="12.75">
      <c r="P177" s="76"/>
    </row>
    <row r="178" ht="12.75">
      <c r="P178" s="76"/>
    </row>
    <row r="179" ht="12.75">
      <c r="P179" s="76"/>
    </row>
    <row r="180" ht="12.75">
      <c r="P180" s="76"/>
    </row>
    <row r="181" ht="12.75">
      <c r="P181" s="76"/>
    </row>
    <row r="182" ht="12.75">
      <c r="P182" s="76"/>
    </row>
    <row r="183" ht="12.75">
      <c r="P183" s="76"/>
    </row>
    <row r="184" ht="12.75">
      <c r="P184" s="76"/>
    </row>
    <row r="185" ht="12.75">
      <c r="P185" s="76"/>
    </row>
    <row r="186" ht="12.75">
      <c r="P186" s="76"/>
    </row>
    <row r="187" ht="12.75">
      <c r="P187" s="76"/>
    </row>
    <row r="188" ht="12.75">
      <c r="P188" s="76"/>
    </row>
    <row r="189" ht="12.75">
      <c r="P189" s="76"/>
    </row>
    <row r="190" ht="12.75">
      <c r="P190" s="76"/>
    </row>
    <row r="191" ht="12.75">
      <c r="P191" s="76"/>
    </row>
    <row r="192" ht="12.75">
      <c r="P192" s="76"/>
    </row>
    <row r="193" ht="12.75">
      <c r="P193" s="76"/>
    </row>
    <row r="194" ht="12.75">
      <c r="P194" s="76"/>
    </row>
    <row r="195" ht="12.75">
      <c r="P195" s="76"/>
    </row>
    <row r="196" ht="12.75">
      <c r="P196" s="76"/>
    </row>
    <row r="197" ht="12.75">
      <c r="P197" s="76"/>
    </row>
    <row r="198" ht="12.75">
      <c r="P198" s="76"/>
    </row>
    <row r="199" ht="12.75">
      <c r="P199" s="76"/>
    </row>
    <row r="200" ht="12.75">
      <c r="P200" s="76"/>
    </row>
    <row r="201" ht="12.75">
      <c r="P201" s="76"/>
    </row>
    <row r="202" ht="12.75">
      <c r="P202" s="76"/>
    </row>
    <row r="203" ht="12.75">
      <c r="P203" s="76"/>
    </row>
    <row r="204" ht="12.75">
      <c r="P204" s="76"/>
    </row>
    <row r="205" ht="12.75">
      <c r="P205" s="76"/>
    </row>
    <row r="206" ht="12.75">
      <c r="P206" s="76"/>
    </row>
    <row r="207" ht="12.75">
      <c r="P207" s="76"/>
    </row>
    <row r="208" ht="12.75">
      <c r="P208" s="76"/>
    </row>
    <row r="209" ht="12.75">
      <c r="P209" s="76"/>
    </row>
    <row r="210" ht="12.75">
      <c r="P210" s="76"/>
    </row>
    <row r="211" ht="12.75">
      <c r="P211" s="76"/>
    </row>
    <row r="212" ht="12.75">
      <c r="P212" s="76"/>
    </row>
    <row r="213" ht="12.75">
      <c r="P213" s="76"/>
    </row>
    <row r="214" ht="12.75">
      <c r="P214" s="76"/>
    </row>
    <row r="215" ht="12.75">
      <c r="P215" s="76"/>
    </row>
    <row r="216" ht="12.75">
      <c r="P216" s="76"/>
    </row>
    <row r="217" ht="12.75">
      <c r="P217" s="76"/>
    </row>
    <row r="218" ht="12.75">
      <c r="P218" s="76"/>
    </row>
    <row r="219" ht="12.75">
      <c r="P219" s="76"/>
    </row>
    <row r="220" ht="12.75">
      <c r="P220" s="76"/>
    </row>
    <row r="221" ht="12.75">
      <c r="P221" s="76"/>
    </row>
    <row r="222" ht="12.75">
      <c r="P222" s="76"/>
    </row>
    <row r="223" ht="12.75">
      <c r="P223" s="76"/>
    </row>
    <row r="224" ht="12.75">
      <c r="P224" s="76"/>
    </row>
    <row r="225" ht="12.75">
      <c r="P225" s="76"/>
    </row>
    <row r="226" ht="12.75">
      <c r="P226" s="76"/>
    </row>
    <row r="227" ht="12.75">
      <c r="P227" s="76"/>
    </row>
    <row r="228" ht="12.75">
      <c r="P228" s="76"/>
    </row>
    <row r="229" ht="12.75">
      <c r="P229" s="76"/>
    </row>
    <row r="230" ht="12.75">
      <c r="P230" s="76"/>
    </row>
    <row r="231" ht="12.75">
      <c r="P231" s="76"/>
    </row>
    <row r="232" ht="12.75">
      <c r="P232" s="76"/>
    </row>
    <row r="233" ht="12.75">
      <c r="P233" s="76"/>
    </row>
    <row r="234" ht="12.75">
      <c r="P234" s="76"/>
    </row>
    <row r="235" ht="12.75">
      <c r="P235" s="76"/>
    </row>
    <row r="236" ht="12.75">
      <c r="P236" s="76"/>
    </row>
    <row r="237" ht="12.75">
      <c r="P237" s="76"/>
    </row>
    <row r="238" ht="12.75">
      <c r="P238" s="76"/>
    </row>
    <row r="239" ht="12.75">
      <c r="P239" s="76"/>
    </row>
    <row r="240" ht="12.75">
      <c r="P240" s="76"/>
    </row>
    <row r="241" ht="12.75">
      <c r="P241" s="76"/>
    </row>
    <row r="242" ht="12.75">
      <c r="P242" s="76"/>
    </row>
    <row r="243" ht="12.75">
      <c r="P243" s="76"/>
    </row>
    <row r="244" ht="12.75">
      <c r="P244" s="76"/>
    </row>
    <row r="245" ht="12.75">
      <c r="P245" s="76"/>
    </row>
    <row r="246" ht="12.75">
      <c r="P246" s="76"/>
    </row>
    <row r="247" ht="12.75">
      <c r="P247" s="76"/>
    </row>
    <row r="248" ht="12.75">
      <c r="P248" s="76"/>
    </row>
    <row r="249" ht="12.75">
      <c r="P249" s="76"/>
    </row>
    <row r="250" ht="12.75">
      <c r="P250" s="76"/>
    </row>
    <row r="251" ht="12.75">
      <c r="P251" s="76"/>
    </row>
    <row r="252" ht="12.75">
      <c r="P252" s="76"/>
    </row>
    <row r="253" ht="12.75">
      <c r="P253" s="76"/>
    </row>
    <row r="254" ht="12.75">
      <c r="P254" s="76"/>
    </row>
    <row r="255" ht="12.75">
      <c r="P255" s="76"/>
    </row>
    <row r="256" ht="12.75">
      <c r="P256" s="76"/>
    </row>
    <row r="257" ht="12.75">
      <c r="P257" s="76"/>
    </row>
    <row r="258" ht="12.75">
      <c r="P258" s="76"/>
    </row>
    <row r="259" ht="12.75">
      <c r="P259" s="76"/>
    </row>
    <row r="260" ht="12.75">
      <c r="P260" s="76"/>
    </row>
    <row r="261" ht="12.75">
      <c r="P261" s="76"/>
    </row>
    <row r="262" ht="12.75">
      <c r="P262" s="76"/>
    </row>
    <row r="263" ht="12.75">
      <c r="P263" s="76"/>
    </row>
    <row r="264" ht="12.75">
      <c r="P264" s="76"/>
    </row>
    <row r="265" ht="12.75">
      <c r="P265" s="76"/>
    </row>
    <row r="266" ht="12.75">
      <c r="P266" s="76"/>
    </row>
    <row r="267" ht="12.75">
      <c r="P267" s="76"/>
    </row>
    <row r="268" ht="12.75">
      <c r="P268" s="76"/>
    </row>
    <row r="269" ht="12.75">
      <c r="P269" s="76"/>
    </row>
    <row r="270" ht="12.75">
      <c r="P270" s="76"/>
    </row>
    <row r="271" ht="12.75">
      <c r="P271" s="76"/>
    </row>
    <row r="272" ht="12.75">
      <c r="P272" s="76"/>
    </row>
    <row r="273" ht="12.75">
      <c r="P273" s="76"/>
    </row>
    <row r="274" ht="12.75">
      <c r="P274" s="76"/>
    </row>
    <row r="275" ht="12.75">
      <c r="P275" s="76"/>
    </row>
    <row r="276" ht="12.75">
      <c r="P276" s="76"/>
    </row>
    <row r="277" ht="12.75">
      <c r="P277" s="76"/>
    </row>
    <row r="278" ht="12.75">
      <c r="P278" s="76"/>
    </row>
    <row r="279" ht="12.75">
      <c r="P279" s="76"/>
    </row>
    <row r="280" ht="12.75">
      <c r="P280" s="76"/>
    </row>
    <row r="281" ht="12.75">
      <c r="P281" s="76"/>
    </row>
    <row r="282" ht="12.75">
      <c r="P282" s="76"/>
    </row>
    <row r="283" ht="12.75">
      <c r="P283" s="76"/>
    </row>
    <row r="284" ht="12.75">
      <c r="P284" s="76"/>
    </row>
    <row r="285" ht="12.75">
      <c r="P285" s="76"/>
    </row>
    <row r="286" ht="12.75">
      <c r="P286" s="76"/>
    </row>
    <row r="287" ht="12.75">
      <c r="P287" s="76"/>
    </row>
    <row r="288" ht="12.75">
      <c r="P288" s="76"/>
    </row>
    <row r="289" ht="12.75">
      <c r="P289" s="76"/>
    </row>
    <row r="290" ht="12.75">
      <c r="P290" s="76"/>
    </row>
    <row r="291" ht="12.75">
      <c r="P291" s="76"/>
    </row>
    <row r="292" ht="12.75">
      <c r="P292" s="76"/>
    </row>
    <row r="293" ht="12.75">
      <c r="P293" s="76"/>
    </row>
    <row r="294" ht="12.75">
      <c r="P294" s="76"/>
    </row>
    <row r="295" ht="12.75">
      <c r="P295" s="76"/>
    </row>
    <row r="296" ht="12.75">
      <c r="P296" s="76"/>
    </row>
    <row r="297" ht="12.75">
      <c r="P297" s="76"/>
    </row>
    <row r="298" ht="12.75">
      <c r="P298" s="76"/>
    </row>
    <row r="299" ht="12.75">
      <c r="P299" s="76"/>
    </row>
    <row r="300" ht="12.75">
      <c r="P300" s="76"/>
    </row>
    <row r="301" ht="12.75">
      <c r="P301" s="76"/>
    </row>
    <row r="302" ht="12.75">
      <c r="P302" s="76"/>
    </row>
    <row r="303" ht="12.75">
      <c r="P303" s="76"/>
    </row>
    <row r="304" ht="12.75">
      <c r="P304" s="76"/>
    </row>
    <row r="305" ht="12.75">
      <c r="P305" s="76"/>
    </row>
    <row r="306" ht="12.75">
      <c r="P306" s="76"/>
    </row>
    <row r="307" ht="12.75">
      <c r="P307" s="76"/>
    </row>
    <row r="308" ht="12.75">
      <c r="P308" s="76"/>
    </row>
    <row r="309" ht="12.75">
      <c r="P309" s="76"/>
    </row>
    <row r="310" ht="12.75">
      <c r="P310" s="76"/>
    </row>
    <row r="311" ht="12.75">
      <c r="P311" s="76"/>
    </row>
    <row r="312" ht="12.75">
      <c r="P312" s="76"/>
    </row>
    <row r="313" ht="12.75">
      <c r="P313" s="76"/>
    </row>
    <row r="314" ht="12.75">
      <c r="P314" s="76"/>
    </row>
    <row r="315" ht="12.75">
      <c r="P315" s="76"/>
    </row>
    <row r="316" ht="12.75">
      <c r="P316" s="76"/>
    </row>
    <row r="317" ht="12.75">
      <c r="P317" s="76"/>
    </row>
    <row r="318" ht="12.75">
      <c r="P318" s="76"/>
    </row>
    <row r="319" ht="12.75">
      <c r="P319" s="76"/>
    </row>
    <row r="320" ht="12.75">
      <c r="P320" s="76"/>
    </row>
    <row r="321" ht="12.75">
      <c r="P321" s="76"/>
    </row>
    <row r="322" ht="12.75">
      <c r="P322" s="76"/>
    </row>
    <row r="323" ht="12.75">
      <c r="P323" s="76"/>
    </row>
    <row r="324" ht="12.75">
      <c r="P324" s="76"/>
    </row>
    <row r="325" ht="12.75">
      <c r="P325" s="76"/>
    </row>
    <row r="326" ht="12.75">
      <c r="P326" s="76"/>
    </row>
    <row r="327" ht="12.75">
      <c r="P327" s="76"/>
    </row>
    <row r="328" ht="12.75">
      <c r="P328" s="76"/>
    </row>
    <row r="329" ht="12.75">
      <c r="P329" s="76"/>
    </row>
    <row r="330" ht="12.75">
      <c r="P330" s="76"/>
    </row>
    <row r="331" ht="12.75">
      <c r="P331" s="76"/>
    </row>
    <row r="332" ht="12.75">
      <c r="P332" s="76"/>
    </row>
    <row r="333" ht="12.75">
      <c r="P333" s="76"/>
    </row>
    <row r="334" ht="12.75">
      <c r="P334" s="76"/>
    </row>
    <row r="335" ht="12.75">
      <c r="P335" s="76"/>
    </row>
    <row r="336" ht="12.75">
      <c r="P336" s="76"/>
    </row>
    <row r="337" ht="12.75">
      <c r="P337" s="76"/>
    </row>
    <row r="338" ht="12.75">
      <c r="P338" s="76"/>
    </row>
    <row r="339" ht="12.75">
      <c r="P339" s="76"/>
    </row>
    <row r="340" ht="12.75">
      <c r="P340" s="76"/>
    </row>
    <row r="341" ht="12.75">
      <c r="P341" s="76"/>
    </row>
    <row r="342" ht="12.75">
      <c r="P342" s="76"/>
    </row>
    <row r="343" ht="12.75">
      <c r="P343" s="76"/>
    </row>
    <row r="344" ht="12.75">
      <c r="P344" s="76"/>
    </row>
    <row r="345" ht="12.75">
      <c r="P345" s="76"/>
    </row>
    <row r="346" ht="12.75">
      <c r="P346" s="76"/>
    </row>
    <row r="347" ht="12.75">
      <c r="P347" s="76"/>
    </row>
    <row r="348" ht="12.75">
      <c r="P348" s="76"/>
    </row>
    <row r="349" ht="12.75">
      <c r="P349" s="76"/>
    </row>
    <row r="350" ht="12.75">
      <c r="P350" s="76"/>
    </row>
    <row r="351" ht="12.75">
      <c r="P351" s="76"/>
    </row>
    <row r="352" ht="12.75">
      <c r="P352" s="76"/>
    </row>
    <row r="353" ht="12.75">
      <c r="P353" s="76"/>
    </row>
    <row r="354" ht="12.75">
      <c r="P354" s="76"/>
    </row>
    <row r="355" ht="12.75">
      <c r="P355" s="76"/>
    </row>
    <row r="356" ht="12.75">
      <c r="P356" s="76"/>
    </row>
    <row r="357" ht="12.75">
      <c r="P357" s="76"/>
    </row>
    <row r="358" ht="12.75">
      <c r="P358" s="76"/>
    </row>
    <row r="359" ht="12.75">
      <c r="P359" s="76"/>
    </row>
    <row r="360" ht="12.75">
      <c r="P360" s="76"/>
    </row>
    <row r="361" ht="12.75">
      <c r="P361" s="76"/>
    </row>
    <row r="362" ht="12.75">
      <c r="P362" s="76"/>
    </row>
    <row r="363" ht="12.75">
      <c r="P363" s="76"/>
    </row>
    <row r="364" ht="12.75">
      <c r="P364" s="76"/>
    </row>
    <row r="365" ht="12.75">
      <c r="P365" s="76"/>
    </row>
    <row r="366" ht="12.75">
      <c r="P366" s="76"/>
    </row>
    <row r="367" ht="12.75">
      <c r="P367" s="76"/>
    </row>
    <row r="368" ht="12.75">
      <c r="P368" s="76"/>
    </row>
    <row r="369" ht="12.75">
      <c r="P369" s="76"/>
    </row>
    <row r="370" ht="12.75">
      <c r="P370" s="76"/>
    </row>
    <row r="371" ht="12.75">
      <c r="P371" s="76"/>
    </row>
    <row r="372" ht="12.75">
      <c r="P372" s="76"/>
    </row>
    <row r="373" ht="12.75">
      <c r="P373" s="76"/>
    </row>
    <row r="374" ht="12.75">
      <c r="P374" s="76"/>
    </row>
    <row r="375" ht="12.75">
      <c r="P375" s="76"/>
    </row>
    <row r="376" ht="12.75">
      <c r="P376" s="76"/>
    </row>
    <row r="377" ht="12.75">
      <c r="P377" s="76"/>
    </row>
    <row r="378" ht="12.75">
      <c r="P378" s="76"/>
    </row>
    <row r="379" ht="12.75">
      <c r="P379" s="76"/>
    </row>
    <row r="380" ht="12.75">
      <c r="P380" s="76"/>
    </row>
    <row r="381" ht="12.75">
      <c r="P381" s="76"/>
    </row>
    <row r="382" ht="12.75">
      <c r="P382" s="76"/>
    </row>
    <row r="383" ht="12.75">
      <c r="P383" s="76"/>
    </row>
    <row r="384" ht="12.75">
      <c r="P384" s="76"/>
    </row>
    <row r="385" ht="12.75">
      <c r="P385" s="76"/>
    </row>
    <row r="386" ht="12.75">
      <c r="P386" s="76"/>
    </row>
    <row r="387" ht="12.75">
      <c r="P387" s="76"/>
    </row>
    <row r="388" ht="12.75">
      <c r="P388" s="76"/>
    </row>
    <row r="389" ht="12.75">
      <c r="P389" s="76"/>
    </row>
    <row r="390" ht="12.75">
      <c r="P390" s="76"/>
    </row>
    <row r="391" ht="12.75">
      <c r="P391" s="76"/>
    </row>
    <row r="392" ht="12.75">
      <c r="P392" s="76"/>
    </row>
    <row r="393" ht="12.75">
      <c r="P393" s="76"/>
    </row>
    <row r="394" ht="12.75">
      <c r="P394" s="76"/>
    </row>
    <row r="395" ht="12.75">
      <c r="P395" s="76"/>
    </row>
    <row r="396" ht="12.75">
      <c r="P396" s="76"/>
    </row>
    <row r="397" ht="12.75">
      <c r="P397" s="76"/>
    </row>
    <row r="398" ht="12.75">
      <c r="P398" s="76"/>
    </row>
    <row r="399" ht="12.75">
      <c r="P399" s="76"/>
    </row>
    <row r="400" ht="12.75">
      <c r="P400" s="76"/>
    </row>
    <row r="401" ht="12.75">
      <c r="P401" s="76"/>
    </row>
    <row r="402" ht="12.75">
      <c r="P402" s="76"/>
    </row>
    <row r="403" ht="12.75">
      <c r="P403" s="76"/>
    </row>
    <row r="404" ht="12.75">
      <c r="P404" s="76"/>
    </row>
    <row r="405" ht="12.75">
      <c r="P405" s="76"/>
    </row>
    <row r="406" ht="12.75">
      <c r="P406" s="76"/>
    </row>
    <row r="407" ht="12.75">
      <c r="P407" s="76"/>
    </row>
    <row r="408" ht="12.75">
      <c r="P408" s="76"/>
    </row>
    <row r="409" ht="12.75">
      <c r="P409" s="76"/>
    </row>
    <row r="410" ht="12.75">
      <c r="P410" s="76"/>
    </row>
    <row r="411" ht="12.75">
      <c r="P411" s="76"/>
    </row>
    <row r="412" ht="12.75">
      <c r="P412" s="76"/>
    </row>
    <row r="413" ht="12.75">
      <c r="P413" s="76"/>
    </row>
    <row r="414" ht="12.75">
      <c r="P414" s="76"/>
    </row>
    <row r="415" ht="12.75">
      <c r="P415" s="76"/>
    </row>
    <row r="416" ht="12.75">
      <c r="P416" s="76"/>
    </row>
    <row r="417" ht="12.75">
      <c r="P417" s="76"/>
    </row>
    <row r="418" ht="12.75">
      <c r="P418" s="76"/>
    </row>
    <row r="419" ht="12.75">
      <c r="P419" s="76"/>
    </row>
    <row r="420" ht="12.75">
      <c r="P420" s="76"/>
    </row>
    <row r="421" ht="12.75">
      <c r="P421" s="76"/>
    </row>
    <row r="422" ht="12.75">
      <c r="P422" s="76"/>
    </row>
    <row r="423" ht="12.75">
      <c r="P423" s="76"/>
    </row>
    <row r="424" ht="12.75">
      <c r="P424" s="76"/>
    </row>
    <row r="425" ht="12.75">
      <c r="P425" s="76"/>
    </row>
    <row r="426" ht="12.75">
      <c r="P426" s="76"/>
    </row>
    <row r="427" ht="12.75">
      <c r="P427" s="76"/>
    </row>
    <row r="428" ht="12.75">
      <c r="P428" s="76"/>
    </row>
    <row r="429" ht="12.75">
      <c r="P429" s="76"/>
    </row>
    <row r="430" ht="12.75">
      <c r="P430" s="76"/>
    </row>
    <row r="431" ht="12.75">
      <c r="P431" s="76"/>
    </row>
    <row r="432" ht="12.75">
      <c r="P432" s="76"/>
    </row>
    <row r="433" ht="12.75">
      <c r="P433" s="76"/>
    </row>
    <row r="434" ht="12.75">
      <c r="P434" s="76"/>
    </row>
    <row r="435" ht="12.75">
      <c r="P435" s="76"/>
    </row>
    <row r="436" ht="12.75">
      <c r="P436" s="76"/>
    </row>
    <row r="437" ht="12.75">
      <c r="P437" s="76"/>
    </row>
    <row r="438" ht="12.75">
      <c r="P438" s="76"/>
    </row>
    <row r="439" ht="12.75">
      <c r="P439" s="76"/>
    </row>
    <row r="440" ht="12.75">
      <c r="P440" s="76"/>
    </row>
    <row r="441" ht="12.75">
      <c r="P441" s="76"/>
    </row>
    <row r="442" ht="12.75">
      <c r="P442" s="76"/>
    </row>
    <row r="443" ht="12.75">
      <c r="P443" s="76"/>
    </row>
    <row r="444" ht="12.75">
      <c r="P444" s="76"/>
    </row>
    <row r="445" ht="12.75">
      <c r="P445" s="76"/>
    </row>
    <row r="446" ht="12.75">
      <c r="P446" s="76"/>
    </row>
    <row r="447" ht="12.75">
      <c r="P447" s="76"/>
    </row>
    <row r="448" ht="12.75">
      <c r="P448" s="76"/>
    </row>
    <row r="449" ht="12.75">
      <c r="P449" s="76"/>
    </row>
    <row r="450" ht="12.75">
      <c r="P450" s="76"/>
    </row>
    <row r="451" ht="12.75">
      <c r="P451" s="76"/>
    </row>
    <row r="452" ht="12.75">
      <c r="P452" s="76"/>
    </row>
    <row r="453" ht="12.75">
      <c r="P453" s="76"/>
    </row>
    <row r="454" ht="12.75">
      <c r="P454" s="76"/>
    </row>
    <row r="455" ht="12.75">
      <c r="P455" s="76"/>
    </row>
    <row r="456" ht="12.75">
      <c r="P456" s="76"/>
    </row>
    <row r="457" ht="12.75">
      <c r="P457" s="76"/>
    </row>
    <row r="458" ht="12.75">
      <c r="P458" s="76"/>
    </row>
    <row r="459" ht="12.75">
      <c r="P459" s="76"/>
    </row>
    <row r="460" ht="12.75">
      <c r="P460" s="76"/>
    </row>
    <row r="461" ht="12.75">
      <c r="P461" s="76"/>
    </row>
    <row r="462" ht="12.75">
      <c r="P462" s="76"/>
    </row>
    <row r="463" ht="12.75">
      <c r="P463" s="76"/>
    </row>
    <row r="464" ht="12.75">
      <c r="P464" s="76"/>
    </row>
    <row r="465" ht="12.75">
      <c r="P465" s="76"/>
    </row>
    <row r="466" ht="12.75">
      <c r="P466" s="76"/>
    </row>
    <row r="467" ht="12.75">
      <c r="P467" s="76"/>
    </row>
    <row r="468" ht="12.75">
      <c r="P468" s="76"/>
    </row>
    <row r="469" ht="12.75">
      <c r="P469" s="76"/>
    </row>
    <row r="470" ht="12.75">
      <c r="P470" s="76"/>
    </row>
    <row r="471" ht="12.75">
      <c r="P471" s="76"/>
    </row>
    <row r="472" ht="12.75">
      <c r="P472" s="76"/>
    </row>
    <row r="473" ht="12.75">
      <c r="P473" s="76"/>
    </row>
    <row r="474" ht="12.75">
      <c r="P474" s="76"/>
    </row>
    <row r="475" ht="12.75">
      <c r="P475" s="76"/>
    </row>
    <row r="476" ht="12.75">
      <c r="P476" s="76"/>
    </row>
    <row r="477" ht="12.75">
      <c r="P477" s="76"/>
    </row>
    <row r="478" ht="12.75">
      <c r="P478" s="76"/>
    </row>
    <row r="479" ht="12.75">
      <c r="P479" s="76"/>
    </row>
    <row r="480" ht="12.75">
      <c r="P480" s="76"/>
    </row>
    <row r="481" ht="12.75">
      <c r="P481" s="76"/>
    </row>
    <row r="482" ht="12.75">
      <c r="P482" s="76"/>
    </row>
    <row r="483" ht="12.75">
      <c r="P483" s="76"/>
    </row>
    <row r="484" ht="12.75">
      <c r="P484" s="76"/>
    </row>
    <row r="485" ht="12.75">
      <c r="P485" s="76"/>
    </row>
    <row r="486" ht="12.75">
      <c r="P486" s="76"/>
    </row>
    <row r="487" ht="12.75">
      <c r="P487" s="76"/>
    </row>
    <row r="488" ht="12.75">
      <c r="P488" s="76"/>
    </row>
    <row r="489" ht="12.75">
      <c r="P489" s="76"/>
    </row>
    <row r="490" ht="12.75">
      <c r="P490" s="76"/>
    </row>
    <row r="491" ht="12.75">
      <c r="P491" s="76"/>
    </row>
    <row r="492" ht="12.75">
      <c r="P492" s="76"/>
    </row>
    <row r="493" ht="12.75">
      <c r="P493" s="76"/>
    </row>
    <row r="494" ht="12.75">
      <c r="P494" s="76"/>
    </row>
    <row r="495" ht="12.75">
      <c r="P495" s="76"/>
    </row>
    <row r="496" ht="12.75">
      <c r="P496" s="76"/>
    </row>
    <row r="497" ht="12.75">
      <c r="P497" s="76"/>
    </row>
    <row r="498" ht="12.75">
      <c r="P498" s="76"/>
    </row>
    <row r="499" ht="12.75">
      <c r="P499" s="76"/>
    </row>
    <row r="500" ht="12.75">
      <c r="P500" s="76"/>
    </row>
    <row r="501" ht="12.75">
      <c r="P501" s="76"/>
    </row>
    <row r="502" ht="12.75">
      <c r="P502" s="76"/>
    </row>
    <row r="503" ht="12.75">
      <c r="P503" s="76"/>
    </row>
    <row r="504" ht="12.75">
      <c r="P504" s="76"/>
    </row>
    <row r="505" ht="12.75">
      <c r="P505" s="76"/>
    </row>
    <row r="506" ht="12.75">
      <c r="P506" s="76"/>
    </row>
    <row r="507" ht="12.75">
      <c r="P507" s="76"/>
    </row>
    <row r="508" ht="12.75">
      <c r="P508" s="76"/>
    </row>
    <row r="509" ht="12.75">
      <c r="P509" s="76"/>
    </row>
    <row r="510" ht="12.75">
      <c r="P510" s="76"/>
    </row>
    <row r="511" ht="12.75">
      <c r="P511" s="76"/>
    </row>
    <row r="512" ht="12.75">
      <c r="P512" s="76"/>
    </row>
    <row r="513" ht="12.75">
      <c r="P513" s="76"/>
    </row>
    <row r="514" ht="12.75">
      <c r="P514" s="76"/>
    </row>
    <row r="515" ht="12.75">
      <c r="P515" s="76"/>
    </row>
    <row r="516" ht="12.75">
      <c r="P516" s="76"/>
    </row>
    <row r="517" ht="12.75">
      <c r="P517" s="76"/>
    </row>
    <row r="518" ht="12.75">
      <c r="P518" s="76"/>
    </row>
    <row r="519" ht="12.75">
      <c r="P519" s="76"/>
    </row>
    <row r="520" ht="12.75">
      <c r="P520" s="76"/>
    </row>
    <row r="521" ht="12.75">
      <c r="P521" s="76"/>
    </row>
    <row r="522" ht="12.75">
      <c r="P522" s="76"/>
    </row>
    <row r="523" ht="12.75">
      <c r="P523" s="76"/>
    </row>
    <row r="524" ht="12.75">
      <c r="P524" s="76"/>
    </row>
    <row r="525" ht="12.75">
      <c r="P525" s="76"/>
    </row>
    <row r="526" ht="12.75">
      <c r="P526" s="76"/>
    </row>
    <row r="527" ht="12.75">
      <c r="P527" s="76"/>
    </row>
    <row r="528" ht="12.75">
      <c r="P528" s="76"/>
    </row>
    <row r="529" ht="12.75">
      <c r="P529" s="76"/>
    </row>
    <row r="530" ht="12.75">
      <c r="P530" s="76"/>
    </row>
    <row r="531" ht="12.75">
      <c r="P531" s="76"/>
    </row>
    <row r="532" ht="12.75">
      <c r="P532" s="76"/>
    </row>
    <row r="533" ht="12.75">
      <c r="P533" s="76"/>
    </row>
    <row r="534" ht="12.75">
      <c r="P534" s="76"/>
    </row>
    <row r="535" ht="12.75">
      <c r="P535" s="76"/>
    </row>
    <row r="536" ht="12.75">
      <c r="P536" s="76"/>
    </row>
    <row r="537" ht="12.75">
      <c r="P537" s="76"/>
    </row>
    <row r="538" ht="12.75">
      <c r="P538" s="76"/>
    </row>
    <row r="539" ht="12.75">
      <c r="P539" s="76"/>
    </row>
    <row r="540" ht="12.75">
      <c r="P540" s="76"/>
    </row>
    <row r="541" ht="12.75">
      <c r="P541" s="76"/>
    </row>
    <row r="542" ht="12.75">
      <c r="P542" s="76"/>
    </row>
    <row r="543" ht="12.75">
      <c r="P543" s="76"/>
    </row>
    <row r="544" ht="12.75">
      <c r="P544" s="76"/>
    </row>
    <row r="545" ht="12.75">
      <c r="P545" s="76"/>
    </row>
    <row r="546" ht="12.75">
      <c r="P546" s="76"/>
    </row>
    <row r="547" ht="12.75">
      <c r="P547" s="76"/>
    </row>
    <row r="548" ht="12.75">
      <c r="P548" s="76"/>
    </row>
    <row r="549" ht="12.75">
      <c r="P549" s="76"/>
    </row>
    <row r="550" ht="12.75">
      <c r="P550" s="76"/>
    </row>
    <row r="551" ht="12.75">
      <c r="P551" s="76"/>
    </row>
    <row r="552" ht="12.75">
      <c r="P552" s="76"/>
    </row>
    <row r="553" ht="12.75">
      <c r="P553" s="76"/>
    </row>
    <row r="554" ht="12.75">
      <c r="P554" s="76"/>
    </row>
    <row r="555" ht="12.75">
      <c r="P555" s="76"/>
    </row>
    <row r="556" ht="12.75">
      <c r="P556" s="76"/>
    </row>
    <row r="557" ht="12.75">
      <c r="P557" s="76"/>
    </row>
    <row r="558" ht="12.75">
      <c r="P558" s="76"/>
    </row>
    <row r="559" ht="12.75">
      <c r="P559" s="76"/>
    </row>
    <row r="560" ht="12.75">
      <c r="P560" s="76"/>
    </row>
    <row r="561" ht="12.75">
      <c r="P561" s="76"/>
    </row>
    <row r="562" ht="12.75">
      <c r="P562" s="76"/>
    </row>
    <row r="563" ht="12.75">
      <c r="P563" s="76"/>
    </row>
    <row r="564" ht="12.75">
      <c r="P564" s="76"/>
    </row>
    <row r="565" ht="12.75">
      <c r="P565" s="76"/>
    </row>
    <row r="566" ht="12.75">
      <c r="P566" s="76"/>
    </row>
    <row r="567" ht="12.75">
      <c r="P567" s="76"/>
    </row>
    <row r="568" ht="12.75">
      <c r="P568" s="76"/>
    </row>
    <row r="569" ht="12.75">
      <c r="P569" s="76"/>
    </row>
    <row r="570" ht="12.75">
      <c r="P570" s="76"/>
    </row>
    <row r="571" ht="12.75">
      <c r="P571" s="76"/>
    </row>
    <row r="572" ht="12.75">
      <c r="P572" s="76"/>
    </row>
    <row r="573" ht="12.75">
      <c r="P573" s="76"/>
    </row>
    <row r="574" ht="12.75">
      <c r="P574" s="76"/>
    </row>
    <row r="575" ht="12.75">
      <c r="P575" s="76"/>
    </row>
    <row r="576" ht="12.75">
      <c r="P576" s="76"/>
    </row>
    <row r="577" ht="12.75">
      <c r="P577" s="76"/>
    </row>
    <row r="578" ht="12.75">
      <c r="P578" s="76"/>
    </row>
  </sheetData>
  <sheetProtection/>
  <mergeCells count="31">
    <mergeCell ref="H36:O36"/>
    <mergeCell ref="P3:P7"/>
    <mergeCell ref="O4:O6"/>
    <mergeCell ref="L37:L39"/>
    <mergeCell ref="P36:P40"/>
    <mergeCell ref="N37:N39"/>
    <mergeCell ref="M4:M6"/>
    <mergeCell ref="H7:O7"/>
    <mergeCell ref="M37:M39"/>
    <mergeCell ref="H4:H6"/>
    <mergeCell ref="K4:K6"/>
    <mergeCell ref="A66:G66"/>
    <mergeCell ref="H40:O40"/>
    <mergeCell ref="B3:E7"/>
    <mergeCell ref="A3:A7"/>
    <mergeCell ref="J5:J6"/>
    <mergeCell ref="O37:O39"/>
    <mergeCell ref="H37:H39"/>
    <mergeCell ref="A36:A40"/>
    <mergeCell ref="I38:I39"/>
    <mergeCell ref="F36:G38"/>
    <mergeCell ref="F3:G5"/>
    <mergeCell ref="I4:J4"/>
    <mergeCell ref="H3:O3"/>
    <mergeCell ref="B36:E40"/>
    <mergeCell ref="K37:K39"/>
    <mergeCell ref="I5:I6"/>
    <mergeCell ref="J38:J39"/>
    <mergeCell ref="N4:N6"/>
    <mergeCell ref="L4:L6"/>
    <mergeCell ref="I37:J37"/>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1207</v>
      </c>
      <c r="I1" s="55" t="s">
        <v>747</v>
      </c>
      <c r="J1" s="56"/>
      <c r="K1" s="56"/>
      <c r="L1" s="52"/>
      <c r="P1" s="57"/>
    </row>
    <row r="2" spans="1:16" ht="15">
      <c r="A2" s="58"/>
      <c r="B2" s="58"/>
      <c r="C2" s="58"/>
      <c r="D2" s="58"/>
      <c r="E2" s="58"/>
      <c r="F2" s="59"/>
      <c r="G2" s="59"/>
      <c r="H2" s="59"/>
      <c r="I2" s="59"/>
      <c r="J2" s="59"/>
      <c r="P2" s="60"/>
    </row>
    <row r="3" spans="1:16" ht="12.75" customHeight="1">
      <c r="A3" s="516" t="s">
        <v>1106</v>
      </c>
      <c r="B3" s="502" t="s">
        <v>744</v>
      </c>
      <c r="C3" s="503"/>
      <c r="D3" s="503"/>
      <c r="E3" s="482"/>
      <c r="F3" s="491" t="s">
        <v>910</v>
      </c>
      <c r="G3" s="492"/>
      <c r="H3" s="499" t="s">
        <v>469</v>
      </c>
      <c r="I3" s="500"/>
      <c r="J3" s="500"/>
      <c r="K3" s="500"/>
      <c r="L3" s="500"/>
      <c r="M3" s="500"/>
      <c r="N3" s="500"/>
      <c r="O3" s="501"/>
      <c r="P3" s="520" t="s">
        <v>999</v>
      </c>
    </row>
    <row r="4" spans="1:16" ht="12.75" customHeight="1">
      <c r="A4" s="506"/>
      <c r="B4" s="504"/>
      <c r="C4" s="503"/>
      <c r="D4" s="503"/>
      <c r="E4" s="482"/>
      <c r="F4" s="493"/>
      <c r="G4" s="494"/>
      <c r="H4" s="523" t="s">
        <v>203</v>
      </c>
      <c r="I4" s="497" t="s">
        <v>470</v>
      </c>
      <c r="J4" s="498"/>
      <c r="K4" s="506" t="s">
        <v>205</v>
      </c>
      <c r="L4" s="512" t="s">
        <v>206</v>
      </c>
      <c r="M4" s="512" t="s">
        <v>207</v>
      </c>
      <c r="N4" s="511" t="s">
        <v>1078</v>
      </c>
      <c r="O4" s="512" t="s">
        <v>208</v>
      </c>
      <c r="P4" s="521"/>
    </row>
    <row r="5" spans="1:16" ht="12.75" customHeight="1">
      <c r="A5" s="506"/>
      <c r="B5" s="504"/>
      <c r="C5" s="503"/>
      <c r="D5" s="503"/>
      <c r="E5" s="482"/>
      <c r="F5" s="495"/>
      <c r="G5" s="496"/>
      <c r="H5" s="518"/>
      <c r="I5" s="507" t="s">
        <v>1181</v>
      </c>
      <c r="J5" s="509" t="s">
        <v>745</v>
      </c>
      <c r="K5" s="506"/>
      <c r="L5" s="512"/>
      <c r="M5" s="512"/>
      <c r="N5" s="512"/>
      <c r="O5" s="512"/>
      <c r="P5" s="521"/>
    </row>
    <row r="6" spans="1:16" ht="17.25" customHeight="1">
      <c r="A6" s="506"/>
      <c r="B6" s="504"/>
      <c r="C6" s="503"/>
      <c r="D6" s="503"/>
      <c r="E6" s="482"/>
      <c r="F6" s="61" t="s">
        <v>467</v>
      </c>
      <c r="G6" s="62" t="s">
        <v>911</v>
      </c>
      <c r="H6" s="519"/>
      <c r="I6" s="508"/>
      <c r="J6" s="510"/>
      <c r="K6" s="496"/>
      <c r="L6" s="510"/>
      <c r="M6" s="510"/>
      <c r="N6" s="510"/>
      <c r="O6" s="510"/>
      <c r="P6" s="521"/>
    </row>
    <row r="7" spans="1:16" ht="12.75">
      <c r="A7" s="517"/>
      <c r="B7" s="505"/>
      <c r="C7" s="505"/>
      <c r="D7" s="505"/>
      <c r="E7" s="483"/>
      <c r="F7" s="63" t="s">
        <v>468</v>
      </c>
      <c r="G7" s="64" t="s">
        <v>845</v>
      </c>
      <c r="H7" s="513" t="s">
        <v>468</v>
      </c>
      <c r="I7" s="514"/>
      <c r="J7" s="514"/>
      <c r="K7" s="514"/>
      <c r="L7" s="514"/>
      <c r="M7" s="514"/>
      <c r="N7" s="514"/>
      <c r="O7" s="515"/>
      <c r="P7" s="522"/>
    </row>
    <row r="8" spans="1:16" s="17" customFormat="1" ht="20.25" customHeight="1">
      <c r="A8" s="77" t="s">
        <v>209</v>
      </c>
      <c r="B8" s="430"/>
      <c r="C8" s="142" t="s">
        <v>483</v>
      </c>
      <c r="D8" s="142"/>
      <c r="E8" s="49"/>
      <c r="F8" s="255">
        <v>407845</v>
      </c>
      <c r="G8" s="256">
        <v>6.4</v>
      </c>
      <c r="H8" s="255">
        <v>373919</v>
      </c>
      <c r="I8" s="255">
        <v>347050</v>
      </c>
      <c r="J8" s="255">
        <v>246900</v>
      </c>
      <c r="K8" s="255">
        <v>5954</v>
      </c>
      <c r="L8" s="255">
        <v>7513</v>
      </c>
      <c r="M8" s="255">
        <v>17014</v>
      </c>
      <c r="N8" s="255">
        <v>3425</v>
      </c>
      <c r="O8" s="255">
        <v>20</v>
      </c>
      <c r="P8" s="143" t="s">
        <v>209</v>
      </c>
    </row>
    <row r="9" spans="1:16" ht="20.25" customHeight="1">
      <c r="A9" s="139" t="s">
        <v>705</v>
      </c>
      <c r="B9" s="431"/>
      <c r="C9" s="139"/>
      <c r="D9" s="32" t="s">
        <v>1259</v>
      </c>
      <c r="E9" s="42"/>
      <c r="F9" s="255">
        <v>108207</v>
      </c>
      <c r="G9" s="256">
        <v>1.7</v>
      </c>
      <c r="H9" s="255">
        <v>104725</v>
      </c>
      <c r="I9" s="255">
        <v>96499</v>
      </c>
      <c r="J9" s="255">
        <v>68330</v>
      </c>
      <c r="K9" s="255">
        <v>151</v>
      </c>
      <c r="L9" s="255">
        <v>2080</v>
      </c>
      <c r="M9" s="255">
        <v>881</v>
      </c>
      <c r="N9" s="255">
        <v>369</v>
      </c>
      <c r="O9" s="255">
        <v>0</v>
      </c>
      <c r="P9" s="257" t="s">
        <v>705</v>
      </c>
    </row>
    <row r="10" spans="1:16" ht="12.75">
      <c r="A10" s="139" t="s">
        <v>232</v>
      </c>
      <c r="B10" s="431"/>
      <c r="C10" s="139"/>
      <c r="D10" s="32" t="s">
        <v>1000</v>
      </c>
      <c r="E10" s="42"/>
      <c r="F10" s="255">
        <v>67242</v>
      </c>
      <c r="G10" s="256">
        <v>1.1</v>
      </c>
      <c r="H10" s="255">
        <v>58447</v>
      </c>
      <c r="I10" s="255">
        <v>47457</v>
      </c>
      <c r="J10" s="255">
        <v>32281</v>
      </c>
      <c r="K10" s="255">
        <v>85</v>
      </c>
      <c r="L10" s="255">
        <v>3426</v>
      </c>
      <c r="M10" s="255">
        <v>3763</v>
      </c>
      <c r="N10" s="255">
        <v>1522</v>
      </c>
      <c r="O10" s="255" t="s">
        <v>693</v>
      </c>
      <c r="P10" s="257" t="s">
        <v>232</v>
      </c>
    </row>
    <row r="11" spans="1:16" ht="12.75">
      <c r="A11" s="139" t="s">
        <v>218</v>
      </c>
      <c r="B11" s="431"/>
      <c r="C11" s="139"/>
      <c r="D11" s="32" t="s">
        <v>1001</v>
      </c>
      <c r="E11" s="42"/>
      <c r="F11" s="255">
        <v>56331</v>
      </c>
      <c r="G11" s="256">
        <v>0.9</v>
      </c>
      <c r="H11" s="255">
        <v>56320</v>
      </c>
      <c r="I11" s="255">
        <v>56235</v>
      </c>
      <c r="J11" s="255">
        <v>45501</v>
      </c>
      <c r="K11" s="255" t="s">
        <v>693</v>
      </c>
      <c r="L11" s="255">
        <v>2</v>
      </c>
      <c r="M11" s="255">
        <v>6</v>
      </c>
      <c r="N11" s="255" t="s">
        <v>693</v>
      </c>
      <c r="O11" s="255">
        <v>3</v>
      </c>
      <c r="P11" s="257" t="s">
        <v>218</v>
      </c>
    </row>
    <row r="12" spans="1:16" s="17" customFormat="1" ht="20.25" customHeight="1">
      <c r="A12" s="77" t="s">
        <v>242</v>
      </c>
      <c r="B12" s="432"/>
      <c r="C12" s="65" t="s">
        <v>694</v>
      </c>
      <c r="D12" s="65"/>
      <c r="E12" s="49"/>
      <c r="F12" s="255">
        <v>5693024</v>
      </c>
      <c r="G12" s="256">
        <v>89.1</v>
      </c>
      <c r="H12" s="255">
        <v>3979579</v>
      </c>
      <c r="I12" s="255">
        <v>3454706</v>
      </c>
      <c r="J12" s="255">
        <v>1857449</v>
      </c>
      <c r="K12" s="255">
        <v>134170</v>
      </c>
      <c r="L12" s="255">
        <v>625267</v>
      </c>
      <c r="M12" s="255">
        <v>926307</v>
      </c>
      <c r="N12" s="255">
        <v>27529</v>
      </c>
      <c r="O12" s="255">
        <v>173</v>
      </c>
      <c r="P12" s="143" t="s">
        <v>242</v>
      </c>
    </row>
    <row r="13" spans="1:16" s="17" customFormat="1" ht="20.25" customHeight="1">
      <c r="A13" s="145" t="s">
        <v>695</v>
      </c>
      <c r="B13" s="433"/>
      <c r="C13" s="65" t="s">
        <v>696</v>
      </c>
      <c r="D13" s="65"/>
      <c r="E13" s="49"/>
      <c r="F13" s="255">
        <v>55802</v>
      </c>
      <c r="G13" s="256">
        <v>0.9</v>
      </c>
      <c r="H13" s="255">
        <v>33181</v>
      </c>
      <c r="I13" s="255">
        <v>19285</v>
      </c>
      <c r="J13" s="255">
        <v>13949</v>
      </c>
      <c r="K13" s="255">
        <v>12405</v>
      </c>
      <c r="L13" s="255">
        <v>5418</v>
      </c>
      <c r="M13" s="255">
        <v>4798</v>
      </c>
      <c r="N13" s="255" t="s">
        <v>693</v>
      </c>
      <c r="O13" s="255" t="s">
        <v>693</v>
      </c>
      <c r="P13" s="144" t="s">
        <v>695</v>
      </c>
    </row>
    <row r="14" spans="1:16" ht="20.25" customHeight="1">
      <c r="A14" s="139" t="s">
        <v>706</v>
      </c>
      <c r="B14" s="431"/>
      <c r="C14" s="139"/>
      <c r="D14" s="32" t="s">
        <v>1002</v>
      </c>
      <c r="E14" s="42"/>
      <c r="F14" s="255">
        <v>27353</v>
      </c>
      <c r="G14" s="256">
        <v>0.4</v>
      </c>
      <c r="H14" s="255">
        <v>20592</v>
      </c>
      <c r="I14" s="255">
        <v>11038</v>
      </c>
      <c r="J14" s="255">
        <v>8798</v>
      </c>
      <c r="K14" s="255">
        <v>0</v>
      </c>
      <c r="L14" s="255">
        <v>5372</v>
      </c>
      <c r="M14" s="255">
        <v>1388</v>
      </c>
      <c r="N14" s="255" t="s">
        <v>693</v>
      </c>
      <c r="O14" s="255" t="s">
        <v>693</v>
      </c>
      <c r="P14" s="257" t="s">
        <v>706</v>
      </c>
    </row>
    <row r="15" spans="1:16" ht="12.75">
      <c r="A15" s="139" t="s">
        <v>707</v>
      </c>
      <c r="B15" s="431"/>
      <c r="C15" s="139"/>
      <c r="D15" s="32" t="s">
        <v>1260</v>
      </c>
      <c r="E15" s="42"/>
      <c r="F15" s="255">
        <v>19854</v>
      </c>
      <c r="G15" s="256">
        <v>0.3</v>
      </c>
      <c r="H15" s="255">
        <v>4709</v>
      </c>
      <c r="I15" s="255">
        <v>2250</v>
      </c>
      <c r="J15" s="255">
        <v>1335</v>
      </c>
      <c r="K15" s="255">
        <v>12397</v>
      </c>
      <c r="L15" s="255">
        <v>7</v>
      </c>
      <c r="M15" s="255">
        <v>2741</v>
      </c>
      <c r="N15" s="255" t="s">
        <v>693</v>
      </c>
      <c r="O15" s="255" t="s">
        <v>693</v>
      </c>
      <c r="P15" s="257" t="s">
        <v>707</v>
      </c>
    </row>
    <row r="16" spans="1:16" ht="12.75">
      <c r="A16" s="139" t="s">
        <v>1104</v>
      </c>
      <c r="B16" s="431"/>
      <c r="C16" s="139"/>
      <c r="D16" s="32" t="s">
        <v>1103</v>
      </c>
      <c r="E16" s="42"/>
      <c r="F16" s="255">
        <v>2688</v>
      </c>
      <c r="G16" s="256">
        <v>0</v>
      </c>
      <c r="H16" s="255">
        <v>2102</v>
      </c>
      <c r="I16" s="255">
        <v>2064</v>
      </c>
      <c r="J16" s="255">
        <v>1095</v>
      </c>
      <c r="K16" s="255" t="s">
        <v>693</v>
      </c>
      <c r="L16" s="255" t="s">
        <v>693</v>
      </c>
      <c r="M16" s="255">
        <v>586</v>
      </c>
      <c r="N16" s="255" t="s">
        <v>693</v>
      </c>
      <c r="O16" s="255" t="s">
        <v>693</v>
      </c>
      <c r="P16" s="257" t="s">
        <v>1104</v>
      </c>
    </row>
    <row r="17" spans="1:16" s="17" customFormat="1" ht="20.25" customHeight="1">
      <c r="A17" s="145" t="s">
        <v>697</v>
      </c>
      <c r="B17" s="433"/>
      <c r="C17" s="65" t="s">
        <v>698</v>
      </c>
      <c r="D17" s="65"/>
      <c r="E17" s="49"/>
      <c r="F17" s="255">
        <v>295710</v>
      </c>
      <c r="G17" s="256">
        <v>4.6</v>
      </c>
      <c r="H17" s="255">
        <v>208347</v>
      </c>
      <c r="I17" s="255">
        <v>187374</v>
      </c>
      <c r="J17" s="255">
        <v>134450</v>
      </c>
      <c r="K17" s="255">
        <v>11488</v>
      </c>
      <c r="L17" s="255">
        <v>26661</v>
      </c>
      <c r="M17" s="255">
        <v>47669</v>
      </c>
      <c r="N17" s="255">
        <v>1544</v>
      </c>
      <c r="O17" s="255" t="s">
        <v>693</v>
      </c>
      <c r="P17" s="144" t="s">
        <v>697</v>
      </c>
    </row>
    <row r="18" spans="1:16" ht="20.25" customHeight="1">
      <c r="A18" s="139" t="s">
        <v>708</v>
      </c>
      <c r="B18" s="431"/>
      <c r="C18" s="139"/>
      <c r="D18" s="32" t="s">
        <v>1003</v>
      </c>
      <c r="E18" s="42"/>
      <c r="F18" s="255">
        <v>88889</v>
      </c>
      <c r="G18" s="256">
        <v>1.4</v>
      </c>
      <c r="H18" s="255">
        <v>37776</v>
      </c>
      <c r="I18" s="255">
        <v>36519</v>
      </c>
      <c r="J18" s="255">
        <v>25128</v>
      </c>
      <c r="K18" s="255">
        <v>10775</v>
      </c>
      <c r="L18" s="255">
        <v>14094</v>
      </c>
      <c r="M18" s="255">
        <v>26244</v>
      </c>
      <c r="N18" s="255" t="s">
        <v>693</v>
      </c>
      <c r="O18" s="255" t="s">
        <v>693</v>
      </c>
      <c r="P18" s="257" t="s">
        <v>708</v>
      </c>
    </row>
    <row r="19" spans="1:16" ht="12.75">
      <c r="A19" s="139" t="s">
        <v>264</v>
      </c>
      <c r="B19" s="431"/>
      <c r="C19" s="139"/>
      <c r="D19" s="32" t="s">
        <v>1261</v>
      </c>
      <c r="E19" s="42"/>
      <c r="F19" s="255">
        <v>58594</v>
      </c>
      <c r="G19" s="256">
        <v>0.9</v>
      </c>
      <c r="H19" s="255">
        <v>54011</v>
      </c>
      <c r="I19" s="255">
        <v>51526</v>
      </c>
      <c r="J19" s="255">
        <v>50014</v>
      </c>
      <c r="K19" s="255">
        <v>79</v>
      </c>
      <c r="L19" s="255">
        <v>967</v>
      </c>
      <c r="M19" s="255">
        <v>2422</v>
      </c>
      <c r="N19" s="255">
        <v>1114</v>
      </c>
      <c r="O19" s="255" t="s">
        <v>693</v>
      </c>
      <c r="P19" s="257" t="s">
        <v>264</v>
      </c>
    </row>
    <row r="20" spans="1:16" ht="12.75">
      <c r="A20" s="139" t="s">
        <v>709</v>
      </c>
      <c r="B20" s="431"/>
      <c r="C20" s="139"/>
      <c r="D20" s="32" t="s">
        <v>1004</v>
      </c>
      <c r="E20" s="42"/>
      <c r="F20" s="255">
        <v>42390</v>
      </c>
      <c r="G20" s="256">
        <v>0.7</v>
      </c>
      <c r="H20" s="255">
        <v>32088</v>
      </c>
      <c r="I20" s="255">
        <v>25253</v>
      </c>
      <c r="J20" s="255">
        <v>19003</v>
      </c>
      <c r="K20" s="255">
        <v>147</v>
      </c>
      <c r="L20" s="255">
        <v>1890</v>
      </c>
      <c r="M20" s="255">
        <v>7987</v>
      </c>
      <c r="N20" s="255">
        <v>279</v>
      </c>
      <c r="O20" s="255" t="s">
        <v>693</v>
      </c>
      <c r="P20" s="257" t="s">
        <v>709</v>
      </c>
    </row>
    <row r="21" spans="1:16" s="17" customFormat="1" ht="20.25" customHeight="1">
      <c r="A21" s="65" t="s">
        <v>283</v>
      </c>
      <c r="B21" s="432"/>
      <c r="C21" s="65" t="s">
        <v>699</v>
      </c>
      <c r="D21" s="65"/>
      <c r="E21" s="49"/>
      <c r="F21" s="255">
        <v>5341513</v>
      </c>
      <c r="G21" s="256">
        <v>83.6</v>
      </c>
      <c r="H21" s="255">
        <v>3738051</v>
      </c>
      <c r="I21" s="255">
        <v>3248048</v>
      </c>
      <c r="J21" s="255">
        <v>1709050</v>
      </c>
      <c r="K21" s="255">
        <v>110276</v>
      </c>
      <c r="L21" s="255">
        <v>593188</v>
      </c>
      <c r="M21" s="255">
        <v>873839</v>
      </c>
      <c r="N21" s="255">
        <v>25985</v>
      </c>
      <c r="O21" s="255">
        <v>173</v>
      </c>
      <c r="P21" s="143" t="s">
        <v>283</v>
      </c>
    </row>
    <row r="22" spans="1:16" s="17" customFormat="1" ht="20.25" customHeight="1">
      <c r="A22" s="145" t="s">
        <v>700</v>
      </c>
      <c r="B22" s="433"/>
      <c r="C22" s="65" t="s">
        <v>701</v>
      </c>
      <c r="D22" s="145"/>
      <c r="E22" s="49"/>
      <c r="F22" s="255">
        <v>546214</v>
      </c>
      <c r="G22" s="256">
        <v>8.5</v>
      </c>
      <c r="H22" s="255">
        <v>426344</v>
      </c>
      <c r="I22" s="255">
        <v>384391</v>
      </c>
      <c r="J22" s="255">
        <v>216294</v>
      </c>
      <c r="K22" s="255">
        <v>3523</v>
      </c>
      <c r="L22" s="255">
        <v>47699</v>
      </c>
      <c r="M22" s="255">
        <v>67988</v>
      </c>
      <c r="N22" s="255">
        <v>660</v>
      </c>
      <c r="O22" s="255" t="s">
        <v>693</v>
      </c>
      <c r="P22" s="144" t="s">
        <v>700</v>
      </c>
    </row>
    <row r="23" spans="1:16" ht="20.25" customHeight="1">
      <c r="A23" s="139" t="s">
        <v>710</v>
      </c>
      <c r="B23" s="431"/>
      <c r="C23" s="139"/>
      <c r="D23" s="32" t="s">
        <v>1005</v>
      </c>
      <c r="E23" s="42"/>
      <c r="F23" s="255">
        <v>154596</v>
      </c>
      <c r="G23" s="256">
        <v>2.4</v>
      </c>
      <c r="H23" s="255">
        <v>135130</v>
      </c>
      <c r="I23" s="255">
        <v>123160</v>
      </c>
      <c r="J23" s="255">
        <v>56686</v>
      </c>
      <c r="K23" s="255">
        <v>1478</v>
      </c>
      <c r="L23" s="255">
        <v>14120</v>
      </c>
      <c r="M23" s="255">
        <v>3842</v>
      </c>
      <c r="N23" s="255">
        <v>26</v>
      </c>
      <c r="O23" s="255" t="s">
        <v>693</v>
      </c>
      <c r="P23" s="257" t="s">
        <v>710</v>
      </c>
    </row>
    <row r="24" spans="1:16" ht="12.75">
      <c r="A24" s="139" t="s">
        <v>286</v>
      </c>
      <c r="B24" s="431"/>
      <c r="C24" s="139"/>
      <c r="D24" s="32" t="s">
        <v>1006</v>
      </c>
      <c r="E24" s="42"/>
      <c r="F24" s="255">
        <v>83662</v>
      </c>
      <c r="G24" s="256">
        <v>1.3</v>
      </c>
      <c r="H24" s="255">
        <v>77679</v>
      </c>
      <c r="I24" s="255">
        <v>75270</v>
      </c>
      <c r="J24" s="255">
        <v>42902</v>
      </c>
      <c r="K24" s="255">
        <v>356</v>
      </c>
      <c r="L24" s="255">
        <v>2153</v>
      </c>
      <c r="M24" s="255">
        <v>3456</v>
      </c>
      <c r="N24" s="255">
        <v>19</v>
      </c>
      <c r="O24" s="255" t="s">
        <v>693</v>
      </c>
      <c r="P24" s="257" t="s">
        <v>286</v>
      </c>
    </row>
    <row r="25" spans="1:16" ht="12.75">
      <c r="A25" s="139" t="s">
        <v>290</v>
      </c>
      <c r="B25" s="431"/>
      <c r="C25" s="139"/>
      <c r="D25" s="32" t="s">
        <v>1007</v>
      </c>
      <c r="E25" s="42"/>
      <c r="F25" s="255">
        <v>72973</v>
      </c>
      <c r="G25" s="256">
        <v>1.1</v>
      </c>
      <c r="H25" s="255">
        <v>61583</v>
      </c>
      <c r="I25" s="255">
        <v>58834</v>
      </c>
      <c r="J25" s="255">
        <v>35452</v>
      </c>
      <c r="K25" s="255">
        <v>233</v>
      </c>
      <c r="L25" s="255">
        <v>3176</v>
      </c>
      <c r="M25" s="255">
        <v>7923</v>
      </c>
      <c r="N25" s="255">
        <v>58</v>
      </c>
      <c r="O25" s="255" t="s">
        <v>693</v>
      </c>
      <c r="P25" s="257" t="s">
        <v>290</v>
      </c>
    </row>
    <row r="26" spans="1:16" s="17" customFormat="1" ht="20.25" customHeight="1">
      <c r="A26" s="145" t="s">
        <v>702</v>
      </c>
      <c r="B26" s="433"/>
      <c r="C26" s="65" t="s">
        <v>703</v>
      </c>
      <c r="D26" s="65"/>
      <c r="E26" s="49"/>
      <c r="F26" s="255">
        <v>4795298</v>
      </c>
      <c r="G26" s="256">
        <v>75</v>
      </c>
      <c r="H26" s="255">
        <v>3311708</v>
      </c>
      <c r="I26" s="255">
        <v>2863656</v>
      </c>
      <c r="J26" s="255">
        <v>1492756</v>
      </c>
      <c r="K26" s="255">
        <v>106753</v>
      </c>
      <c r="L26" s="255">
        <v>545489</v>
      </c>
      <c r="M26" s="255">
        <v>805850</v>
      </c>
      <c r="N26" s="255">
        <v>25325</v>
      </c>
      <c r="O26" s="255">
        <v>173</v>
      </c>
      <c r="P26" s="144" t="s">
        <v>702</v>
      </c>
    </row>
    <row r="27" spans="1:16" ht="20.25" customHeight="1">
      <c r="A27" s="139" t="s">
        <v>711</v>
      </c>
      <c r="B27" s="431"/>
      <c r="C27" s="139"/>
      <c r="D27" s="32" t="s">
        <v>1262</v>
      </c>
      <c r="E27" s="42"/>
      <c r="F27" s="66">
        <v>984364</v>
      </c>
      <c r="G27" s="67">
        <v>15.4</v>
      </c>
      <c r="H27" s="66">
        <v>825116</v>
      </c>
      <c r="I27" s="66">
        <v>811477</v>
      </c>
      <c r="J27" s="66">
        <v>384744</v>
      </c>
      <c r="K27" s="66">
        <v>6044</v>
      </c>
      <c r="L27" s="66">
        <v>75558</v>
      </c>
      <c r="M27" s="66">
        <v>77434</v>
      </c>
      <c r="N27" s="66">
        <v>212</v>
      </c>
      <c r="O27" s="255" t="s">
        <v>693</v>
      </c>
      <c r="P27" s="257" t="s">
        <v>711</v>
      </c>
    </row>
    <row r="28" spans="1:16" ht="12.75">
      <c r="A28" s="139" t="s">
        <v>1132</v>
      </c>
      <c r="B28" s="431"/>
      <c r="C28" s="139"/>
      <c r="D28" s="32" t="s">
        <v>1117</v>
      </c>
      <c r="E28" s="42"/>
      <c r="F28" s="66">
        <v>373657</v>
      </c>
      <c r="G28" s="67">
        <v>5.8</v>
      </c>
      <c r="H28" s="66">
        <v>334068</v>
      </c>
      <c r="I28" s="66">
        <v>294916</v>
      </c>
      <c r="J28" s="66">
        <v>170818</v>
      </c>
      <c r="K28" s="66">
        <v>4054</v>
      </c>
      <c r="L28" s="66">
        <v>14855</v>
      </c>
      <c r="M28" s="66">
        <v>19108</v>
      </c>
      <c r="N28" s="66">
        <v>1572</v>
      </c>
      <c r="O28" s="255" t="s">
        <v>693</v>
      </c>
      <c r="P28" s="257" t="s">
        <v>1132</v>
      </c>
    </row>
    <row r="29" spans="1:16" ht="12.75">
      <c r="A29" s="139" t="s">
        <v>1228</v>
      </c>
      <c r="B29" s="431"/>
      <c r="C29" s="139"/>
      <c r="D29" s="32" t="s">
        <v>1267</v>
      </c>
      <c r="E29" s="42"/>
      <c r="F29" s="66">
        <v>304573</v>
      </c>
      <c r="G29" s="67">
        <v>4.8</v>
      </c>
      <c r="H29" s="66">
        <v>138664</v>
      </c>
      <c r="I29" s="66">
        <v>116273</v>
      </c>
      <c r="J29" s="66">
        <v>59019</v>
      </c>
      <c r="K29" s="66">
        <v>3294</v>
      </c>
      <c r="L29" s="66">
        <v>65149</v>
      </c>
      <c r="M29" s="66">
        <v>96468</v>
      </c>
      <c r="N29" s="255">
        <v>999</v>
      </c>
      <c r="O29" s="255" t="s">
        <v>693</v>
      </c>
      <c r="P29" s="257" t="s">
        <v>1228</v>
      </c>
    </row>
    <row r="30" spans="1:16" s="17" customFormat="1" ht="20.25" customHeight="1">
      <c r="A30" s="70"/>
      <c r="B30" s="434"/>
      <c r="C30" s="65" t="s">
        <v>704</v>
      </c>
      <c r="D30" s="65"/>
      <c r="E30" s="49"/>
      <c r="F30" s="71">
        <v>6392659</v>
      </c>
      <c r="G30" s="72">
        <v>100</v>
      </c>
      <c r="H30" s="71">
        <v>4644873</v>
      </c>
      <c r="I30" s="71">
        <v>4092740</v>
      </c>
      <c r="J30" s="71">
        <v>2265833</v>
      </c>
      <c r="K30" s="71">
        <v>140127</v>
      </c>
      <c r="L30" s="71">
        <v>633053</v>
      </c>
      <c r="M30" s="71">
        <v>943393</v>
      </c>
      <c r="N30" s="71">
        <v>31020</v>
      </c>
      <c r="O30" s="71">
        <v>193</v>
      </c>
      <c r="P30" s="258"/>
    </row>
    <row r="31" spans="1:16" s="17" customFormat="1" ht="6" customHeight="1">
      <c r="A31" s="70"/>
      <c r="B31" s="70"/>
      <c r="C31" s="65"/>
      <c r="D31" s="65"/>
      <c r="E31" s="70"/>
      <c r="F31" s="73"/>
      <c r="G31" s="74"/>
      <c r="H31" s="73"/>
      <c r="I31" s="73"/>
      <c r="J31" s="73"/>
      <c r="K31" s="73"/>
      <c r="L31" s="73"/>
      <c r="M31" s="73"/>
      <c r="N31" s="73"/>
      <c r="O31" s="75"/>
      <c r="P31" s="76"/>
    </row>
    <row r="32" spans="1:16" s="17" customFormat="1" ht="6" customHeight="1">
      <c r="A32" s="70"/>
      <c r="B32" s="70"/>
      <c r="C32" s="65"/>
      <c r="D32" s="65"/>
      <c r="E32" s="70"/>
      <c r="F32" s="73"/>
      <c r="G32" s="74"/>
      <c r="H32" s="73"/>
      <c r="I32" s="73"/>
      <c r="J32" s="73"/>
      <c r="K32" s="73"/>
      <c r="L32" s="73"/>
      <c r="M32" s="73"/>
      <c r="N32" s="73"/>
      <c r="O32" s="75"/>
      <c r="P32" s="76"/>
    </row>
    <row r="33" spans="1:16" s="17" customFormat="1" ht="6" customHeight="1">
      <c r="A33" s="70"/>
      <c r="B33" s="70"/>
      <c r="C33" s="65"/>
      <c r="D33" s="65"/>
      <c r="E33" s="70"/>
      <c r="F33" s="73"/>
      <c r="G33" s="74"/>
      <c r="H33" s="73"/>
      <c r="I33" s="73"/>
      <c r="J33" s="73"/>
      <c r="K33" s="73"/>
      <c r="L33" s="73"/>
      <c r="M33" s="73"/>
      <c r="N33" s="73"/>
      <c r="O33" s="75"/>
      <c r="P33" s="76"/>
    </row>
    <row r="34" spans="1:16" ht="17.25">
      <c r="A34" s="51"/>
      <c r="B34" s="51"/>
      <c r="C34" s="52"/>
      <c r="D34" s="52"/>
      <c r="E34" s="52"/>
      <c r="F34" s="52"/>
      <c r="G34" s="53"/>
      <c r="H34" s="54" t="s">
        <v>1208</v>
      </c>
      <c r="I34" s="55" t="s">
        <v>5</v>
      </c>
      <c r="J34" s="56"/>
      <c r="K34" s="56"/>
      <c r="L34" s="52"/>
      <c r="P34" s="57"/>
    </row>
    <row r="35" spans="1:16" ht="12.75">
      <c r="A35" s="14"/>
      <c r="B35" s="14"/>
      <c r="C35" s="14"/>
      <c r="D35" s="14"/>
      <c r="E35" s="14"/>
      <c r="P35" s="60"/>
    </row>
    <row r="36" spans="1:16" ht="12.75" customHeight="1">
      <c r="A36" s="516" t="s">
        <v>1106</v>
      </c>
      <c r="B36" s="502" t="s">
        <v>744</v>
      </c>
      <c r="C36" s="503"/>
      <c r="D36" s="503"/>
      <c r="E36" s="482"/>
      <c r="F36" s="491" t="s">
        <v>968</v>
      </c>
      <c r="G36" s="492"/>
      <c r="H36" s="499" t="s">
        <v>469</v>
      </c>
      <c r="I36" s="500"/>
      <c r="J36" s="500"/>
      <c r="K36" s="500"/>
      <c r="L36" s="500"/>
      <c r="M36" s="500"/>
      <c r="N36" s="500"/>
      <c r="O36" s="500"/>
      <c r="P36" s="520" t="s">
        <v>999</v>
      </c>
    </row>
    <row r="37" spans="1:16" ht="12.75" customHeight="1">
      <c r="A37" s="506"/>
      <c r="B37" s="504"/>
      <c r="C37" s="503"/>
      <c r="D37" s="503"/>
      <c r="E37" s="482"/>
      <c r="F37" s="493"/>
      <c r="G37" s="494"/>
      <c r="H37" s="523" t="s">
        <v>203</v>
      </c>
      <c r="I37" s="497" t="s">
        <v>470</v>
      </c>
      <c r="J37" s="498"/>
      <c r="K37" s="506" t="s">
        <v>205</v>
      </c>
      <c r="L37" s="512" t="s">
        <v>206</v>
      </c>
      <c r="M37" s="512" t="s">
        <v>207</v>
      </c>
      <c r="N37" s="511" t="s">
        <v>1078</v>
      </c>
      <c r="O37" s="518" t="s">
        <v>208</v>
      </c>
      <c r="P37" s="521"/>
    </row>
    <row r="38" spans="1:16" ht="12.75" customHeight="1">
      <c r="A38" s="506"/>
      <c r="B38" s="504"/>
      <c r="C38" s="503"/>
      <c r="D38" s="503"/>
      <c r="E38" s="482"/>
      <c r="F38" s="495"/>
      <c r="G38" s="496"/>
      <c r="H38" s="518"/>
      <c r="I38" s="507" t="s">
        <v>1181</v>
      </c>
      <c r="J38" s="509" t="s">
        <v>745</v>
      </c>
      <c r="K38" s="506"/>
      <c r="L38" s="512"/>
      <c r="M38" s="512"/>
      <c r="N38" s="512"/>
      <c r="O38" s="518"/>
      <c r="P38" s="521"/>
    </row>
    <row r="39" spans="1:16" ht="17.25" customHeight="1">
      <c r="A39" s="506"/>
      <c r="B39" s="504"/>
      <c r="C39" s="503"/>
      <c r="D39" s="503"/>
      <c r="E39" s="482"/>
      <c r="F39" s="61" t="s">
        <v>467</v>
      </c>
      <c r="G39" s="62" t="s">
        <v>911</v>
      </c>
      <c r="H39" s="519"/>
      <c r="I39" s="508"/>
      <c r="J39" s="510"/>
      <c r="K39" s="496"/>
      <c r="L39" s="510"/>
      <c r="M39" s="510"/>
      <c r="N39" s="510"/>
      <c r="O39" s="519"/>
      <c r="P39" s="521"/>
    </row>
    <row r="40" spans="1:16" ht="12.75">
      <c r="A40" s="517"/>
      <c r="B40" s="505"/>
      <c r="C40" s="505"/>
      <c r="D40" s="505"/>
      <c r="E40" s="483"/>
      <c r="F40" s="63" t="s">
        <v>468</v>
      </c>
      <c r="G40" s="64" t="s">
        <v>845</v>
      </c>
      <c r="H40" s="513" t="s">
        <v>468</v>
      </c>
      <c r="I40" s="514"/>
      <c r="J40" s="514"/>
      <c r="K40" s="514"/>
      <c r="L40" s="514"/>
      <c r="M40" s="514"/>
      <c r="N40" s="514"/>
      <c r="O40" s="515"/>
      <c r="P40" s="522"/>
    </row>
    <row r="41" spans="1:16" s="17" customFormat="1" ht="20.25" customHeight="1">
      <c r="A41" s="77" t="s">
        <v>209</v>
      </c>
      <c r="B41" s="435"/>
      <c r="C41" s="65" t="s">
        <v>483</v>
      </c>
      <c r="D41" s="65"/>
      <c r="E41" s="49"/>
      <c r="F41" s="255">
        <v>523477</v>
      </c>
      <c r="G41" s="256">
        <v>12.2</v>
      </c>
      <c r="H41" s="255">
        <v>495836</v>
      </c>
      <c r="I41" s="255">
        <v>481059</v>
      </c>
      <c r="J41" s="255">
        <v>422410</v>
      </c>
      <c r="K41" s="255">
        <v>2173</v>
      </c>
      <c r="L41" s="255">
        <v>9118</v>
      </c>
      <c r="M41" s="255">
        <v>16296</v>
      </c>
      <c r="N41" s="255">
        <v>53</v>
      </c>
      <c r="O41" s="255" t="s">
        <v>693</v>
      </c>
      <c r="P41" s="143" t="s">
        <v>209</v>
      </c>
    </row>
    <row r="42" spans="1:16" ht="20.25" customHeight="1">
      <c r="A42" s="139" t="s">
        <v>1008</v>
      </c>
      <c r="B42" s="431"/>
      <c r="C42" s="139"/>
      <c r="D42" s="1" t="s">
        <v>1264</v>
      </c>
      <c r="E42" s="42"/>
      <c r="F42" s="255">
        <v>79811</v>
      </c>
      <c r="G42" s="256">
        <v>1.9</v>
      </c>
      <c r="H42" s="255">
        <v>78830</v>
      </c>
      <c r="I42" s="255">
        <v>78814</v>
      </c>
      <c r="J42" s="255">
        <v>77285</v>
      </c>
      <c r="K42" s="255">
        <v>887</v>
      </c>
      <c r="L42" s="255">
        <v>17</v>
      </c>
      <c r="M42" s="255">
        <v>76</v>
      </c>
      <c r="N42" s="255">
        <v>0</v>
      </c>
      <c r="O42" s="255" t="s">
        <v>693</v>
      </c>
      <c r="P42" s="257" t="s">
        <v>1008</v>
      </c>
    </row>
    <row r="43" spans="1:16" ht="12.75">
      <c r="A43" s="139" t="s">
        <v>218</v>
      </c>
      <c r="B43" s="431"/>
      <c r="C43" s="139"/>
      <c r="D43" s="1" t="s">
        <v>1001</v>
      </c>
      <c r="E43" s="42"/>
      <c r="F43" s="255">
        <v>53724</v>
      </c>
      <c r="G43" s="256">
        <v>1.3</v>
      </c>
      <c r="H43" s="255">
        <v>53700</v>
      </c>
      <c r="I43" s="255">
        <v>53700</v>
      </c>
      <c r="J43" s="255">
        <v>50771</v>
      </c>
      <c r="K43" s="255" t="s">
        <v>693</v>
      </c>
      <c r="L43" s="255">
        <v>0</v>
      </c>
      <c r="M43" s="255">
        <v>18</v>
      </c>
      <c r="N43" s="255">
        <v>6</v>
      </c>
      <c r="O43" s="255" t="s">
        <v>693</v>
      </c>
      <c r="P43" s="257" t="s">
        <v>218</v>
      </c>
    </row>
    <row r="44" spans="1:16" ht="12.75">
      <c r="A44" s="139" t="s">
        <v>1229</v>
      </c>
      <c r="B44" s="431"/>
      <c r="C44" s="139"/>
      <c r="D44" s="1" t="s">
        <v>1265</v>
      </c>
      <c r="E44" s="42"/>
      <c r="F44" s="255">
        <v>43141</v>
      </c>
      <c r="G44" s="256">
        <v>1</v>
      </c>
      <c r="H44" s="255">
        <v>42989</v>
      </c>
      <c r="I44" s="255">
        <v>42989</v>
      </c>
      <c r="J44" s="255">
        <v>41429</v>
      </c>
      <c r="K44" s="255">
        <v>23</v>
      </c>
      <c r="L44" s="255" t="s">
        <v>693</v>
      </c>
      <c r="M44" s="255">
        <v>129</v>
      </c>
      <c r="N44" s="255" t="s">
        <v>693</v>
      </c>
      <c r="O44" s="255" t="s">
        <v>693</v>
      </c>
      <c r="P44" s="257" t="s">
        <v>1229</v>
      </c>
    </row>
    <row r="45" spans="1:16" s="17" customFormat="1" ht="20.25" customHeight="1">
      <c r="A45" s="77" t="s">
        <v>242</v>
      </c>
      <c r="B45" s="437"/>
      <c r="C45" s="65" t="s">
        <v>694</v>
      </c>
      <c r="D45" s="65"/>
      <c r="E45" s="49"/>
      <c r="F45" s="255">
        <v>3381993</v>
      </c>
      <c r="G45" s="256">
        <v>78.7</v>
      </c>
      <c r="H45" s="255">
        <v>2437328</v>
      </c>
      <c r="I45" s="255">
        <v>2229145</v>
      </c>
      <c r="J45" s="255">
        <v>1178830</v>
      </c>
      <c r="K45" s="255">
        <v>21353</v>
      </c>
      <c r="L45" s="255">
        <v>266624</v>
      </c>
      <c r="M45" s="255">
        <v>656158</v>
      </c>
      <c r="N45" s="255">
        <v>530</v>
      </c>
      <c r="O45" s="255" t="s">
        <v>693</v>
      </c>
      <c r="P45" s="143" t="s">
        <v>242</v>
      </c>
    </row>
    <row r="46" spans="1:16" s="17" customFormat="1" ht="20.25" customHeight="1">
      <c r="A46" s="145" t="s">
        <v>695</v>
      </c>
      <c r="B46" s="433"/>
      <c r="C46" s="65" t="s">
        <v>696</v>
      </c>
      <c r="D46" s="65"/>
      <c r="E46" s="49"/>
      <c r="F46" s="255">
        <v>39298</v>
      </c>
      <c r="G46" s="256">
        <v>0.9</v>
      </c>
      <c r="H46" s="255">
        <v>28652</v>
      </c>
      <c r="I46" s="255">
        <v>24303</v>
      </c>
      <c r="J46" s="255">
        <v>7814</v>
      </c>
      <c r="K46" s="255">
        <v>1300</v>
      </c>
      <c r="L46" s="255">
        <v>2083</v>
      </c>
      <c r="M46" s="255">
        <v>7244</v>
      </c>
      <c r="N46" s="255">
        <v>19</v>
      </c>
      <c r="O46" s="255" t="s">
        <v>693</v>
      </c>
      <c r="P46" s="144" t="s">
        <v>695</v>
      </c>
    </row>
    <row r="47" spans="1:16" ht="20.25" customHeight="1">
      <c r="A47" s="139" t="s">
        <v>706</v>
      </c>
      <c r="B47" s="431"/>
      <c r="C47" s="139"/>
      <c r="D47" s="32" t="s">
        <v>1002</v>
      </c>
      <c r="E47" s="42"/>
      <c r="F47" s="255">
        <v>12289</v>
      </c>
      <c r="G47" s="256">
        <v>0.3</v>
      </c>
      <c r="H47" s="255">
        <v>4086</v>
      </c>
      <c r="I47" s="255">
        <v>2681</v>
      </c>
      <c r="J47" s="255">
        <v>1651</v>
      </c>
      <c r="K47" s="255">
        <v>1094</v>
      </c>
      <c r="L47" s="255">
        <v>1149</v>
      </c>
      <c r="M47" s="255">
        <v>5959</v>
      </c>
      <c r="N47" s="255" t="s">
        <v>693</v>
      </c>
      <c r="O47" s="255" t="s">
        <v>693</v>
      </c>
      <c r="P47" s="257" t="s">
        <v>706</v>
      </c>
    </row>
    <row r="48" spans="1:16" ht="12.75">
      <c r="A48" s="139" t="s">
        <v>1104</v>
      </c>
      <c r="B48" s="431"/>
      <c r="C48" s="139"/>
      <c r="D48" s="32" t="s">
        <v>1103</v>
      </c>
      <c r="E48" s="42"/>
      <c r="F48" s="255">
        <v>9344</v>
      </c>
      <c r="G48" s="256">
        <v>0.2</v>
      </c>
      <c r="H48" s="255">
        <v>9331</v>
      </c>
      <c r="I48" s="255">
        <v>8709</v>
      </c>
      <c r="J48" s="255">
        <v>652</v>
      </c>
      <c r="K48" s="255" t="s">
        <v>693</v>
      </c>
      <c r="L48" s="255" t="s">
        <v>693</v>
      </c>
      <c r="M48" s="255">
        <v>13</v>
      </c>
      <c r="N48" s="255" t="s">
        <v>693</v>
      </c>
      <c r="O48" s="255" t="s">
        <v>693</v>
      </c>
      <c r="P48" s="257" t="s">
        <v>1104</v>
      </c>
    </row>
    <row r="49" spans="1:16" ht="12.75">
      <c r="A49" s="139" t="s">
        <v>1230</v>
      </c>
      <c r="B49" s="431"/>
      <c r="C49" s="139"/>
      <c r="D49" s="32" t="s">
        <v>1268</v>
      </c>
      <c r="E49" s="42"/>
      <c r="F49" s="255">
        <v>3416</v>
      </c>
      <c r="G49" s="256">
        <v>0.1</v>
      </c>
      <c r="H49" s="255">
        <v>2916</v>
      </c>
      <c r="I49" s="255">
        <v>2844</v>
      </c>
      <c r="J49" s="255">
        <v>899</v>
      </c>
      <c r="K49" s="255" t="s">
        <v>693</v>
      </c>
      <c r="L49" s="255">
        <v>111</v>
      </c>
      <c r="M49" s="255">
        <v>389</v>
      </c>
      <c r="N49" s="255" t="s">
        <v>693</v>
      </c>
      <c r="O49" s="255" t="s">
        <v>693</v>
      </c>
      <c r="P49" s="257" t="s">
        <v>1230</v>
      </c>
    </row>
    <row r="50" spans="1:16" s="17" customFormat="1" ht="20.25" customHeight="1">
      <c r="A50" s="145" t="s">
        <v>697</v>
      </c>
      <c r="B50" s="433"/>
      <c r="C50" s="65" t="s">
        <v>698</v>
      </c>
      <c r="D50" s="65"/>
      <c r="E50" s="49"/>
      <c r="F50" s="255">
        <v>195267</v>
      </c>
      <c r="G50" s="256">
        <v>4.5</v>
      </c>
      <c r="H50" s="255">
        <v>166389</v>
      </c>
      <c r="I50" s="255">
        <v>116916</v>
      </c>
      <c r="J50" s="255">
        <v>50031</v>
      </c>
      <c r="K50" s="255">
        <v>3046</v>
      </c>
      <c r="L50" s="255">
        <v>8335</v>
      </c>
      <c r="M50" s="255">
        <v>17497</v>
      </c>
      <c r="N50" s="255">
        <v>0</v>
      </c>
      <c r="O50" s="255" t="s">
        <v>693</v>
      </c>
      <c r="P50" s="144" t="s">
        <v>697</v>
      </c>
    </row>
    <row r="51" spans="1:16" ht="20.25" customHeight="1">
      <c r="A51" s="139" t="s">
        <v>292</v>
      </c>
      <c r="B51" s="431"/>
      <c r="C51" s="139"/>
      <c r="D51" s="32" t="s">
        <v>272</v>
      </c>
      <c r="E51" s="42"/>
      <c r="F51" s="255">
        <v>58194</v>
      </c>
      <c r="G51" s="256">
        <v>1.4</v>
      </c>
      <c r="H51" s="255">
        <v>43704</v>
      </c>
      <c r="I51" s="255">
        <v>9719</v>
      </c>
      <c r="J51" s="255">
        <v>5557</v>
      </c>
      <c r="K51" s="255">
        <v>2804</v>
      </c>
      <c r="L51" s="255" t="s">
        <v>693</v>
      </c>
      <c r="M51" s="255">
        <v>11686</v>
      </c>
      <c r="N51" s="255" t="s">
        <v>693</v>
      </c>
      <c r="O51" s="255" t="s">
        <v>693</v>
      </c>
      <c r="P51" s="257" t="s">
        <v>292</v>
      </c>
    </row>
    <row r="52" spans="1:16" ht="12.75">
      <c r="A52" s="139" t="s">
        <v>1121</v>
      </c>
      <c r="B52" s="431"/>
      <c r="C52" s="139"/>
      <c r="D52" s="32" t="s">
        <v>1118</v>
      </c>
      <c r="E52" s="42"/>
      <c r="F52" s="255">
        <v>20557</v>
      </c>
      <c r="G52" s="256">
        <v>0.5</v>
      </c>
      <c r="H52" s="255">
        <v>20536</v>
      </c>
      <c r="I52" s="255">
        <v>20429</v>
      </c>
      <c r="J52" s="255">
        <v>48</v>
      </c>
      <c r="K52" s="255" t="s">
        <v>693</v>
      </c>
      <c r="L52" s="255" t="s">
        <v>693</v>
      </c>
      <c r="M52" s="255">
        <v>21</v>
      </c>
      <c r="N52" s="255" t="s">
        <v>693</v>
      </c>
      <c r="O52" s="255" t="s">
        <v>693</v>
      </c>
      <c r="P52" s="257" t="s">
        <v>1121</v>
      </c>
    </row>
    <row r="53" spans="1:16" ht="12.75">
      <c r="A53" s="139" t="s">
        <v>1183</v>
      </c>
      <c r="B53" s="431"/>
      <c r="C53" s="139"/>
      <c r="D53" s="32" t="s">
        <v>273</v>
      </c>
      <c r="E53" s="42"/>
      <c r="F53" s="255">
        <v>12391</v>
      </c>
      <c r="G53" s="256">
        <v>0.3</v>
      </c>
      <c r="H53" s="255">
        <v>12006</v>
      </c>
      <c r="I53" s="255">
        <v>11234</v>
      </c>
      <c r="J53" s="255">
        <v>2872</v>
      </c>
      <c r="K53" s="255" t="s">
        <v>693</v>
      </c>
      <c r="L53" s="255">
        <v>0</v>
      </c>
      <c r="M53" s="255">
        <v>386</v>
      </c>
      <c r="N53" s="255" t="s">
        <v>693</v>
      </c>
      <c r="O53" s="255" t="s">
        <v>693</v>
      </c>
      <c r="P53" s="257" t="s">
        <v>1183</v>
      </c>
    </row>
    <row r="54" spans="1:16" s="17" customFormat="1" ht="20.25" customHeight="1">
      <c r="A54" s="65" t="s">
        <v>283</v>
      </c>
      <c r="B54" s="432"/>
      <c r="C54" s="65" t="s">
        <v>699</v>
      </c>
      <c r="D54" s="65"/>
      <c r="E54" s="49"/>
      <c r="F54" s="255">
        <v>3147429</v>
      </c>
      <c r="G54" s="256">
        <v>73.3</v>
      </c>
      <c r="H54" s="255">
        <v>2242288</v>
      </c>
      <c r="I54" s="255">
        <v>2087926</v>
      </c>
      <c r="J54" s="255">
        <v>1120985</v>
      </c>
      <c r="K54" s="255">
        <v>17007</v>
      </c>
      <c r="L54" s="255">
        <v>256206</v>
      </c>
      <c r="M54" s="255">
        <v>631417</v>
      </c>
      <c r="N54" s="255">
        <v>511</v>
      </c>
      <c r="O54" s="255" t="s">
        <v>693</v>
      </c>
      <c r="P54" s="143" t="s">
        <v>283</v>
      </c>
    </row>
    <row r="55" spans="1:16" s="17" customFormat="1" ht="20.25" customHeight="1">
      <c r="A55" s="145" t="s">
        <v>700</v>
      </c>
      <c r="B55" s="433"/>
      <c r="C55" s="65" t="s">
        <v>701</v>
      </c>
      <c r="D55" s="65"/>
      <c r="E55" s="49"/>
      <c r="F55" s="255">
        <v>718052</v>
      </c>
      <c r="G55" s="256">
        <v>16.7</v>
      </c>
      <c r="H55" s="255">
        <v>535492</v>
      </c>
      <c r="I55" s="255">
        <v>495612</v>
      </c>
      <c r="J55" s="255">
        <v>383296</v>
      </c>
      <c r="K55" s="255">
        <v>3378</v>
      </c>
      <c r="L55" s="255">
        <v>151928</v>
      </c>
      <c r="M55" s="255">
        <v>27245</v>
      </c>
      <c r="N55" s="255">
        <v>9</v>
      </c>
      <c r="O55" s="255" t="s">
        <v>693</v>
      </c>
      <c r="P55" s="144" t="s">
        <v>700</v>
      </c>
    </row>
    <row r="56" spans="1:16" ht="20.25" customHeight="1">
      <c r="A56" s="139" t="s">
        <v>1231</v>
      </c>
      <c r="B56" s="431"/>
      <c r="C56" s="139"/>
      <c r="D56" s="32" t="s">
        <v>1266</v>
      </c>
      <c r="E56" s="42"/>
      <c r="F56" s="255">
        <v>185822</v>
      </c>
      <c r="G56" s="256">
        <v>4.3</v>
      </c>
      <c r="H56" s="255">
        <v>36447</v>
      </c>
      <c r="I56" s="255">
        <v>34905</v>
      </c>
      <c r="J56" s="255">
        <v>22919</v>
      </c>
      <c r="K56" s="255">
        <v>655</v>
      </c>
      <c r="L56" s="255">
        <v>143416</v>
      </c>
      <c r="M56" s="255">
        <v>5300</v>
      </c>
      <c r="N56" s="255">
        <v>4</v>
      </c>
      <c r="O56" s="255" t="s">
        <v>693</v>
      </c>
      <c r="P56" s="257" t="s">
        <v>1231</v>
      </c>
    </row>
    <row r="57" spans="1:16" ht="12.75">
      <c r="A57" s="139" t="s">
        <v>290</v>
      </c>
      <c r="B57" s="431"/>
      <c r="C57" s="139"/>
      <c r="D57" s="32" t="s">
        <v>1007</v>
      </c>
      <c r="E57" s="42"/>
      <c r="F57" s="255">
        <v>134602</v>
      </c>
      <c r="G57" s="256">
        <v>3.1</v>
      </c>
      <c r="H57" s="255">
        <v>125426</v>
      </c>
      <c r="I57" s="255">
        <v>122253</v>
      </c>
      <c r="J57" s="255">
        <v>97123</v>
      </c>
      <c r="K57" s="255" t="s">
        <v>693</v>
      </c>
      <c r="L57" s="255">
        <v>1417</v>
      </c>
      <c r="M57" s="255">
        <v>7759</v>
      </c>
      <c r="N57" s="255" t="s">
        <v>693</v>
      </c>
      <c r="O57" s="255" t="s">
        <v>693</v>
      </c>
      <c r="P57" s="257" t="s">
        <v>290</v>
      </c>
    </row>
    <row r="58" spans="1:16" ht="12.75">
      <c r="A58" s="139" t="s">
        <v>1122</v>
      </c>
      <c r="B58" s="431"/>
      <c r="C58" s="139"/>
      <c r="D58" s="32" t="s">
        <v>1119</v>
      </c>
      <c r="E58" s="42"/>
      <c r="F58" s="255">
        <v>103227</v>
      </c>
      <c r="G58" s="256">
        <v>2.4</v>
      </c>
      <c r="H58" s="255">
        <v>100942</v>
      </c>
      <c r="I58" s="255">
        <v>100854</v>
      </c>
      <c r="J58" s="255">
        <v>84607</v>
      </c>
      <c r="K58" s="255" t="s">
        <v>693</v>
      </c>
      <c r="L58" s="255">
        <v>255</v>
      </c>
      <c r="M58" s="255">
        <v>2030</v>
      </c>
      <c r="N58" s="255" t="s">
        <v>693</v>
      </c>
      <c r="O58" s="255" t="s">
        <v>693</v>
      </c>
      <c r="P58" s="257" t="s">
        <v>1122</v>
      </c>
    </row>
    <row r="59" spans="1:16" s="17" customFormat="1" ht="20.25" customHeight="1">
      <c r="A59" s="145" t="s">
        <v>702</v>
      </c>
      <c r="B59" s="433"/>
      <c r="C59" s="65" t="s">
        <v>703</v>
      </c>
      <c r="D59" s="65"/>
      <c r="E59" s="49"/>
      <c r="F59" s="255">
        <v>2429377</v>
      </c>
      <c r="G59" s="256">
        <v>56.5</v>
      </c>
      <c r="H59" s="255">
        <v>1706795</v>
      </c>
      <c r="I59" s="255">
        <v>1592314</v>
      </c>
      <c r="J59" s="255">
        <v>737689</v>
      </c>
      <c r="K59" s="255">
        <v>13630</v>
      </c>
      <c r="L59" s="255">
        <v>104278</v>
      </c>
      <c r="M59" s="255">
        <v>604172</v>
      </c>
      <c r="N59" s="255">
        <v>502</v>
      </c>
      <c r="O59" s="255" t="s">
        <v>693</v>
      </c>
      <c r="P59" s="144" t="s">
        <v>702</v>
      </c>
    </row>
    <row r="60" spans="1:16" ht="20.25" customHeight="1">
      <c r="A60" s="139" t="s">
        <v>1123</v>
      </c>
      <c r="B60" s="431"/>
      <c r="C60" s="139"/>
      <c r="D60" s="32" t="s">
        <v>1120</v>
      </c>
      <c r="E60" s="42"/>
      <c r="F60" s="66">
        <v>247455</v>
      </c>
      <c r="G60" s="67">
        <v>5.8</v>
      </c>
      <c r="H60" s="66">
        <v>246001</v>
      </c>
      <c r="I60" s="66">
        <v>245902</v>
      </c>
      <c r="J60" s="66">
        <v>231</v>
      </c>
      <c r="K60" s="66">
        <v>1</v>
      </c>
      <c r="L60" s="66">
        <v>116</v>
      </c>
      <c r="M60" s="66">
        <v>1337</v>
      </c>
      <c r="N60" s="66" t="s">
        <v>693</v>
      </c>
      <c r="O60" s="255" t="s">
        <v>693</v>
      </c>
      <c r="P60" s="257" t="s">
        <v>1123</v>
      </c>
    </row>
    <row r="61" spans="1:16" ht="12.75">
      <c r="A61" s="139" t="s">
        <v>711</v>
      </c>
      <c r="B61" s="431"/>
      <c r="C61" s="139"/>
      <c r="D61" s="32" t="s">
        <v>1262</v>
      </c>
      <c r="E61" s="42"/>
      <c r="F61" s="66">
        <v>239608</v>
      </c>
      <c r="G61" s="67">
        <v>5.6</v>
      </c>
      <c r="H61" s="66">
        <v>222506</v>
      </c>
      <c r="I61" s="66">
        <v>213060</v>
      </c>
      <c r="J61" s="66">
        <v>128890</v>
      </c>
      <c r="K61" s="66">
        <v>3373</v>
      </c>
      <c r="L61" s="66">
        <v>1738</v>
      </c>
      <c r="M61" s="66">
        <v>11984</v>
      </c>
      <c r="N61" s="66">
        <v>6</v>
      </c>
      <c r="O61" s="255" t="s">
        <v>693</v>
      </c>
      <c r="P61" s="257" t="s">
        <v>711</v>
      </c>
    </row>
    <row r="62" spans="1:16" ht="12.75">
      <c r="A62" s="139" t="s">
        <v>1132</v>
      </c>
      <c r="B62" s="431"/>
      <c r="C62" s="139"/>
      <c r="D62" s="32" t="s">
        <v>1117</v>
      </c>
      <c r="E62" s="42"/>
      <c r="F62" s="66">
        <v>174857</v>
      </c>
      <c r="G62" s="67">
        <v>4.1</v>
      </c>
      <c r="H62" s="66">
        <v>164640</v>
      </c>
      <c r="I62" s="66">
        <v>158309</v>
      </c>
      <c r="J62" s="66">
        <v>97700</v>
      </c>
      <c r="K62" s="66">
        <v>54</v>
      </c>
      <c r="L62" s="66">
        <v>2361</v>
      </c>
      <c r="M62" s="66">
        <v>7786</v>
      </c>
      <c r="N62" s="255">
        <v>16</v>
      </c>
      <c r="O62" s="255" t="s">
        <v>693</v>
      </c>
      <c r="P62" s="257" t="s">
        <v>1132</v>
      </c>
    </row>
    <row r="63" spans="1:16" s="17" customFormat="1" ht="20.25" customHeight="1">
      <c r="A63" s="70"/>
      <c r="B63" s="434"/>
      <c r="C63" s="65" t="s">
        <v>704</v>
      </c>
      <c r="D63" s="65"/>
      <c r="E63" s="49"/>
      <c r="F63" s="71">
        <v>4296128</v>
      </c>
      <c r="G63" s="72">
        <v>100</v>
      </c>
      <c r="H63" s="71">
        <v>3291463</v>
      </c>
      <c r="I63" s="71">
        <v>3039570</v>
      </c>
      <c r="J63" s="71">
        <v>1815453</v>
      </c>
      <c r="K63" s="71">
        <v>23891</v>
      </c>
      <c r="L63" s="71">
        <v>288597</v>
      </c>
      <c r="M63" s="71">
        <v>690937</v>
      </c>
      <c r="N63" s="71">
        <v>1241</v>
      </c>
      <c r="O63" s="71" t="s">
        <v>693</v>
      </c>
      <c r="P63" s="258"/>
    </row>
    <row r="64" spans="1:16" ht="12.75" customHeight="1">
      <c r="A64" t="s">
        <v>852</v>
      </c>
      <c r="K64" s="450"/>
      <c r="L64" s="450"/>
      <c r="M64" s="450"/>
      <c r="N64" s="450"/>
      <c r="P64" s="76"/>
    </row>
    <row r="65" spans="1:16" ht="28.5" customHeight="1">
      <c r="A65" s="477" t="s">
        <v>674</v>
      </c>
      <c r="B65" s="477"/>
      <c r="C65" s="477"/>
      <c r="D65" s="477"/>
      <c r="E65" s="477"/>
      <c r="F65" s="477"/>
      <c r="G65" s="477"/>
      <c r="P65" s="76"/>
    </row>
    <row r="66" ht="12.75">
      <c r="P66" s="76"/>
    </row>
    <row r="67" ht="12.75">
      <c r="P67" s="76"/>
    </row>
    <row r="68" ht="12.75">
      <c r="P68" s="76"/>
    </row>
    <row r="69" ht="12.75">
      <c r="P69" s="76"/>
    </row>
    <row r="70" ht="12.75">
      <c r="P70" s="76"/>
    </row>
    <row r="71" ht="12.75">
      <c r="P71" s="76"/>
    </row>
    <row r="72" ht="12.75">
      <c r="P72" s="76"/>
    </row>
    <row r="73" ht="12.75">
      <c r="P73" s="76"/>
    </row>
    <row r="74" ht="12.75">
      <c r="P74" s="76"/>
    </row>
    <row r="75" ht="12.75">
      <c r="P75" s="76"/>
    </row>
    <row r="76" ht="12.75">
      <c r="P76" s="76"/>
    </row>
    <row r="77" ht="12.75">
      <c r="P77" s="76"/>
    </row>
    <row r="78" ht="12.75">
      <c r="P78" s="76"/>
    </row>
    <row r="79" ht="12.75">
      <c r="P79" s="76"/>
    </row>
    <row r="80" ht="12.75">
      <c r="P80" s="76"/>
    </row>
    <row r="81" ht="12.75">
      <c r="P81" s="76"/>
    </row>
    <row r="82" ht="12.75">
      <c r="P82" s="76"/>
    </row>
    <row r="83" ht="12.75">
      <c r="P83" s="76"/>
    </row>
    <row r="84" ht="12.75">
      <c r="P84" s="76"/>
    </row>
    <row r="85" ht="12.75">
      <c r="P85" s="76"/>
    </row>
    <row r="86" ht="12.75">
      <c r="P86" s="76"/>
    </row>
    <row r="87" ht="12.75">
      <c r="P87" s="76"/>
    </row>
    <row r="88" ht="12.75">
      <c r="P88" s="76"/>
    </row>
    <row r="89" ht="12.75">
      <c r="P89" s="76"/>
    </row>
    <row r="90" ht="12.75">
      <c r="P90" s="76"/>
    </row>
    <row r="91" ht="12.75">
      <c r="P91" s="76"/>
    </row>
    <row r="92" ht="12.75">
      <c r="P92" s="76"/>
    </row>
    <row r="93" ht="12.75">
      <c r="P93" s="76"/>
    </row>
    <row r="94" ht="12.75">
      <c r="P94" s="76"/>
    </row>
    <row r="95" ht="12.75">
      <c r="P95" s="76"/>
    </row>
    <row r="96" ht="12.75">
      <c r="P96" s="76"/>
    </row>
    <row r="97" ht="12.75">
      <c r="P97" s="76"/>
    </row>
    <row r="98" ht="12.75">
      <c r="P98" s="76"/>
    </row>
    <row r="99" ht="12.75">
      <c r="P99" s="76"/>
    </row>
    <row r="100" ht="12.75">
      <c r="P100" s="76"/>
    </row>
    <row r="101" ht="12.75">
      <c r="P101" s="76"/>
    </row>
    <row r="102" ht="12.75">
      <c r="P102" s="76"/>
    </row>
    <row r="103" ht="12.75">
      <c r="P103" s="76"/>
    </row>
    <row r="104" ht="12.75">
      <c r="P104" s="76"/>
    </row>
    <row r="105" ht="12.75">
      <c r="P105" s="76"/>
    </row>
    <row r="106" ht="12.75">
      <c r="P106" s="76"/>
    </row>
    <row r="107" ht="12.75">
      <c r="P107" s="76"/>
    </row>
    <row r="108" ht="12.75">
      <c r="P108" s="76"/>
    </row>
    <row r="109" ht="12.75">
      <c r="P109" s="76"/>
    </row>
    <row r="110" ht="12.75">
      <c r="P110" s="76"/>
    </row>
    <row r="111" ht="12.75">
      <c r="P111" s="76"/>
    </row>
    <row r="112" ht="12.75">
      <c r="P112" s="76"/>
    </row>
    <row r="113" ht="12.75">
      <c r="P113" s="76"/>
    </row>
    <row r="114" ht="12.75">
      <c r="P114" s="76"/>
    </row>
    <row r="115" ht="12.75">
      <c r="P115" s="76"/>
    </row>
    <row r="116" ht="12.75">
      <c r="P116" s="76"/>
    </row>
    <row r="117" ht="12.75">
      <c r="P117" s="76"/>
    </row>
    <row r="118" ht="12.75">
      <c r="P118" s="76"/>
    </row>
    <row r="119" ht="12.75">
      <c r="P119" s="76"/>
    </row>
    <row r="120" ht="12.75">
      <c r="P120" s="76"/>
    </row>
    <row r="121" ht="12.75">
      <c r="P121" s="76"/>
    </row>
    <row r="122" ht="12.75">
      <c r="P122" s="76"/>
    </row>
    <row r="123" ht="12.75">
      <c r="P123" s="76"/>
    </row>
    <row r="124" ht="12.75">
      <c r="P124" s="76"/>
    </row>
    <row r="125" ht="12.75">
      <c r="P125" s="76"/>
    </row>
    <row r="126" ht="12.75">
      <c r="P126" s="76"/>
    </row>
    <row r="127" ht="12.75">
      <c r="P127" s="76"/>
    </row>
    <row r="128" ht="12.75">
      <c r="P128" s="76"/>
    </row>
    <row r="129" ht="12.75">
      <c r="P129" s="76"/>
    </row>
    <row r="130" ht="12.75">
      <c r="P130" s="76"/>
    </row>
    <row r="131" ht="12.75">
      <c r="P131" s="76"/>
    </row>
    <row r="132" ht="12.75">
      <c r="P132" s="76"/>
    </row>
    <row r="133" ht="12.75">
      <c r="P133" s="76"/>
    </row>
    <row r="134" ht="12.75">
      <c r="P134" s="76"/>
    </row>
    <row r="135" ht="12.75">
      <c r="P135" s="76"/>
    </row>
    <row r="136" ht="12.75">
      <c r="P136" s="76"/>
    </row>
    <row r="137" ht="12.75">
      <c r="P137" s="76"/>
    </row>
    <row r="138" ht="12.75">
      <c r="P138" s="76"/>
    </row>
    <row r="139" ht="12.75">
      <c r="P139" s="76"/>
    </row>
    <row r="140" ht="12.75">
      <c r="P140" s="76"/>
    </row>
    <row r="141" ht="12.75">
      <c r="P141" s="76"/>
    </row>
    <row r="142" ht="12.75">
      <c r="P142" s="76"/>
    </row>
    <row r="143" ht="12.75">
      <c r="P143" s="76"/>
    </row>
    <row r="144" ht="12.75">
      <c r="P144" s="76"/>
    </row>
    <row r="145" ht="12.75">
      <c r="P145" s="76"/>
    </row>
    <row r="146" ht="12.75">
      <c r="P146" s="76"/>
    </row>
    <row r="147" ht="12.75">
      <c r="P147" s="76"/>
    </row>
    <row r="148" ht="12.75">
      <c r="P148" s="76"/>
    </row>
    <row r="149" ht="12.75">
      <c r="P149" s="76"/>
    </row>
    <row r="150" ht="12.75">
      <c r="P150" s="76"/>
    </row>
    <row r="151" ht="12.75">
      <c r="P151" s="76"/>
    </row>
    <row r="152" ht="12.75">
      <c r="P152" s="76"/>
    </row>
    <row r="153" ht="12.75">
      <c r="P153" s="76"/>
    </row>
    <row r="154" ht="12.75">
      <c r="P154" s="76"/>
    </row>
    <row r="155" ht="12.75">
      <c r="P155" s="76"/>
    </row>
    <row r="156" ht="12.75">
      <c r="P156" s="76"/>
    </row>
    <row r="157" ht="12.75">
      <c r="P157" s="76"/>
    </row>
    <row r="158" ht="12.75">
      <c r="P158" s="76"/>
    </row>
    <row r="159" ht="12.75">
      <c r="P159" s="76"/>
    </row>
    <row r="160" ht="12.75">
      <c r="P160" s="76"/>
    </row>
    <row r="161" ht="12.75">
      <c r="P161" s="76"/>
    </row>
    <row r="162" ht="12.75">
      <c r="P162" s="76"/>
    </row>
    <row r="163" ht="12.75">
      <c r="P163" s="76"/>
    </row>
    <row r="164" ht="12.75">
      <c r="P164" s="76"/>
    </row>
    <row r="165" ht="12.75">
      <c r="P165" s="76"/>
    </row>
    <row r="166" ht="12.75">
      <c r="P166" s="76"/>
    </row>
    <row r="167" ht="12.75">
      <c r="P167" s="76"/>
    </row>
    <row r="168" ht="12.75">
      <c r="P168" s="76"/>
    </row>
    <row r="169" ht="12.75">
      <c r="P169" s="76"/>
    </row>
    <row r="170" ht="12.75">
      <c r="P170" s="76"/>
    </row>
    <row r="171" ht="12.75">
      <c r="P171" s="76"/>
    </row>
    <row r="172" ht="12.75">
      <c r="P172" s="76"/>
    </row>
    <row r="173" ht="12.75">
      <c r="P173" s="76"/>
    </row>
    <row r="174" ht="12.75">
      <c r="P174" s="76"/>
    </row>
    <row r="175" ht="12.75">
      <c r="P175" s="76"/>
    </row>
    <row r="176" ht="12.75">
      <c r="P176" s="76"/>
    </row>
    <row r="177" ht="12.75">
      <c r="P177" s="76"/>
    </row>
    <row r="178" ht="12.75">
      <c r="P178" s="76"/>
    </row>
    <row r="179" ht="12.75">
      <c r="P179" s="76"/>
    </row>
    <row r="180" ht="12.75">
      <c r="P180" s="76"/>
    </row>
    <row r="181" ht="12.75">
      <c r="P181" s="76"/>
    </row>
    <row r="182" ht="12.75">
      <c r="P182" s="76"/>
    </row>
    <row r="183" ht="12.75">
      <c r="P183" s="76"/>
    </row>
    <row r="184" ht="12.75">
      <c r="P184" s="76"/>
    </row>
    <row r="185" ht="12.75">
      <c r="P185" s="76"/>
    </row>
    <row r="186" ht="12.75">
      <c r="P186" s="76"/>
    </row>
    <row r="187" ht="12.75">
      <c r="P187" s="76"/>
    </row>
    <row r="188" ht="12.75">
      <c r="P188" s="76"/>
    </row>
    <row r="189" ht="12.75">
      <c r="P189" s="76"/>
    </row>
    <row r="190" ht="12.75">
      <c r="P190" s="76"/>
    </row>
    <row r="191" ht="12.75">
      <c r="P191" s="76"/>
    </row>
    <row r="192" ht="12.75">
      <c r="P192" s="76"/>
    </row>
    <row r="193" ht="12.75">
      <c r="P193" s="76"/>
    </row>
    <row r="194" ht="12.75">
      <c r="P194" s="76"/>
    </row>
    <row r="195" ht="12.75">
      <c r="P195" s="76"/>
    </row>
    <row r="196" ht="12.75">
      <c r="P196" s="76"/>
    </row>
    <row r="197" ht="12.75">
      <c r="P197" s="76"/>
    </row>
    <row r="198" ht="12.75">
      <c r="P198" s="76"/>
    </row>
    <row r="199" ht="12.75">
      <c r="P199" s="76"/>
    </row>
    <row r="200" ht="12.75">
      <c r="P200" s="76"/>
    </row>
    <row r="201" ht="12.75">
      <c r="P201" s="76"/>
    </row>
    <row r="202" ht="12.75">
      <c r="P202" s="76"/>
    </row>
    <row r="203" ht="12.75">
      <c r="P203" s="76"/>
    </row>
    <row r="204" ht="12.75">
      <c r="P204" s="76"/>
    </row>
    <row r="205" ht="12.75">
      <c r="P205" s="76"/>
    </row>
    <row r="206" ht="12.75">
      <c r="P206" s="76"/>
    </row>
    <row r="207" ht="12.75">
      <c r="P207" s="76"/>
    </row>
    <row r="208" ht="12.75">
      <c r="P208" s="76"/>
    </row>
    <row r="209" ht="12.75">
      <c r="P209" s="76"/>
    </row>
    <row r="210" ht="12.75">
      <c r="P210" s="76"/>
    </row>
    <row r="211" ht="12.75">
      <c r="P211" s="76"/>
    </row>
    <row r="212" ht="12.75">
      <c r="P212" s="76"/>
    </row>
    <row r="213" ht="12.75">
      <c r="P213" s="76"/>
    </row>
    <row r="214" ht="12.75">
      <c r="P214" s="76"/>
    </row>
    <row r="215" ht="12.75">
      <c r="P215" s="76"/>
    </row>
    <row r="216" ht="12.75">
      <c r="P216" s="76"/>
    </row>
    <row r="217" ht="12.75">
      <c r="P217" s="76"/>
    </row>
    <row r="218" ht="12.75">
      <c r="P218" s="76"/>
    </row>
    <row r="219" ht="12.75">
      <c r="P219" s="76"/>
    </row>
    <row r="220" ht="12.75">
      <c r="P220" s="76"/>
    </row>
    <row r="221" ht="12.75">
      <c r="P221" s="76"/>
    </row>
    <row r="222" ht="12.75">
      <c r="P222" s="76"/>
    </row>
    <row r="223" ht="12.75">
      <c r="P223" s="76"/>
    </row>
    <row r="224" ht="12.75">
      <c r="P224" s="76"/>
    </row>
    <row r="225" ht="12.75">
      <c r="P225" s="76"/>
    </row>
    <row r="226" ht="12.75">
      <c r="P226" s="76"/>
    </row>
    <row r="227" ht="12.75">
      <c r="P227" s="76"/>
    </row>
    <row r="228" ht="12.75">
      <c r="P228" s="76"/>
    </row>
    <row r="229" ht="12.75">
      <c r="P229" s="76"/>
    </row>
    <row r="230" ht="12.75">
      <c r="P230" s="76"/>
    </row>
    <row r="231" ht="12.75">
      <c r="P231" s="76"/>
    </row>
    <row r="232" ht="12.75">
      <c r="P232" s="76"/>
    </row>
    <row r="233" ht="12.75">
      <c r="P233" s="76"/>
    </row>
    <row r="234" ht="12.75">
      <c r="P234" s="76"/>
    </row>
    <row r="235" ht="12.75">
      <c r="P235" s="76"/>
    </row>
    <row r="236" ht="12.75">
      <c r="P236" s="76"/>
    </row>
    <row r="237" ht="12.75">
      <c r="P237" s="76"/>
    </row>
    <row r="238" ht="12.75">
      <c r="P238" s="76"/>
    </row>
    <row r="239" ht="12.75">
      <c r="P239" s="76"/>
    </row>
    <row r="240" ht="12.75">
      <c r="P240" s="76"/>
    </row>
    <row r="241" ht="12.75">
      <c r="P241" s="76"/>
    </row>
    <row r="242" ht="12.75">
      <c r="P242" s="76"/>
    </row>
    <row r="243" ht="12.75">
      <c r="P243" s="76"/>
    </row>
    <row r="244" ht="12.75">
      <c r="P244" s="76"/>
    </row>
    <row r="245" ht="12.75">
      <c r="P245" s="76"/>
    </row>
    <row r="246" ht="12.75">
      <c r="P246" s="76"/>
    </row>
    <row r="247" ht="12.75">
      <c r="P247" s="76"/>
    </row>
    <row r="248" ht="12.75">
      <c r="P248" s="76"/>
    </row>
    <row r="249" ht="12.75">
      <c r="P249" s="76"/>
    </row>
    <row r="250" ht="12.75">
      <c r="P250" s="76"/>
    </row>
    <row r="251" ht="12.75">
      <c r="P251" s="76"/>
    </row>
    <row r="252" ht="12.75">
      <c r="P252" s="76"/>
    </row>
    <row r="253" ht="12.75">
      <c r="P253" s="76"/>
    </row>
    <row r="254" ht="12.75">
      <c r="P254" s="76"/>
    </row>
    <row r="255" ht="12.75">
      <c r="P255" s="76"/>
    </row>
    <row r="256" ht="12.75">
      <c r="P256" s="76"/>
    </row>
    <row r="257" ht="12.75">
      <c r="P257" s="76"/>
    </row>
    <row r="258" ht="12.75">
      <c r="P258" s="76"/>
    </row>
    <row r="259" ht="12.75">
      <c r="P259" s="76"/>
    </row>
    <row r="260" ht="12.75">
      <c r="P260" s="76"/>
    </row>
    <row r="261" ht="12.75">
      <c r="P261" s="76"/>
    </row>
    <row r="262" ht="12.75">
      <c r="P262" s="76"/>
    </row>
    <row r="263" ht="12.75">
      <c r="P263" s="76"/>
    </row>
    <row r="264" ht="12.75">
      <c r="P264" s="76"/>
    </row>
    <row r="265" ht="12.75">
      <c r="P265" s="76"/>
    </row>
    <row r="266" ht="12.75">
      <c r="P266" s="76"/>
    </row>
    <row r="267" ht="12.75">
      <c r="P267" s="76"/>
    </row>
    <row r="268" ht="12.75">
      <c r="P268" s="76"/>
    </row>
    <row r="269" ht="12.75">
      <c r="P269" s="76"/>
    </row>
    <row r="270" ht="12.75">
      <c r="P270" s="76"/>
    </row>
    <row r="271" ht="12.75">
      <c r="P271" s="76"/>
    </row>
    <row r="272" ht="12.75">
      <c r="P272" s="76"/>
    </row>
    <row r="273" ht="12.75">
      <c r="P273" s="76"/>
    </row>
    <row r="274" ht="12.75">
      <c r="P274" s="76"/>
    </row>
    <row r="275" ht="12.75">
      <c r="P275" s="76"/>
    </row>
    <row r="276" ht="12.75">
      <c r="P276" s="76"/>
    </row>
    <row r="277" ht="12.75">
      <c r="P277" s="76"/>
    </row>
    <row r="278" ht="12.75">
      <c r="P278" s="76"/>
    </row>
    <row r="279" ht="12.75">
      <c r="P279" s="76"/>
    </row>
    <row r="280" ht="12.75">
      <c r="P280" s="76"/>
    </row>
    <row r="281" ht="12.75">
      <c r="P281" s="76"/>
    </row>
    <row r="282" ht="12.75">
      <c r="P282" s="76"/>
    </row>
    <row r="283" ht="12.75">
      <c r="P283" s="76"/>
    </row>
    <row r="284" ht="12.75">
      <c r="P284" s="76"/>
    </row>
    <row r="285" ht="12.75">
      <c r="P285" s="76"/>
    </row>
    <row r="286" ht="12.75">
      <c r="P286" s="76"/>
    </row>
    <row r="287" ht="12.75">
      <c r="P287" s="76"/>
    </row>
    <row r="288" ht="12.75">
      <c r="P288" s="76"/>
    </row>
    <row r="289" ht="12.75">
      <c r="P289" s="76"/>
    </row>
    <row r="290" ht="12.75">
      <c r="P290" s="76"/>
    </row>
    <row r="291" ht="12.75">
      <c r="P291" s="76"/>
    </row>
    <row r="292" ht="12.75">
      <c r="P292" s="76"/>
    </row>
    <row r="293" ht="12.75">
      <c r="P293" s="76"/>
    </row>
    <row r="294" ht="12.75">
      <c r="P294" s="76"/>
    </row>
    <row r="295" ht="12.75">
      <c r="P295" s="76"/>
    </row>
    <row r="296" ht="12.75">
      <c r="P296" s="76"/>
    </row>
    <row r="297" ht="12.75">
      <c r="P297" s="76"/>
    </row>
    <row r="298" ht="12.75">
      <c r="P298" s="76"/>
    </row>
    <row r="299" ht="12.75">
      <c r="P299" s="76"/>
    </row>
    <row r="300" ht="12.75">
      <c r="P300" s="76"/>
    </row>
    <row r="301" ht="12.75">
      <c r="P301" s="76"/>
    </row>
    <row r="302" ht="12.75">
      <c r="P302" s="76"/>
    </row>
    <row r="303" ht="12.75">
      <c r="P303" s="76"/>
    </row>
    <row r="304" ht="12.75">
      <c r="P304" s="76"/>
    </row>
    <row r="305" ht="12.75">
      <c r="P305" s="76"/>
    </row>
    <row r="306" ht="12.75">
      <c r="P306" s="76"/>
    </row>
    <row r="307" ht="12.75">
      <c r="P307" s="76"/>
    </row>
    <row r="308" ht="12.75">
      <c r="P308" s="76"/>
    </row>
    <row r="309" ht="12.75">
      <c r="P309" s="76"/>
    </row>
    <row r="310" ht="12.75">
      <c r="P310" s="76"/>
    </row>
    <row r="311" ht="12.75">
      <c r="P311" s="76"/>
    </row>
    <row r="312" ht="12.75">
      <c r="P312" s="76"/>
    </row>
    <row r="313" ht="12.75">
      <c r="P313" s="76"/>
    </row>
    <row r="314" ht="12.75">
      <c r="P314" s="76"/>
    </row>
    <row r="315" ht="12.75">
      <c r="P315" s="76"/>
    </row>
    <row r="316" ht="12.75">
      <c r="P316" s="76"/>
    </row>
    <row r="317" ht="12.75">
      <c r="P317" s="76"/>
    </row>
    <row r="318" ht="12.75">
      <c r="P318" s="76"/>
    </row>
    <row r="319" ht="12.75">
      <c r="P319" s="76"/>
    </row>
    <row r="320" ht="12.75">
      <c r="P320" s="76"/>
    </row>
    <row r="321" ht="12.75">
      <c r="P321" s="76"/>
    </row>
    <row r="322" ht="12.75">
      <c r="P322" s="76"/>
    </row>
    <row r="323" ht="12.75">
      <c r="P323" s="76"/>
    </row>
    <row r="324" ht="12.75">
      <c r="P324" s="76"/>
    </row>
    <row r="325" ht="12.75">
      <c r="P325" s="76"/>
    </row>
    <row r="326" ht="12.75">
      <c r="P326" s="76"/>
    </row>
    <row r="327" ht="12.75">
      <c r="P327" s="76"/>
    </row>
    <row r="328" ht="12.75">
      <c r="P328" s="76"/>
    </row>
    <row r="329" ht="12.75">
      <c r="P329" s="76"/>
    </row>
    <row r="330" ht="12.75">
      <c r="P330" s="76"/>
    </row>
    <row r="331" ht="12.75">
      <c r="P331" s="76"/>
    </row>
    <row r="332" ht="12.75">
      <c r="P332" s="76"/>
    </row>
    <row r="333" ht="12.75">
      <c r="P333" s="76"/>
    </row>
    <row r="334" ht="12.75">
      <c r="P334" s="76"/>
    </row>
    <row r="335" ht="12.75">
      <c r="P335" s="76"/>
    </row>
    <row r="336" ht="12.75">
      <c r="P336" s="76"/>
    </row>
    <row r="337" ht="12.75">
      <c r="P337" s="76"/>
    </row>
    <row r="338" ht="12.75">
      <c r="P338" s="76"/>
    </row>
    <row r="339" ht="12.75">
      <c r="P339" s="76"/>
    </row>
    <row r="340" ht="12.75">
      <c r="P340" s="76"/>
    </row>
    <row r="341" ht="12.75">
      <c r="P341" s="76"/>
    </row>
    <row r="342" ht="12.75">
      <c r="P342" s="76"/>
    </row>
    <row r="343" ht="12.75">
      <c r="P343" s="76"/>
    </row>
    <row r="344" ht="12.75">
      <c r="P344" s="76"/>
    </row>
    <row r="345" ht="12.75">
      <c r="P345" s="76"/>
    </row>
    <row r="346" ht="12.75">
      <c r="P346" s="76"/>
    </row>
    <row r="347" ht="12.75">
      <c r="P347" s="76"/>
    </row>
    <row r="348" ht="12.75">
      <c r="P348" s="76"/>
    </row>
    <row r="349" ht="12.75">
      <c r="P349" s="76"/>
    </row>
    <row r="350" ht="12.75">
      <c r="P350" s="76"/>
    </row>
    <row r="351" ht="12.75">
      <c r="P351" s="76"/>
    </row>
    <row r="352" ht="12.75">
      <c r="P352" s="76"/>
    </row>
    <row r="353" ht="12.75">
      <c r="P353" s="76"/>
    </row>
    <row r="354" ht="12.75">
      <c r="P354" s="76"/>
    </row>
    <row r="355" ht="12.75">
      <c r="P355" s="76"/>
    </row>
    <row r="356" ht="12.75">
      <c r="P356" s="76"/>
    </row>
    <row r="357" ht="12.75">
      <c r="P357" s="76"/>
    </row>
    <row r="358" ht="12.75">
      <c r="P358" s="76"/>
    </row>
    <row r="359" ht="12.75">
      <c r="P359" s="76"/>
    </row>
    <row r="360" ht="12.75">
      <c r="P360" s="76"/>
    </row>
    <row r="361" ht="12.75">
      <c r="P361" s="76"/>
    </row>
    <row r="362" ht="12.75">
      <c r="P362" s="76"/>
    </row>
    <row r="363" ht="12.75">
      <c r="P363" s="76"/>
    </row>
    <row r="364" ht="12.75">
      <c r="P364" s="76"/>
    </row>
    <row r="365" ht="12.75">
      <c r="P365" s="76"/>
    </row>
    <row r="366" ht="12.75">
      <c r="P366" s="76"/>
    </row>
    <row r="367" ht="12.75">
      <c r="P367" s="76"/>
    </row>
    <row r="368" ht="12.75">
      <c r="P368" s="76"/>
    </row>
    <row r="369" ht="12.75">
      <c r="P369" s="76"/>
    </row>
    <row r="370" ht="12.75">
      <c r="P370" s="76"/>
    </row>
    <row r="371" ht="12.75">
      <c r="P371" s="76"/>
    </row>
    <row r="372" ht="12.75">
      <c r="P372" s="76"/>
    </row>
    <row r="373" ht="12.75">
      <c r="P373" s="76"/>
    </row>
    <row r="374" ht="12.75">
      <c r="P374" s="76"/>
    </row>
    <row r="375" ht="12.75">
      <c r="P375" s="76"/>
    </row>
    <row r="376" ht="12.75">
      <c r="P376" s="76"/>
    </row>
    <row r="377" ht="12.75">
      <c r="P377" s="76"/>
    </row>
    <row r="378" ht="12.75">
      <c r="P378" s="76"/>
    </row>
    <row r="379" ht="12.75">
      <c r="P379" s="76"/>
    </row>
    <row r="380" ht="12.75">
      <c r="P380" s="76"/>
    </row>
    <row r="381" ht="12.75">
      <c r="P381" s="76"/>
    </row>
    <row r="382" ht="12.75">
      <c r="P382" s="76"/>
    </row>
    <row r="383" ht="12.75">
      <c r="P383" s="76"/>
    </row>
    <row r="384" ht="12.75">
      <c r="P384" s="76"/>
    </row>
    <row r="385" ht="12.75">
      <c r="P385" s="76"/>
    </row>
    <row r="386" ht="12.75">
      <c r="P386" s="76"/>
    </row>
    <row r="387" ht="12.75">
      <c r="P387" s="76"/>
    </row>
    <row r="388" ht="12.75">
      <c r="P388" s="76"/>
    </row>
    <row r="389" ht="12.75">
      <c r="P389" s="76"/>
    </row>
    <row r="390" ht="12.75">
      <c r="P390" s="76"/>
    </row>
    <row r="391" ht="12.75">
      <c r="P391" s="76"/>
    </row>
    <row r="392" ht="12.75">
      <c r="P392" s="76"/>
    </row>
    <row r="393" ht="12.75">
      <c r="P393" s="76"/>
    </row>
    <row r="394" ht="12.75">
      <c r="P394" s="76"/>
    </row>
    <row r="395" ht="12.75">
      <c r="P395" s="76"/>
    </row>
    <row r="396" ht="12.75">
      <c r="P396" s="76"/>
    </row>
    <row r="397" ht="12.75">
      <c r="P397" s="76"/>
    </row>
    <row r="398" ht="12.75">
      <c r="P398" s="76"/>
    </row>
    <row r="399" ht="12.75">
      <c r="P399" s="76"/>
    </row>
    <row r="400" ht="12.75">
      <c r="P400" s="76"/>
    </row>
    <row r="401" ht="12.75">
      <c r="P401" s="76"/>
    </row>
    <row r="402" ht="12.75">
      <c r="P402" s="76"/>
    </row>
    <row r="403" ht="12.75">
      <c r="P403" s="76"/>
    </row>
    <row r="404" ht="12.75">
      <c r="P404" s="76"/>
    </row>
    <row r="405" ht="12.75">
      <c r="P405" s="76"/>
    </row>
    <row r="406" ht="12.75">
      <c r="P406" s="76"/>
    </row>
    <row r="407" ht="12.75">
      <c r="P407" s="76"/>
    </row>
    <row r="408" ht="12.75">
      <c r="P408" s="76"/>
    </row>
    <row r="409" ht="12.75">
      <c r="P409" s="76"/>
    </row>
    <row r="410" ht="12.75">
      <c r="P410" s="76"/>
    </row>
    <row r="411" ht="12.75">
      <c r="P411" s="76"/>
    </row>
    <row r="412" ht="12.75">
      <c r="P412" s="76"/>
    </row>
    <row r="413" ht="12.75">
      <c r="P413" s="76"/>
    </row>
    <row r="414" ht="12.75">
      <c r="P414" s="76"/>
    </row>
    <row r="415" ht="12.75">
      <c r="P415" s="76"/>
    </row>
    <row r="416" ht="12.75">
      <c r="P416" s="76"/>
    </row>
    <row r="417" ht="12.75">
      <c r="P417" s="76"/>
    </row>
    <row r="418" ht="12.75">
      <c r="P418" s="76"/>
    </row>
    <row r="419" ht="12.75">
      <c r="P419" s="76"/>
    </row>
    <row r="420" ht="12.75">
      <c r="P420" s="76"/>
    </row>
    <row r="421" ht="12.75">
      <c r="P421" s="76"/>
    </row>
    <row r="422" ht="12.75">
      <c r="P422" s="76"/>
    </row>
    <row r="423" ht="12.75">
      <c r="P423" s="76"/>
    </row>
    <row r="424" ht="12.75">
      <c r="P424" s="76"/>
    </row>
    <row r="425" ht="12.75">
      <c r="P425" s="76"/>
    </row>
    <row r="426" ht="12.75">
      <c r="P426" s="76"/>
    </row>
    <row r="427" ht="12.75">
      <c r="P427" s="76"/>
    </row>
    <row r="428" ht="12.75">
      <c r="P428" s="76"/>
    </row>
    <row r="429" ht="12.75">
      <c r="P429" s="76"/>
    </row>
    <row r="430" ht="12.75">
      <c r="P430" s="76"/>
    </row>
    <row r="431" ht="12.75">
      <c r="P431" s="76"/>
    </row>
    <row r="432" ht="12.75">
      <c r="P432" s="76"/>
    </row>
    <row r="433" ht="12.75">
      <c r="P433" s="76"/>
    </row>
    <row r="434" ht="12.75">
      <c r="P434" s="76"/>
    </row>
    <row r="435" ht="12.75">
      <c r="P435" s="76"/>
    </row>
    <row r="436" ht="12.75">
      <c r="P436" s="76"/>
    </row>
    <row r="437" ht="12.75">
      <c r="P437" s="76"/>
    </row>
    <row r="438" ht="12.75">
      <c r="P438" s="76"/>
    </row>
    <row r="439" ht="12.75">
      <c r="P439" s="76"/>
    </row>
    <row r="440" ht="12.75">
      <c r="P440" s="76"/>
    </row>
    <row r="441" ht="12.75">
      <c r="P441" s="76"/>
    </row>
    <row r="442" ht="12.75">
      <c r="P442" s="76"/>
    </row>
    <row r="443" ht="12.75">
      <c r="P443" s="76"/>
    </row>
    <row r="444" ht="12.75">
      <c r="P444" s="76"/>
    </row>
    <row r="445" ht="12.75">
      <c r="P445" s="76"/>
    </row>
    <row r="446" ht="12.75">
      <c r="P446" s="76"/>
    </row>
    <row r="447" ht="12.75">
      <c r="P447" s="76"/>
    </row>
    <row r="448" ht="12.75">
      <c r="P448" s="76"/>
    </row>
    <row r="449" ht="12.75">
      <c r="P449" s="76"/>
    </row>
    <row r="450" ht="12.75">
      <c r="P450" s="76"/>
    </row>
    <row r="451" ht="12.75">
      <c r="P451" s="76"/>
    </row>
    <row r="452" ht="12.75">
      <c r="P452" s="76"/>
    </row>
    <row r="453" ht="12.75">
      <c r="P453" s="76"/>
    </row>
    <row r="454" ht="12.75">
      <c r="P454" s="76"/>
    </row>
    <row r="455" ht="12.75">
      <c r="P455" s="76"/>
    </row>
    <row r="456" ht="12.75">
      <c r="P456" s="76"/>
    </row>
    <row r="457" ht="12.75">
      <c r="P457" s="76"/>
    </row>
    <row r="458" ht="12.75">
      <c r="P458" s="76"/>
    </row>
    <row r="459" ht="12.75">
      <c r="P459" s="76"/>
    </row>
    <row r="460" ht="12.75">
      <c r="P460" s="76"/>
    </row>
    <row r="461" ht="12.75">
      <c r="P461" s="76"/>
    </row>
    <row r="462" ht="12.75">
      <c r="P462" s="76"/>
    </row>
    <row r="463" ht="12.75">
      <c r="P463" s="76"/>
    </row>
    <row r="464" ht="12.75">
      <c r="P464" s="76"/>
    </row>
    <row r="465" ht="12.75">
      <c r="P465" s="76"/>
    </row>
    <row r="466" ht="12.75">
      <c r="P466" s="76"/>
    </row>
    <row r="467" ht="12.75">
      <c r="P467" s="76"/>
    </row>
    <row r="468" ht="12.75">
      <c r="P468" s="76"/>
    </row>
    <row r="469" ht="12.75">
      <c r="P469" s="76"/>
    </row>
    <row r="470" ht="12.75">
      <c r="P470" s="76"/>
    </row>
    <row r="471" ht="12.75">
      <c r="P471" s="76"/>
    </row>
    <row r="472" ht="12.75">
      <c r="P472" s="76"/>
    </row>
    <row r="473" ht="12.75">
      <c r="P473" s="76"/>
    </row>
    <row r="474" ht="12.75">
      <c r="P474" s="76"/>
    </row>
    <row r="475" ht="12.75">
      <c r="P475" s="76"/>
    </row>
    <row r="476" ht="12.75">
      <c r="P476" s="76"/>
    </row>
    <row r="477" ht="12.75">
      <c r="P477" s="76"/>
    </row>
    <row r="478" ht="12.75">
      <c r="P478" s="76"/>
    </row>
    <row r="479" ht="12.75">
      <c r="P479" s="76"/>
    </row>
    <row r="480" ht="12.75">
      <c r="P480" s="76"/>
    </row>
    <row r="481" ht="12.75">
      <c r="P481" s="76"/>
    </row>
    <row r="482" ht="12.75">
      <c r="P482" s="76"/>
    </row>
    <row r="483" ht="12.75">
      <c r="P483" s="76"/>
    </row>
    <row r="484" ht="12.75">
      <c r="P484" s="76"/>
    </row>
    <row r="485" ht="12.75">
      <c r="P485" s="76"/>
    </row>
    <row r="486" ht="12.75">
      <c r="P486" s="76"/>
    </row>
    <row r="487" ht="12.75">
      <c r="P487" s="76"/>
    </row>
    <row r="488" ht="12.75">
      <c r="P488" s="76"/>
    </row>
    <row r="489" ht="12.75">
      <c r="P489" s="76"/>
    </row>
    <row r="490" ht="12.75">
      <c r="P490" s="76"/>
    </row>
    <row r="491" ht="12.75">
      <c r="P491" s="76"/>
    </row>
    <row r="492" ht="12.75">
      <c r="P492" s="76"/>
    </row>
    <row r="493" ht="12.75">
      <c r="P493" s="76"/>
    </row>
    <row r="494" ht="12.75">
      <c r="P494" s="76"/>
    </row>
    <row r="495" ht="12.75">
      <c r="P495" s="76"/>
    </row>
    <row r="496" ht="12.75">
      <c r="P496" s="76"/>
    </row>
    <row r="497" ht="12.75">
      <c r="P497" s="76"/>
    </row>
    <row r="498" ht="12.75">
      <c r="P498" s="76"/>
    </row>
    <row r="499" ht="12.75">
      <c r="P499" s="76"/>
    </row>
    <row r="500" ht="12.75">
      <c r="P500" s="76"/>
    </row>
    <row r="501" ht="12.75">
      <c r="P501" s="76"/>
    </row>
    <row r="502" ht="12.75">
      <c r="P502" s="76"/>
    </row>
    <row r="503" ht="12.75">
      <c r="P503" s="76"/>
    </row>
    <row r="504" ht="12.75">
      <c r="P504" s="76"/>
    </row>
    <row r="505" ht="12.75">
      <c r="P505" s="76"/>
    </row>
    <row r="506" ht="12.75">
      <c r="P506" s="76"/>
    </row>
    <row r="507" ht="12.75">
      <c r="P507" s="76"/>
    </row>
    <row r="508" ht="12.75">
      <c r="P508" s="76"/>
    </row>
    <row r="509" ht="12.75">
      <c r="P509" s="76"/>
    </row>
    <row r="510" ht="12.75">
      <c r="P510" s="76"/>
    </row>
    <row r="511" ht="12.75">
      <c r="P511" s="76"/>
    </row>
    <row r="512" ht="12.75">
      <c r="P512" s="76"/>
    </row>
    <row r="513" ht="12.75">
      <c r="P513" s="76"/>
    </row>
    <row r="514" ht="12.75">
      <c r="P514" s="76"/>
    </row>
    <row r="515" ht="12.75">
      <c r="P515" s="76"/>
    </row>
    <row r="516" ht="12.75">
      <c r="P516" s="76"/>
    </row>
    <row r="517" ht="12.75">
      <c r="P517" s="76"/>
    </row>
    <row r="518" ht="12.75">
      <c r="P518" s="76"/>
    </row>
    <row r="519" ht="12.75">
      <c r="P519" s="76"/>
    </row>
    <row r="520" ht="12.75">
      <c r="P520" s="76"/>
    </row>
    <row r="521" ht="12.75">
      <c r="P521" s="76"/>
    </row>
    <row r="522" ht="12.75">
      <c r="P522" s="76"/>
    </row>
    <row r="523" ht="12.75">
      <c r="P523" s="76"/>
    </row>
    <row r="524" ht="12.75">
      <c r="P524" s="76"/>
    </row>
    <row r="525" ht="12.75">
      <c r="P525" s="76"/>
    </row>
    <row r="526" ht="12.75">
      <c r="P526" s="76"/>
    </row>
    <row r="527" ht="12.75">
      <c r="P527" s="76"/>
    </row>
    <row r="528" ht="12.75">
      <c r="P528" s="76"/>
    </row>
    <row r="529" ht="12.75">
      <c r="P529" s="76"/>
    </row>
    <row r="530" ht="12.75">
      <c r="P530" s="76"/>
    </row>
    <row r="531" ht="12.75">
      <c r="P531" s="76"/>
    </row>
    <row r="532" ht="12.75">
      <c r="P532" s="76"/>
    </row>
    <row r="533" ht="12.75">
      <c r="P533" s="76"/>
    </row>
    <row r="534" ht="12.75">
      <c r="P534" s="76"/>
    </row>
    <row r="535" ht="12.75">
      <c r="P535" s="76"/>
    </row>
    <row r="536" ht="12.75">
      <c r="P536" s="76"/>
    </row>
    <row r="537" ht="12.75">
      <c r="P537" s="76"/>
    </row>
    <row r="538" ht="12.75">
      <c r="P538" s="76"/>
    </row>
    <row r="539" ht="12.75">
      <c r="P539" s="76"/>
    </row>
    <row r="540" ht="12.75">
      <c r="P540" s="76"/>
    </row>
    <row r="541" ht="12.75">
      <c r="P541" s="76"/>
    </row>
    <row r="542" ht="12.75">
      <c r="P542" s="76"/>
    </row>
    <row r="543" ht="12.75">
      <c r="P543" s="76"/>
    </row>
    <row r="544" ht="12.75">
      <c r="P544" s="76"/>
    </row>
    <row r="545" ht="12.75">
      <c r="P545" s="76"/>
    </row>
    <row r="546" ht="12.75">
      <c r="P546" s="76"/>
    </row>
    <row r="547" ht="12.75">
      <c r="P547" s="76"/>
    </row>
    <row r="548" ht="12.75">
      <c r="P548" s="76"/>
    </row>
    <row r="549" ht="12.75">
      <c r="P549" s="76"/>
    </row>
    <row r="550" ht="12.75">
      <c r="P550" s="76"/>
    </row>
    <row r="551" ht="12.75">
      <c r="P551" s="76"/>
    </row>
    <row r="552" ht="12.75">
      <c r="P552" s="76"/>
    </row>
    <row r="553" ht="12.75">
      <c r="P553" s="76"/>
    </row>
    <row r="554" ht="12.75">
      <c r="P554" s="76"/>
    </row>
    <row r="555" ht="12.75">
      <c r="P555" s="76"/>
    </row>
    <row r="556" ht="12.75">
      <c r="P556" s="76"/>
    </row>
    <row r="557" ht="12.75">
      <c r="P557" s="76"/>
    </row>
    <row r="558" ht="12.75">
      <c r="P558" s="76"/>
    </row>
    <row r="559" ht="12.75">
      <c r="P559" s="76"/>
    </row>
    <row r="560" ht="12.75">
      <c r="P560" s="76"/>
    </row>
    <row r="561" ht="12.75">
      <c r="P561" s="76"/>
    </row>
    <row r="562" ht="12.75">
      <c r="P562" s="76"/>
    </row>
    <row r="563" ht="12.75">
      <c r="P563" s="76"/>
    </row>
    <row r="564" ht="12.75">
      <c r="P564" s="76"/>
    </row>
    <row r="565" ht="12.75">
      <c r="P565" s="76"/>
    </row>
    <row r="566" ht="12.75">
      <c r="P566" s="76"/>
    </row>
    <row r="567" ht="12.75">
      <c r="P567" s="76"/>
    </row>
    <row r="568" ht="12.75">
      <c r="P568" s="76"/>
    </row>
    <row r="569" ht="12.75">
      <c r="P569" s="76"/>
    </row>
    <row r="570" ht="12.75">
      <c r="P570" s="76"/>
    </row>
    <row r="571" ht="12.75">
      <c r="P571" s="76"/>
    </row>
    <row r="572" ht="12.75">
      <c r="P572" s="76"/>
    </row>
    <row r="573" ht="12.75">
      <c r="P573" s="76"/>
    </row>
    <row r="574" ht="12.75">
      <c r="P574" s="76"/>
    </row>
    <row r="575" ht="12.75">
      <c r="P575" s="76"/>
    </row>
    <row r="576" ht="12.75">
      <c r="P576" s="76"/>
    </row>
    <row r="577" ht="12.75">
      <c r="P577" s="76"/>
    </row>
    <row r="578" ht="12.75">
      <c r="P578" s="76"/>
    </row>
  </sheetData>
  <sheetProtection/>
  <mergeCells count="31">
    <mergeCell ref="A65:G65"/>
    <mergeCell ref="H40:O40"/>
    <mergeCell ref="A36:A40"/>
    <mergeCell ref="A3:A7"/>
    <mergeCell ref="H36:O36"/>
    <mergeCell ref="M37:M39"/>
    <mergeCell ref="B3:E7"/>
    <mergeCell ref="B36:E40"/>
    <mergeCell ref="F36:G38"/>
    <mergeCell ref="H37:H39"/>
    <mergeCell ref="H7:O7"/>
    <mergeCell ref="K4:K6"/>
    <mergeCell ref="N37:N39"/>
    <mergeCell ref="L37:L39"/>
    <mergeCell ref="J5:J6"/>
    <mergeCell ref="H3:O3"/>
    <mergeCell ref="F3:G5"/>
    <mergeCell ref="I37:J37"/>
    <mergeCell ref="I4:J4"/>
    <mergeCell ref="L4:L6"/>
    <mergeCell ref="K37:K39"/>
    <mergeCell ref="H4:H6"/>
    <mergeCell ref="I38:I39"/>
    <mergeCell ref="J38:J39"/>
    <mergeCell ref="M4:M6"/>
    <mergeCell ref="P36:P40"/>
    <mergeCell ref="N4:N6"/>
    <mergeCell ref="P3:P7"/>
    <mergeCell ref="O37:O39"/>
    <mergeCell ref="I5:I6"/>
    <mergeCell ref="O4:O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26" t="s">
        <v>1209</v>
      </c>
      <c r="B1" s="526"/>
      <c r="C1" s="526"/>
      <c r="D1" s="526"/>
      <c r="E1" s="526"/>
      <c r="F1" s="526"/>
      <c r="G1" s="526"/>
      <c r="H1" s="526"/>
    </row>
    <row r="2" spans="1:8" ht="17.25">
      <c r="A2" s="526" t="s">
        <v>748</v>
      </c>
      <c r="B2" s="526"/>
      <c r="C2" s="526"/>
      <c r="D2" s="526"/>
      <c r="E2" s="526"/>
      <c r="F2" s="526"/>
      <c r="G2" s="526"/>
      <c r="H2" s="526"/>
    </row>
    <row r="3" spans="1:8" ht="15" customHeight="1">
      <c r="A3" s="26"/>
      <c r="B3" s="26"/>
      <c r="C3" s="45"/>
      <c r="D3" s="45"/>
      <c r="E3" s="26"/>
      <c r="F3" s="44"/>
      <c r="G3" s="26"/>
      <c r="H3" s="26"/>
    </row>
    <row r="4" spans="1:8" s="22" customFormat="1" ht="15" customHeight="1">
      <c r="A4" s="527" t="s">
        <v>1107</v>
      </c>
      <c r="B4" s="530" t="s">
        <v>971</v>
      </c>
      <c r="C4" s="531"/>
      <c r="D4" s="534" t="s">
        <v>514</v>
      </c>
      <c r="E4" s="535" t="s">
        <v>198</v>
      </c>
      <c r="F4" s="535"/>
      <c r="G4" s="535"/>
      <c r="H4" s="536"/>
    </row>
    <row r="5" spans="1:8" s="22" customFormat="1" ht="15" customHeight="1">
      <c r="A5" s="528"/>
      <c r="B5" s="532"/>
      <c r="C5" s="533"/>
      <c r="D5" s="533"/>
      <c r="E5" s="533" t="s">
        <v>471</v>
      </c>
      <c r="F5" s="537" t="s">
        <v>478</v>
      </c>
      <c r="G5" s="537"/>
      <c r="H5" s="538"/>
    </row>
    <row r="6" spans="1:8" ht="12.75">
      <c r="A6" s="528"/>
      <c r="B6" s="532" t="s">
        <v>467</v>
      </c>
      <c r="C6" s="533" t="s">
        <v>911</v>
      </c>
      <c r="D6" s="533"/>
      <c r="E6" s="533"/>
      <c r="F6" s="533" t="s">
        <v>199</v>
      </c>
      <c r="G6" s="533" t="s">
        <v>200</v>
      </c>
      <c r="H6" s="539" t="s">
        <v>201</v>
      </c>
    </row>
    <row r="7" spans="1:8" ht="12.75">
      <c r="A7" s="528"/>
      <c r="B7" s="532"/>
      <c r="C7" s="533"/>
      <c r="D7" s="533"/>
      <c r="E7" s="533"/>
      <c r="F7" s="533"/>
      <c r="G7" s="533"/>
      <c r="H7" s="539"/>
    </row>
    <row r="8" spans="1:8" s="22" customFormat="1" ht="15" customHeight="1">
      <c r="A8" s="529"/>
      <c r="B8" s="110" t="s">
        <v>468</v>
      </c>
      <c r="C8" s="111" t="s">
        <v>477</v>
      </c>
      <c r="D8" s="524" t="s">
        <v>468</v>
      </c>
      <c r="E8" s="524"/>
      <c r="F8" s="524"/>
      <c r="G8" s="524"/>
      <c r="H8" s="525"/>
    </row>
    <row r="9" spans="1:8" ht="12.75">
      <c r="A9" s="29"/>
      <c r="B9" s="4"/>
      <c r="C9" s="3"/>
      <c r="D9" s="2"/>
      <c r="E9" s="4"/>
      <c r="F9" s="2"/>
      <c r="G9" s="2"/>
      <c r="H9" s="2"/>
    </row>
    <row r="10" spans="1:9" ht="19.5" customHeight="1">
      <c r="A10" s="30" t="s">
        <v>496</v>
      </c>
      <c r="B10" s="114">
        <v>250943</v>
      </c>
      <c r="C10" s="68">
        <v>7.6</v>
      </c>
      <c r="D10" s="114">
        <v>13259</v>
      </c>
      <c r="E10" s="114">
        <v>208529</v>
      </c>
      <c r="F10" s="114">
        <v>652</v>
      </c>
      <c r="G10" s="114">
        <v>4774</v>
      </c>
      <c r="H10" s="114">
        <v>203102</v>
      </c>
      <c r="I10" s="425"/>
    </row>
    <row r="11" spans="1:9" ht="19.5" customHeight="1">
      <c r="A11" s="30" t="s">
        <v>1010</v>
      </c>
      <c r="B11" s="114">
        <v>233428</v>
      </c>
      <c r="C11" s="68">
        <v>7.1</v>
      </c>
      <c r="D11" s="114">
        <v>27478</v>
      </c>
      <c r="E11" s="114">
        <v>180506</v>
      </c>
      <c r="F11" s="114">
        <v>734</v>
      </c>
      <c r="G11" s="114">
        <v>6720</v>
      </c>
      <c r="H11" s="114">
        <v>173052</v>
      </c>
      <c r="I11" s="425"/>
    </row>
    <row r="12" spans="1:9" ht="19.5" customHeight="1">
      <c r="A12" s="30" t="s">
        <v>1015</v>
      </c>
      <c r="B12" s="114">
        <v>211793</v>
      </c>
      <c r="C12" s="68">
        <v>6.4</v>
      </c>
      <c r="D12" s="114">
        <v>12960</v>
      </c>
      <c r="E12" s="114">
        <v>183172</v>
      </c>
      <c r="F12" s="114">
        <v>856</v>
      </c>
      <c r="G12" s="114">
        <v>8634</v>
      </c>
      <c r="H12" s="114">
        <v>173682</v>
      </c>
      <c r="I12" s="425"/>
    </row>
    <row r="13" spans="1:9" ht="19.5" customHeight="1">
      <c r="A13" s="30" t="s">
        <v>1014</v>
      </c>
      <c r="B13" s="114">
        <v>207306</v>
      </c>
      <c r="C13" s="68">
        <v>6.3</v>
      </c>
      <c r="D13" s="114">
        <v>2746</v>
      </c>
      <c r="E13" s="114">
        <v>204467</v>
      </c>
      <c r="F13" s="114">
        <v>2419</v>
      </c>
      <c r="G13" s="114">
        <v>10577</v>
      </c>
      <c r="H13" s="114">
        <v>191471</v>
      </c>
      <c r="I13" s="425"/>
    </row>
    <row r="14" spans="1:9" ht="19.5" customHeight="1">
      <c r="A14" s="30" t="s">
        <v>1019</v>
      </c>
      <c r="B14" s="114">
        <v>196595</v>
      </c>
      <c r="C14" s="68">
        <v>6</v>
      </c>
      <c r="D14" s="114">
        <v>3233</v>
      </c>
      <c r="E14" s="114">
        <v>185022</v>
      </c>
      <c r="F14" s="114">
        <v>75</v>
      </c>
      <c r="G14" s="114">
        <v>1079</v>
      </c>
      <c r="H14" s="114">
        <v>183868</v>
      </c>
      <c r="I14" s="425"/>
    </row>
    <row r="15" spans="1:9" ht="19.5" customHeight="1">
      <c r="A15" s="30" t="s">
        <v>1269</v>
      </c>
      <c r="B15" s="114">
        <v>193269</v>
      </c>
      <c r="C15" s="68">
        <v>5.9</v>
      </c>
      <c r="D15" s="114">
        <v>3643</v>
      </c>
      <c r="E15" s="114">
        <v>189602</v>
      </c>
      <c r="F15" s="114">
        <v>279</v>
      </c>
      <c r="G15" s="114">
        <v>8451</v>
      </c>
      <c r="H15" s="114">
        <v>180873</v>
      </c>
      <c r="I15" s="425"/>
    </row>
    <row r="16" spans="1:9" ht="19.5" customHeight="1">
      <c r="A16" s="30" t="s">
        <v>1012</v>
      </c>
      <c r="B16" s="114">
        <v>181314</v>
      </c>
      <c r="C16" s="68">
        <v>5.5</v>
      </c>
      <c r="D16" s="114">
        <v>16026</v>
      </c>
      <c r="E16" s="114">
        <v>144848</v>
      </c>
      <c r="F16" s="114">
        <v>537</v>
      </c>
      <c r="G16" s="114">
        <v>13178</v>
      </c>
      <c r="H16" s="114">
        <v>131133</v>
      </c>
      <c r="I16" s="425"/>
    </row>
    <row r="17" spans="1:9" ht="19.5" customHeight="1">
      <c r="A17" s="30" t="s">
        <v>1011</v>
      </c>
      <c r="B17" s="114">
        <v>162106</v>
      </c>
      <c r="C17" s="68">
        <v>4.9</v>
      </c>
      <c r="D17" s="114">
        <v>20961</v>
      </c>
      <c r="E17" s="114">
        <v>127697</v>
      </c>
      <c r="F17" s="114">
        <v>2928</v>
      </c>
      <c r="G17" s="114">
        <v>22746</v>
      </c>
      <c r="H17" s="114">
        <v>102023</v>
      </c>
      <c r="I17" s="425"/>
    </row>
    <row r="18" spans="1:9" ht="19.5" customHeight="1">
      <c r="A18" s="30" t="s">
        <v>1013</v>
      </c>
      <c r="B18" s="114">
        <v>153170</v>
      </c>
      <c r="C18" s="68">
        <v>4.7</v>
      </c>
      <c r="D18" s="114">
        <v>6250</v>
      </c>
      <c r="E18" s="114">
        <v>134088</v>
      </c>
      <c r="F18" s="114">
        <v>585</v>
      </c>
      <c r="G18" s="114">
        <v>3538</v>
      </c>
      <c r="H18" s="114">
        <v>129965</v>
      </c>
      <c r="I18" s="425"/>
    </row>
    <row r="19" spans="1:9" ht="19.5" customHeight="1">
      <c r="A19" s="30" t="s">
        <v>1016</v>
      </c>
      <c r="B19" s="114">
        <v>146847</v>
      </c>
      <c r="C19" s="68">
        <v>4.5</v>
      </c>
      <c r="D19" s="114">
        <v>21926</v>
      </c>
      <c r="E19" s="114">
        <v>110072</v>
      </c>
      <c r="F19" s="114">
        <v>1384</v>
      </c>
      <c r="G19" s="114">
        <v>5904</v>
      </c>
      <c r="H19" s="114">
        <v>102783</v>
      </c>
      <c r="I19" s="425"/>
    </row>
    <row r="20" spans="1:9" ht="19.5" customHeight="1">
      <c r="A20" s="30" t="s">
        <v>1020</v>
      </c>
      <c r="B20" s="114">
        <v>141531</v>
      </c>
      <c r="C20" s="68">
        <v>4.3</v>
      </c>
      <c r="D20" s="114">
        <v>6961</v>
      </c>
      <c r="E20" s="114">
        <v>129551</v>
      </c>
      <c r="F20" s="114">
        <v>88</v>
      </c>
      <c r="G20" s="114">
        <v>1533</v>
      </c>
      <c r="H20" s="114">
        <v>127930</v>
      </c>
      <c r="I20" s="425"/>
    </row>
    <row r="21" spans="1:9" ht="19.5" customHeight="1">
      <c r="A21" s="30" t="s">
        <v>1018</v>
      </c>
      <c r="B21" s="114">
        <v>110568</v>
      </c>
      <c r="C21" s="68">
        <v>3.4</v>
      </c>
      <c r="D21" s="114">
        <v>5268</v>
      </c>
      <c r="E21" s="114">
        <v>105081</v>
      </c>
      <c r="F21" s="114">
        <v>758</v>
      </c>
      <c r="G21" s="114">
        <v>6012</v>
      </c>
      <c r="H21" s="114">
        <v>98311</v>
      </c>
      <c r="I21" s="425"/>
    </row>
    <row r="22" spans="1:9" ht="19.5" customHeight="1">
      <c r="A22" s="30" t="s">
        <v>1017</v>
      </c>
      <c r="B22" s="114">
        <v>91855</v>
      </c>
      <c r="C22" s="68">
        <v>2.8</v>
      </c>
      <c r="D22" s="114">
        <v>12722</v>
      </c>
      <c r="E22" s="114">
        <v>72239</v>
      </c>
      <c r="F22" s="114">
        <v>1416</v>
      </c>
      <c r="G22" s="114">
        <v>9759</v>
      </c>
      <c r="H22" s="114">
        <v>61064</v>
      </c>
      <c r="I22" s="425"/>
    </row>
    <row r="23" spans="1:9" ht="19.5" customHeight="1">
      <c r="A23" s="30" t="s">
        <v>479</v>
      </c>
      <c r="B23" s="114">
        <v>83731</v>
      </c>
      <c r="C23" s="68">
        <v>2.5</v>
      </c>
      <c r="D23" s="114">
        <v>3746</v>
      </c>
      <c r="E23" s="114">
        <v>79985</v>
      </c>
      <c r="F23" s="114">
        <v>4436</v>
      </c>
      <c r="G23" s="114">
        <v>2780</v>
      </c>
      <c r="H23" s="114">
        <v>72769</v>
      </c>
      <c r="I23" s="425"/>
    </row>
    <row r="24" spans="1:9" ht="19.5" customHeight="1">
      <c r="A24" s="30" t="s">
        <v>1021</v>
      </c>
      <c r="B24" s="114">
        <v>54760</v>
      </c>
      <c r="C24" s="68">
        <v>1.7</v>
      </c>
      <c r="D24" s="114">
        <v>1645</v>
      </c>
      <c r="E24" s="114">
        <v>46804</v>
      </c>
      <c r="F24" s="114">
        <v>8</v>
      </c>
      <c r="G24" s="114">
        <v>1398</v>
      </c>
      <c r="H24" s="114">
        <v>45398</v>
      </c>
      <c r="I24" s="425"/>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26" t="s">
        <v>1210</v>
      </c>
      <c r="B30" s="526"/>
      <c r="C30" s="526"/>
      <c r="D30" s="526"/>
      <c r="E30" s="526"/>
      <c r="F30" s="526"/>
      <c r="G30" s="526"/>
      <c r="H30" s="526"/>
    </row>
    <row r="31" spans="1:8" ht="17.25">
      <c r="A31" s="526" t="s">
        <v>748</v>
      </c>
      <c r="B31" s="526"/>
      <c r="C31" s="526"/>
      <c r="D31" s="526"/>
      <c r="E31" s="526"/>
      <c r="F31" s="526"/>
      <c r="G31" s="526"/>
      <c r="H31" s="526"/>
    </row>
    <row r="32" spans="1:8" ht="15" customHeight="1">
      <c r="A32" s="26"/>
      <c r="B32" s="26"/>
      <c r="C32" s="45"/>
      <c r="D32" s="45"/>
      <c r="E32" s="26"/>
      <c r="F32" s="44"/>
      <c r="G32" s="26"/>
      <c r="H32" s="26"/>
    </row>
    <row r="33" spans="1:8" s="22" customFormat="1" ht="15" customHeight="1">
      <c r="A33" s="527" t="s">
        <v>1108</v>
      </c>
      <c r="B33" s="530" t="s">
        <v>972</v>
      </c>
      <c r="C33" s="531"/>
      <c r="D33" s="534" t="s">
        <v>514</v>
      </c>
      <c r="E33" s="535" t="s">
        <v>198</v>
      </c>
      <c r="F33" s="535"/>
      <c r="G33" s="535"/>
      <c r="H33" s="536"/>
    </row>
    <row r="34" spans="1:8" s="22" customFormat="1" ht="15" customHeight="1">
      <c r="A34" s="528"/>
      <c r="B34" s="532"/>
      <c r="C34" s="533"/>
      <c r="D34" s="533"/>
      <c r="E34" s="533" t="s">
        <v>471</v>
      </c>
      <c r="F34" s="537" t="s">
        <v>478</v>
      </c>
      <c r="G34" s="537"/>
      <c r="H34" s="538"/>
    </row>
    <row r="35" spans="1:8" ht="12.75">
      <c r="A35" s="528"/>
      <c r="B35" s="532" t="s">
        <v>467</v>
      </c>
      <c r="C35" s="533" t="s">
        <v>911</v>
      </c>
      <c r="D35" s="533"/>
      <c r="E35" s="533"/>
      <c r="F35" s="533" t="s">
        <v>199</v>
      </c>
      <c r="G35" s="533" t="s">
        <v>200</v>
      </c>
      <c r="H35" s="539" t="s">
        <v>201</v>
      </c>
    </row>
    <row r="36" spans="1:8" ht="12.75">
      <c r="A36" s="528"/>
      <c r="B36" s="532"/>
      <c r="C36" s="533"/>
      <c r="D36" s="533"/>
      <c r="E36" s="533"/>
      <c r="F36" s="533"/>
      <c r="G36" s="533"/>
      <c r="H36" s="539"/>
    </row>
    <row r="37" spans="1:8" s="22" customFormat="1" ht="15" customHeight="1">
      <c r="A37" s="529"/>
      <c r="B37" s="110" t="s">
        <v>468</v>
      </c>
      <c r="C37" s="111" t="s">
        <v>477</v>
      </c>
      <c r="D37" s="524" t="s">
        <v>468</v>
      </c>
      <c r="E37" s="524"/>
      <c r="F37" s="524"/>
      <c r="G37" s="524"/>
      <c r="H37" s="525"/>
    </row>
    <row r="38" spans="1:8" ht="12.75">
      <c r="A38" s="29"/>
      <c r="B38" s="4"/>
      <c r="C38" s="3"/>
      <c r="D38" s="2"/>
      <c r="E38" s="4"/>
      <c r="F38" s="2"/>
      <c r="G38" s="2"/>
      <c r="H38" s="131"/>
    </row>
    <row r="39" spans="1:8" ht="19.5" customHeight="1">
      <c r="A39" s="30" t="s">
        <v>1011</v>
      </c>
      <c r="B39" s="128">
        <v>205905</v>
      </c>
      <c r="C39" s="129">
        <v>9.7</v>
      </c>
      <c r="D39" s="130">
        <v>38244</v>
      </c>
      <c r="E39" s="130">
        <v>132810</v>
      </c>
      <c r="F39" s="130">
        <v>856</v>
      </c>
      <c r="G39" s="130">
        <v>6197</v>
      </c>
      <c r="H39" s="130">
        <v>125757</v>
      </c>
    </row>
    <row r="40" spans="1:8" ht="19.5" customHeight="1">
      <c r="A40" s="30" t="s">
        <v>1269</v>
      </c>
      <c r="B40" s="128">
        <v>198833</v>
      </c>
      <c r="C40" s="129">
        <v>9.4</v>
      </c>
      <c r="D40" s="130">
        <v>4776</v>
      </c>
      <c r="E40" s="130">
        <v>190701</v>
      </c>
      <c r="F40" s="130">
        <v>89</v>
      </c>
      <c r="G40" s="130">
        <v>1182</v>
      </c>
      <c r="H40" s="130">
        <v>189431</v>
      </c>
    </row>
    <row r="41" spans="1:8" ht="19.5" customHeight="1">
      <c r="A41" s="30" t="s">
        <v>496</v>
      </c>
      <c r="B41" s="128">
        <v>183236</v>
      </c>
      <c r="C41" s="129">
        <v>8.6</v>
      </c>
      <c r="D41" s="130">
        <v>3405</v>
      </c>
      <c r="E41" s="130">
        <v>170871</v>
      </c>
      <c r="F41" s="130">
        <v>1508</v>
      </c>
      <c r="G41" s="130">
        <v>5519</v>
      </c>
      <c r="H41" s="130">
        <v>163844</v>
      </c>
    </row>
    <row r="42" spans="1:8" ht="19.5" customHeight="1">
      <c r="A42" s="30" t="s">
        <v>1016</v>
      </c>
      <c r="B42" s="128">
        <v>154216</v>
      </c>
      <c r="C42" s="129">
        <v>7.3</v>
      </c>
      <c r="D42" s="130">
        <v>60523</v>
      </c>
      <c r="E42" s="130">
        <v>73788</v>
      </c>
      <c r="F42" s="130">
        <v>603</v>
      </c>
      <c r="G42" s="130">
        <v>2980</v>
      </c>
      <c r="H42" s="130">
        <v>70205</v>
      </c>
    </row>
    <row r="43" spans="1:8" ht="19.5" customHeight="1">
      <c r="A43" s="30" t="s">
        <v>1013</v>
      </c>
      <c r="B43" s="128">
        <v>146581</v>
      </c>
      <c r="C43" s="129">
        <v>6.9</v>
      </c>
      <c r="D43" s="130">
        <v>8732</v>
      </c>
      <c r="E43" s="130">
        <v>118107</v>
      </c>
      <c r="F43" s="130">
        <v>4399</v>
      </c>
      <c r="G43" s="130">
        <v>23686</v>
      </c>
      <c r="H43" s="130">
        <v>90022</v>
      </c>
    </row>
    <row r="44" spans="1:8" ht="19.5" customHeight="1">
      <c r="A44" s="30" t="s">
        <v>1015</v>
      </c>
      <c r="B44" s="128">
        <v>136508</v>
      </c>
      <c r="C44" s="129">
        <v>6.4</v>
      </c>
      <c r="D44" s="130">
        <v>9899</v>
      </c>
      <c r="E44" s="130">
        <v>108546</v>
      </c>
      <c r="F44" s="130">
        <v>842</v>
      </c>
      <c r="G44" s="130">
        <v>6935</v>
      </c>
      <c r="H44" s="130">
        <v>100770</v>
      </c>
    </row>
    <row r="45" spans="1:8" ht="19.5" customHeight="1">
      <c r="A45" s="30" t="s">
        <v>1012</v>
      </c>
      <c r="B45" s="128">
        <v>123604</v>
      </c>
      <c r="C45" s="129">
        <v>5.8</v>
      </c>
      <c r="D45" s="130">
        <v>20859</v>
      </c>
      <c r="E45" s="130">
        <v>83548</v>
      </c>
      <c r="F45" s="130">
        <v>1209</v>
      </c>
      <c r="G45" s="130">
        <v>3118</v>
      </c>
      <c r="H45" s="130">
        <v>79221</v>
      </c>
    </row>
    <row r="46" spans="1:8" ht="19.5" customHeight="1">
      <c r="A46" s="30" t="s">
        <v>1010</v>
      </c>
      <c r="B46" s="128">
        <v>120004</v>
      </c>
      <c r="C46" s="129">
        <v>5.7</v>
      </c>
      <c r="D46" s="130">
        <v>15297</v>
      </c>
      <c r="E46" s="130">
        <v>88689</v>
      </c>
      <c r="F46" s="130">
        <v>547</v>
      </c>
      <c r="G46" s="130">
        <v>1718</v>
      </c>
      <c r="H46" s="130">
        <v>86424</v>
      </c>
    </row>
    <row r="47" spans="1:8" ht="19.5" customHeight="1">
      <c r="A47" s="30" t="s">
        <v>1014</v>
      </c>
      <c r="B47" s="128">
        <v>102401</v>
      </c>
      <c r="C47" s="129">
        <v>4.8</v>
      </c>
      <c r="D47" s="130">
        <v>256</v>
      </c>
      <c r="E47" s="130">
        <v>97917</v>
      </c>
      <c r="F47" s="130">
        <v>802</v>
      </c>
      <c r="G47" s="130">
        <v>2667</v>
      </c>
      <c r="H47" s="130">
        <v>94447</v>
      </c>
    </row>
    <row r="48" spans="1:8" ht="19.5" customHeight="1">
      <c r="A48" s="30" t="s">
        <v>1017</v>
      </c>
      <c r="B48" s="128">
        <v>91293</v>
      </c>
      <c r="C48" s="129">
        <v>4.3</v>
      </c>
      <c r="D48" s="130">
        <v>26006</v>
      </c>
      <c r="E48" s="130">
        <v>55637</v>
      </c>
      <c r="F48" s="114">
        <v>283</v>
      </c>
      <c r="G48" s="130">
        <v>2449</v>
      </c>
      <c r="H48" s="130">
        <v>52905</v>
      </c>
    </row>
    <row r="49" spans="1:8" ht="19.5" customHeight="1">
      <c r="A49" s="30" t="s">
        <v>1020</v>
      </c>
      <c r="B49" s="128">
        <v>82148</v>
      </c>
      <c r="C49" s="129">
        <v>3.9</v>
      </c>
      <c r="D49" s="130">
        <v>36852</v>
      </c>
      <c r="E49" s="130">
        <v>39010</v>
      </c>
      <c r="F49" s="130">
        <v>13</v>
      </c>
      <c r="G49" s="130">
        <v>660</v>
      </c>
      <c r="H49" s="130">
        <v>38337</v>
      </c>
    </row>
    <row r="50" spans="1:8" ht="19.5" customHeight="1">
      <c r="A50" s="30" t="s">
        <v>1018</v>
      </c>
      <c r="B50" s="128">
        <v>48490</v>
      </c>
      <c r="C50" s="129">
        <v>2.3</v>
      </c>
      <c r="D50" s="130">
        <v>1039</v>
      </c>
      <c r="E50" s="130">
        <v>35463</v>
      </c>
      <c r="F50" s="130">
        <v>437</v>
      </c>
      <c r="G50" s="130">
        <v>4636</v>
      </c>
      <c r="H50" s="130">
        <v>30390</v>
      </c>
    </row>
    <row r="51" spans="1:8" ht="19.5" customHeight="1">
      <c r="A51" s="30" t="s">
        <v>493</v>
      </c>
      <c r="B51" s="128">
        <v>43906</v>
      </c>
      <c r="C51" s="129">
        <v>2.1</v>
      </c>
      <c r="D51" s="130">
        <v>34</v>
      </c>
      <c r="E51" s="130">
        <v>40710</v>
      </c>
      <c r="F51" s="130" t="s">
        <v>6</v>
      </c>
      <c r="G51" s="130">
        <v>9</v>
      </c>
      <c r="H51" s="130">
        <v>40701</v>
      </c>
    </row>
    <row r="52" spans="1:8" ht="19.5" customHeight="1">
      <c r="A52" s="30" t="s">
        <v>1021</v>
      </c>
      <c r="B52" s="128">
        <v>38138</v>
      </c>
      <c r="C52" s="129">
        <v>1.8</v>
      </c>
      <c r="D52" s="114">
        <v>307</v>
      </c>
      <c r="E52" s="130">
        <v>29891</v>
      </c>
      <c r="F52" s="130">
        <v>24</v>
      </c>
      <c r="G52" s="130">
        <v>891</v>
      </c>
      <c r="H52" s="130">
        <v>28976</v>
      </c>
    </row>
    <row r="53" spans="1:8" ht="19.5" customHeight="1">
      <c r="A53" s="30" t="s">
        <v>1232</v>
      </c>
      <c r="B53" s="128">
        <v>37945</v>
      </c>
      <c r="C53" s="129">
        <v>1.8</v>
      </c>
      <c r="D53" s="130" t="s">
        <v>6</v>
      </c>
      <c r="E53" s="130">
        <v>35522</v>
      </c>
      <c r="F53" s="130">
        <v>233</v>
      </c>
      <c r="G53" s="130">
        <v>306</v>
      </c>
      <c r="H53" s="130">
        <v>34983</v>
      </c>
    </row>
    <row r="54" spans="1:8" ht="12.75">
      <c r="A54" s="1"/>
      <c r="B54" s="4"/>
      <c r="C54" s="31"/>
      <c r="D54" s="4"/>
      <c r="E54" s="4"/>
      <c r="F54" s="4"/>
      <c r="G54" s="4"/>
      <c r="H54" s="39"/>
    </row>
    <row r="55" spans="1:8" ht="12.75">
      <c r="A55" t="s">
        <v>852</v>
      </c>
      <c r="H55" s="38"/>
    </row>
    <row r="56" spans="1:8" ht="31.5" customHeight="1">
      <c r="A56" s="477" t="s">
        <v>674</v>
      </c>
      <c r="B56" s="477"/>
      <c r="C56" s="477"/>
      <c r="D56" s="477"/>
      <c r="E56" s="477"/>
      <c r="F56" s="477"/>
      <c r="G56" s="477"/>
      <c r="H56" s="477"/>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26" t="s">
        <v>1211</v>
      </c>
      <c r="B1" s="526"/>
      <c r="C1" s="526"/>
      <c r="D1" s="526"/>
      <c r="E1" s="526"/>
      <c r="F1" s="526"/>
      <c r="G1" s="526"/>
      <c r="H1" s="526"/>
    </row>
    <row r="2" spans="1:8" ht="17.25">
      <c r="A2" s="526" t="s">
        <v>748</v>
      </c>
      <c r="B2" s="526"/>
      <c r="C2" s="526"/>
      <c r="D2" s="526"/>
      <c r="E2" s="526"/>
      <c r="F2" s="526"/>
      <c r="G2" s="526"/>
      <c r="H2" s="526"/>
    </row>
    <row r="3" spans="1:8" ht="15" customHeight="1">
      <c r="A3" s="26"/>
      <c r="B3" s="26"/>
      <c r="C3" s="45"/>
      <c r="D3" s="45"/>
      <c r="E3" s="26"/>
      <c r="F3" s="44"/>
      <c r="G3" s="26"/>
      <c r="H3" s="26"/>
    </row>
    <row r="4" spans="1:8" s="22" customFormat="1" ht="15" customHeight="1">
      <c r="A4" s="527" t="s">
        <v>1107</v>
      </c>
      <c r="B4" s="530" t="s">
        <v>971</v>
      </c>
      <c r="C4" s="531"/>
      <c r="D4" s="534" t="s">
        <v>514</v>
      </c>
      <c r="E4" s="535" t="s">
        <v>198</v>
      </c>
      <c r="F4" s="535"/>
      <c r="G4" s="535"/>
      <c r="H4" s="536"/>
    </row>
    <row r="5" spans="1:8" s="22" customFormat="1" ht="15" customHeight="1">
      <c r="A5" s="528"/>
      <c r="B5" s="532"/>
      <c r="C5" s="533"/>
      <c r="D5" s="533"/>
      <c r="E5" s="533" t="s">
        <v>471</v>
      </c>
      <c r="F5" s="537" t="s">
        <v>478</v>
      </c>
      <c r="G5" s="537"/>
      <c r="H5" s="538"/>
    </row>
    <row r="6" spans="1:8" ht="12.75">
      <c r="A6" s="528"/>
      <c r="B6" s="532" t="s">
        <v>467</v>
      </c>
      <c r="C6" s="533" t="s">
        <v>911</v>
      </c>
      <c r="D6" s="533"/>
      <c r="E6" s="533"/>
      <c r="F6" s="533" t="s">
        <v>199</v>
      </c>
      <c r="G6" s="533" t="s">
        <v>200</v>
      </c>
      <c r="H6" s="539" t="s">
        <v>201</v>
      </c>
    </row>
    <row r="7" spans="1:8" ht="12.75">
      <c r="A7" s="528"/>
      <c r="B7" s="532"/>
      <c r="C7" s="533"/>
      <c r="D7" s="533"/>
      <c r="E7" s="533"/>
      <c r="F7" s="533"/>
      <c r="G7" s="533"/>
      <c r="H7" s="539"/>
    </row>
    <row r="8" spans="1:8" s="22" customFormat="1" ht="15" customHeight="1">
      <c r="A8" s="529"/>
      <c r="B8" s="110" t="s">
        <v>468</v>
      </c>
      <c r="C8" s="111" t="s">
        <v>477</v>
      </c>
      <c r="D8" s="524" t="s">
        <v>468</v>
      </c>
      <c r="E8" s="524"/>
      <c r="F8" s="524"/>
      <c r="G8" s="524"/>
      <c r="H8" s="525"/>
    </row>
    <row r="9" spans="1:8" ht="12.75">
      <c r="A9" s="29"/>
      <c r="B9" s="4"/>
      <c r="C9" s="3"/>
      <c r="D9" s="2"/>
      <c r="E9" s="4"/>
      <c r="F9" s="2"/>
      <c r="G9" s="2"/>
      <c r="H9" s="2"/>
    </row>
    <row r="10" spans="1:8" ht="19.5" customHeight="1">
      <c r="A10" s="30" t="s">
        <v>1010</v>
      </c>
      <c r="B10" s="114">
        <v>461022</v>
      </c>
      <c r="C10" s="68">
        <v>7.2</v>
      </c>
      <c r="D10" s="114">
        <v>58219</v>
      </c>
      <c r="E10" s="114">
        <v>362796</v>
      </c>
      <c r="F10" s="114">
        <v>1245</v>
      </c>
      <c r="G10" s="114">
        <v>13513</v>
      </c>
      <c r="H10" s="114">
        <v>348038</v>
      </c>
    </row>
    <row r="11" spans="1:8" ht="19.5" customHeight="1">
      <c r="A11" s="30" t="s">
        <v>496</v>
      </c>
      <c r="B11" s="114">
        <v>460450</v>
      </c>
      <c r="C11" s="68">
        <v>7.2</v>
      </c>
      <c r="D11" s="114">
        <v>30488</v>
      </c>
      <c r="E11" s="114">
        <v>384485</v>
      </c>
      <c r="F11" s="114">
        <v>1296</v>
      </c>
      <c r="G11" s="114">
        <v>10983</v>
      </c>
      <c r="H11" s="114">
        <v>372207</v>
      </c>
    </row>
    <row r="12" spans="1:8" ht="19.5" customHeight="1">
      <c r="A12" s="30" t="s">
        <v>1014</v>
      </c>
      <c r="B12" s="114">
        <v>414203</v>
      </c>
      <c r="C12" s="68">
        <v>6.5</v>
      </c>
      <c r="D12" s="114">
        <v>6029</v>
      </c>
      <c r="E12" s="114">
        <v>407939</v>
      </c>
      <c r="F12" s="114">
        <v>4198</v>
      </c>
      <c r="G12" s="114">
        <v>21287</v>
      </c>
      <c r="H12" s="114">
        <v>382454</v>
      </c>
    </row>
    <row r="13" spans="1:8" ht="19.5" customHeight="1">
      <c r="A13" s="30" t="s">
        <v>1019</v>
      </c>
      <c r="B13" s="114">
        <v>389203</v>
      </c>
      <c r="C13" s="68">
        <v>6.1</v>
      </c>
      <c r="D13" s="114">
        <v>6884</v>
      </c>
      <c r="E13" s="114">
        <v>369141</v>
      </c>
      <c r="F13" s="114">
        <v>178</v>
      </c>
      <c r="G13" s="114">
        <v>2096</v>
      </c>
      <c r="H13" s="114">
        <v>366867</v>
      </c>
    </row>
    <row r="14" spans="1:8" ht="19.5" customHeight="1">
      <c r="A14" s="30" t="s">
        <v>1015</v>
      </c>
      <c r="B14" s="114">
        <v>366915</v>
      </c>
      <c r="C14" s="68">
        <v>5.7</v>
      </c>
      <c r="D14" s="114">
        <v>24434</v>
      </c>
      <c r="E14" s="114">
        <v>317034</v>
      </c>
      <c r="F14" s="114">
        <v>1355</v>
      </c>
      <c r="G14" s="114">
        <v>16895</v>
      </c>
      <c r="H14" s="114">
        <v>298784</v>
      </c>
    </row>
    <row r="15" spans="1:8" ht="19.5" customHeight="1">
      <c r="A15" s="30" t="s">
        <v>1269</v>
      </c>
      <c r="B15" s="114">
        <v>361730</v>
      </c>
      <c r="C15" s="68">
        <v>5.7</v>
      </c>
      <c r="D15" s="114">
        <v>5997</v>
      </c>
      <c r="E15" s="114">
        <v>355683</v>
      </c>
      <c r="F15" s="114">
        <v>375</v>
      </c>
      <c r="G15" s="114">
        <v>17451</v>
      </c>
      <c r="H15" s="114">
        <v>337856</v>
      </c>
    </row>
    <row r="16" spans="1:8" ht="19.5" customHeight="1">
      <c r="A16" s="30" t="s">
        <v>1012</v>
      </c>
      <c r="B16" s="114">
        <v>356076</v>
      </c>
      <c r="C16" s="68">
        <v>5.6</v>
      </c>
      <c r="D16" s="114">
        <v>30048</v>
      </c>
      <c r="E16" s="114">
        <v>292609</v>
      </c>
      <c r="F16" s="114">
        <v>1217</v>
      </c>
      <c r="G16" s="114">
        <v>27398</v>
      </c>
      <c r="H16" s="114">
        <v>263995</v>
      </c>
    </row>
    <row r="17" spans="1:8" ht="19.5" customHeight="1">
      <c r="A17" s="30" t="s">
        <v>1011</v>
      </c>
      <c r="B17" s="114">
        <v>327241</v>
      </c>
      <c r="C17" s="68">
        <v>5.1</v>
      </c>
      <c r="D17" s="114">
        <v>45143</v>
      </c>
      <c r="E17" s="114">
        <v>261117</v>
      </c>
      <c r="F17" s="114">
        <v>5850</v>
      </c>
      <c r="G17" s="114">
        <v>46014</v>
      </c>
      <c r="H17" s="114">
        <v>209252</v>
      </c>
    </row>
    <row r="18" spans="1:8" ht="19.5" customHeight="1">
      <c r="A18" s="30" t="s">
        <v>1013</v>
      </c>
      <c r="B18" s="114">
        <v>315254</v>
      </c>
      <c r="C18" s="68">
        <v>4.9</v>
      </c>
      <c r="D18" s="114">
        <v>13198</v>
      </c>
      <c r="E18" s="114">
        <v>281558</v>
      </c>
      <c r="F18" s="114">
        <v>1465</v>
      </c>
      <c r="G18" s="114">
        <v>7121</v>
      </c>
      <c r="H18" s="114">
        <v>272972</v>
      </c>
    </row>
    <row r="19" spans="1:8" ht="19.5" customHeight="1">
      <c r="A19" s="30" t="s">
        <v>1020</v>
      </c>
      <c r="B19" s="114">
        <v>292391</v>
      </c>
      <c r="C19" s="68">
        <v>4.6</v>
      </c>
      <c r="D19" s="114">
        <v>15617</v>
      </c>
      <c r="E19" s="114">
        <v>268748</v>
      </c>
      <c r="F19" s="114">
        <v>173</v>
      </c>
      <c r="G19" s="114">
        <v>2471</v>
      </c>
      <c r="H19" s="114">
        <v>266104</v>
      </c>
    </row>
    <row r="20" spans="1:8" ht="19.5" customHeight="1">
      <c r="A20" s="30" t="s">
        <v>1016</v>
      </c>
      <c r="B20" s="114">
        <v>281938</v>
      </c>
      <c r="C20" s="68">
        <v>4.4</v>
      </c>
      <c r="D20" s="114">
        <v>44125</v>
      </c>
      <c r="E20" s="114">
        <v>213570</v>
      </c>
      <c r="F20" s="114">
        <v>2343</v>
      </c>
      <c r="G20" s="114">
        <v>11687</v>
      </c>
      <c r="H20" s="114">
        <v>199539</v>
      </c>
    </row>
    <row r="21" spans="1:8" ht="19.5" customHeight="1">
      <c r="A21" s="30" t="s">
        <v>1018</v>
      </c>
      <c r="B21" s="114">
        <v>219097</v>
      </c>
      <c r="C21" s="68">
        <v>3.4</v>
      </c>
      <c r="D21" s="114">
        <v>10595</v>
      </c>
      <c r="E21" s="114">
        <v>208157</v>
      </c>
      <c r="F21" s="114">
        <v>1715</v>
      </c>
      <c r="G21" s="114">
        <v>11616</v>
      </c>
      <c r="H21" s="114">
        <v>194825</v>
      </c>
    </row>
    <row r="22" spans="1:8" ht="19.5" customHeight="1">
      <c r="A22" s="30" t="s">
        <v>1017</v>
      </c>
      <c r="B22" s="114">
        <v>181911</v>
      </c>
      <c r="C22" s="68">
        <v>2.8</v>
      </c>
      <c r="D22" s="114">
        <v>26067</v>
      </c>
      <c r="E22" s="114">
        <v>144846</v>
      </c>
      <c r="F22" s="114">
        <v>2153</v>
      </c>
      <c r="G22" s="114">
        <v>20205</v>
      </c>
      <c r="H22" s="114">
        <v>122488</v>
      </c>
    </row>
    <row r="23" spans="1:8" ht="19.5" customHeight="1">
      <c r="A23" s="30" t="s">
        <v>479</v>
      </c>
      <c r="B23" s="114">
        <v>165007</v>
      </c>
      <c r="C23" s="68">
        <v>2.6</v>
      </c>
      <c r="D23" s="114">
        <v>11143</v>
      </c>
      <c r="E23" s="114">
        <v>153864</v>
      </c>
      <c r="F23" s="114">
        <v>7378</v>
      </c>
      <c r="G23" s="114">
        <v>5104</v>
      </c>
      <c r="H23" s="114">
        <v>141381</v>
      </c>
    </row>
    <row r="24" spans="1:9" ht="19.5" customHeight="1">
      <c r="A24" s="30" t="s">
        <v>1021</v>
      </c>
      <c r="B24" s="114">
        <v>109301</v>
      </c>
      <c r="C24" s="68">
        <v>1.7</v>
      </c>
      <c r="D24" s="114">
        <v>3301</v>
      </c>
      <c r="E24" s="114">
        <v>95598</v>
      </c>
      <c r="F24" s="114">
        <v>34</v>
      </c>
      <c r="G24" s="114">
        <v>2076</v>
      </c>
      <c r="H24" s="114">
        <v>93487</v>
      </c>
      <c r="I24" s="425"/>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26" t="s">
        <v>1212</v>
      </c>
      <c r="B30" s="526"/>
      <c r="C30" s="526"/>
      <c r="D30" s="526"/>
      <c r="E30" s="526"/>
      <c r="F30" s="526"/>
      <c r="G30" s="526"/>
      <c r="H30" s="526"/>
    </row>
    <row r="31" spans="1:8" ht="17.25">
      <c r="A31" s="526" t="s">
        <v>748</v>
      </c>
      <c r="B31" s="526"/>
      <c r="C31" s="526"/>
      <c r="D31" s="526"/>
      <c r="E31" s="526"/>
      <c r="F31" s="526"/>
      <c r="G31" s="526"/>
      <c r="H31" s="526"/>
    </row>
    <row r="32" spans="1:8" ht="15" customHeight="1">
      <c r="A32" s="26"/>
      <c r="B32" s="26"/>
      <c r="C32" s="45"/>
      <c r="D32" s="45"/>
      <c r="E32" s="26"/>
      <c r="F32" s="44"/>
      <c r="G32" s="26"/>
      <c r="H32" s="26"/>
    </row>
    <row r="33" spans="1:8" s="22" customFormat="1" ht="15" customHeight="1">
      <c r="A33" s="527" t="s">
        <v>1108</v>
      </c>
      <c r="B33" s="530" t="s">
        <v>973</v>
      </c>
      <c r="C33" s="531"/>
      <c r="D33" s="534" t="s">
        <v>514</v>
      </c>
      <c r="E33" s="535" t="s">
        <v>198</v>
      </c>
      <c r="F33" s="535"/>
      <c r="G33" s="535"/>
      <c r="H33" s="536"/>
    </row>
    <row r="34" spans="1:8" s="22" customFormat="1" ht="15" customHeight="1">
      <c r="A34" s="528"/>
      <c r="B34" s="532"/>
      <c r="C34" s="533"/>
      <c r="D34" s="533"/>
      <c r="E34" s="533" t="s">
        <v>471</v>
      </c>
      <c r="F34" s="537" t="s">
        <v>478</v>
      </c>
      <c r="G34" s="537"/>
      <c r="H34" s="538"/>
    </row>
    <row r="35" spans="1:8" ht="12.75">
      <c r="A35" s="528"/>
      <c r="B35" s="532" t="s">
        <v>467</v>
      </c>
      <c r="C35" s="533" t="s">
        <v>911</v>
      </c>
      <c r="D35" s="533"/>
      <c r="E35" s="533"/>
      <c r="F35" s="533" t="s">
        <v>199</v>
      </c>
      <c r="G35" s="533" t="s">
        <v>200</v>
      </c>
      <c r="H35" s="539" t="s">
        <v>201</v>
      </c>
    </row>
    <row r="36" spans="1:8" ht="12.75">
      <c r="A36" s="528"/>
      <c r="B36" s="532"/>
      <c r="C36" s="533"/>
      <c r="D36" s="533"/>
      <c r="E36" s="533"/>
      <c r="F36" s="533"/>
      <c r="G36" s="533"/>
      <c r="H36" s="539"/>
    </row>
    <row r="37" spans="1:8" s="22" customFormat="1" ht="15" customHeight="1">
      <c r="A37" s="529"/>
      <c r="B37" s="110" t="s">
        <v>468</v>
      </c>
      <c r="C37" s="111" t="s">
        <v>477</v>
      </c>
      <c r="D37" s="524" t="s">
        <v>468</v>
      </c>
      <c r="E37" s="524"/>
      <c r="F37" s="524"/>
      <c r="G37" s="524"/>
      <c r="H37" s="525"/>
    </row>
    <row r="38" spans="1:8" ht="12.75">
      <c r="A38" s="29"/>
      <c r="B38" s="4"/>
      <c r="C38" s="3"/>
      <c r="D38" s="2"/>
      <c r="E38" s="4"/>
      <c r="F38" s="2"/>
      <c r="G38" s="2"/>
      <c r="H38" s="131"/>
    </row>
    <row r="39" spans="1:8" ht="19.5" customHeight="1">
      <c r="A39" s="30" t="s">
        <v>1269</v>
      </c>
      <c r="B39" s="114">
        <v>408793</v>
      </c>
      <c r="C39" s="68">
        <v>9.5</v>
      </c>
      <c r="D39" s="114">
        <v>9892</v>
      </c>
      <c r="E39" s="114">
        <v>393183</v>
      </c>
      <c r="F39" s="114">
        <v>232</v>
      </c>
      <c r="G39" s="114">
        <v>2934</v>
      </c>
      <c r="H39" s="114">
        <v>390017</v>
      </c>
    </row>
    <row r="40" spans="1:8" ht="19.5" customHeight="1">
      <c r="A40" s="30" t="s">
        <v>1011</v>
      </c>
      <c r="B40" s="114">
        <v>408324</v>
      </c>
      <c r="C40" s="68">
        <v>9.5</v>
      </c>
      <c r="D40" s="114">
        <v>75502</v>
      </c>
      <c r="E40" s="114">
        <v>273474</v>
      </c>
      <c r="F40" s="114">
        <v>1552</v>
      </c>
      <c r="G40" s="114">
        <v>9818</v>
      </c>
      <c r="H40" s="114">
        <v>262104</v>
      </c>
    </row>
    <row r="41" spans="1:8" ht="19.5" customHeight="1">
      <c r="A41" s="30" t="s">
        <v>496</v>
      </c>
      <c r="B41" s="114">
        <v>370227</v>
      </c>
      <c r="C41" s="68">
        <v>8.6</v>
      </c>
      <c r="D41" s="114">
        <v>4578</v>
      </c>
      <c r="E41" s="114">
        <v>349774</v>
      </c>
      <c r="F41" s="114">
        <v>3061</v>
      </c>
      <c r="G41" s="114">
        <v>8152</v>
      </c>
      <c r="H41" s="114">
        <v>338561</v>
      </c>
    </row>
    <row r="42" spans="1:8" ht="19.5" customHeight="1">
      <c r="A42" s="30" t="s">
        <v>1016</v>
      </c>
      <c r="B42" s="114">
        <v>323730</v>
      </c>
      <c r="C42" s="68">
        <v>7.5</v>
      </c>
      <c r="D42" s="114">
        <v>130132</v>
      </c>
      <c r="E42" s="114">
        <v>158835</v>
      </c>
      <c r="F42" s="114">
        <v>1323</v>
      </c>
      <c r="G42" s="114">
        <v>7661</v>
      </c>
      <c r="H42" s="114">
        <v>149851</v>
      </c>
    </row>
    <row r="43" spans="1:8" ht="19.5" customHeight="1">
      <c r="A43" s="30" t="s">
        <v>1013</v>
      </c>
      <c r="B43" s="114">
        <v>276994</v>
      </c>
      <c r="C43" s="68">
        <v>6.4</v>
      </c>
      <c r="D43" s="114">
        <v>15476</v>
      </c>
      <c r="E43" s="114">
        <v>226919</v>
      </c>
      <c r="F43" s="114">
        <v>10050</v>
      </c>
      <c r="G43" s="114">
        <v>37764</v>
      </c>
      <c r="H43" s="114">
        <v>179106</v>
      </c>
    </row>
    <row r="44" spans="1:8" ht="19.5" customHeight="1">
      <c r="A44" s="30" t="s">
        <v>1015</v>
      </c>
      <c r="B44" s="114">
        <v>274653</v>
      </c>
      <c r="C44" s="68">
        <v>6.4</v>
      </c>
      <c r="D44" s="114">
        <v>18822</v>
      </c>
      <c r="E44" s="114">
        <v>223922</v>
      </c>
      <c r="F44" s="114">
        <v>1822</v>
      </c>
      <c r="G44" s="114">
        <v>12249</v>
      </c>
      <c r="H44" s="114">
        <v>209850</v>
      </c>
    </row>
    <row r="45" spans="1:8" ht="19.5" customHeight="1">
      <c r="A45" s="30" t="s">
        <v>1014</v>
      </c>
      <c r="B45" s="114">
        <v>245260</v>
      </c>
      <c r="C45" s="68">
        <v>5.7</v>
      </c>
      <c r="D45" s="114">
        <v>918</v>
      </c>
      <c r="E45" s="114">
        <v>234826</v>
      </c>
      <c r="F45" s="114">
        <v>1440</v>
      </c>
      <c r="G45" s="114">
        <v>6560</v>
      </c>
      <c r="H45" s="114">
        <v>226827</v>
      </c>
    </row>
    <row r="46" spans="1:8" ht="19.5" customHeight="1">
      <c r="A46" s="30" t="s">
        <v>1010</v>
      </c>
      <c r="B46" s="114">
        <v>241975</v>
      </c>
      <c r="C46" s="68">
        <v>5.6</v>
      </c>
      <c r="D46" s="114">
        <v>33836</v>
      </c>
      <c r="E46" s="114">
        <v>179848</v>
      </c>
      <c r="F46" s="114">
        <v>1238</v>
      </c>
      <c r="G46" s="114">
        <v>3541</v>
      </c>
      <c r="H46" s="114">
        <v>175068</v>
      </c>
    </row>
    <row r="47" spans="1:8" ht="19.5" customHeight="1">
      <c r="A47" s="30" t="s">
        <v>1012</v>
      </c>
      <c r="B47" s="114">
        <v>236674</v>
      </c>
      <c r="C47" s="68">
        <v>5.5</v>
      </c>
      <c r="D47" s="114">
        <v>42447</v>
      </c>
      <c r="E47" s="114">
        <v>161001</v>
      </c>
      <c r="F47" s="114">
        <v>2255</v>
      </c>
      <c r="G47" s="114">
        <v>6263</v>
      </c>
      <c r="H47" s="114">
        <v>152483</v>
      </c>
    </row>
    <row r="48" spans="1:8" ht="19.5" customHeight="1">
      <c r="A48" s="30" t="s">
        <v>1017</v>
      </c>
      <c r="B48" s="114">
        <v>193869</v>
      </c>
      <c r="C48" s="68">
        <v>4.5</v>
      </c>
      <c r="D48" s="114">
        <v>57732</v>
      </c>
      <c r="E48" s="114">
        <v>119253</v>
      </c>
      <c r="F48" s="114">
        <v>684</v>
      </c>
      <c r="G48" s="114">
        <v>4681</v>
      </c>
      <c r="H48" s="114">
        <v>113888</v>
      </c>
    </row>
    <row r="49" spans="1:8" ht="19.5" customHeight="1">
      <c r="A49" s="30" t="s">
        <v>1020</v>
      </c>
      <c r="B49" s="114">
        <v>162162</v>
      </c>
      <c r="C49" s="68">
        <v>3.8</v>
      </c>
      <c r="D49" s="114">
        <v>74059</v>
      </c>
      <c r="E49" s="114">
        <v>76751</v>
      </c>
      <c r="F49" s="114">
        <v>30</v>
      </c>
      <c r="G49" s="114">
        <v>1276</v>
      </c>
      <c r="H49" s="114">
        <v>75445</v>
      </c>
    </row>
    <row r="50" spans="1:8" ht="19.5" customHeight="1">
      <c r="A50" s="30" t="s">
        <v>1018</v>
      </c>
      <c r="B50" s="114">
        <v>97711</v>
      </c>
      <c r="C50" s="68">
        <v>2.3</v>
      </c>
      <c r="D50" s="114">
        <v>1810</v>
      </c>
      <c r="E50" s="114">
        <v>69946</v>
      </c>
      <c r="F50" s="114">
        <v>1420</v>
      </c>
      <c r="G50" s="114">
        <v>6463</v>
      </c>
      <c r="H50" s="114">
        <v>62063</v>
      </c>
    </row>
    <row r="51" spans="1:8" ht="19.5" customHeight="1">
      <c r="A51" s="30" t="s">
        <v>493</v>
      </c>
      <c r="B51" s="114">
        <v>87280</v>
      </c>
      <c r="C51" s="68">
        <v>2</v>
      </c>
      <c r="D51" s="114">
        <v>47</v>
      </c>
      <c r="E51" s="114">
        <v>81758</v>
      </c>
      <c r="F51" s="114">
        <v>55</v>
      </c>
      <c r="G51" s="114">
        <v>11</v>
      </c>
      <c r="H51" s="114">
        <v>81692</v>
      </c>
    </row>
    <row r="52" spans="1:8" ht="19.5" customHeight="1">
      <c r="A52" s="30" t="s">
        <v>1021</v>
      </c>
      <c r="B52" s="114">
        <v>74692</v>
      </c>
      <c r="C52" s="68">
        <v>1.7</v>
      </c>
      <c r="D52" s="114">
        <v>990</v>
      </c>
      <c r="E52" s="114">
        <v>59637</v>
      </c>
      <c r="F52" s="114">
        <v>539</v>
      </c>
      <c r="G52" s="114">
        <v>1306</v>
      </c>
      <c r="H52" s="114">
        <v>57792</v>
      </c>
    </row>
    <row r="53" spans="1:8" ht="19.5" customHeight="1">
      <c r="A53" s="30" t="s">
        <v>1232</v>
      </c>
      <c r="B53" s="114">
        <v>71975</v>
      </c>
      <c r="C53" s="68">
        <v>1.7</v>
      </c>
      <c r="D53" s="114">
        <v>0</v>
      </c>
      <c r="E53" s="114">
        <v>68047</v>
      </c>
      <c r="F53" s="114">
        <v>393</v>
      </c>
      <c r="G53" s="114">
        <v>481</v>
      </c>
      <c r="H53" s="114">
        <v>67173</v>
      </c>
    </row>
    <row r="54" spans="1:8" ht="12.75">
      <c r="A54" s="1"/>
      <c r="B54" s="4"/>
      <c r="C54" s="31"/>
      <c r="D54" s="4"/>
      <c r="E54" s="4"/>
      <c r="F54" s="4"/>
      <c r="G54" s="4"/>
      <c r="H54" s="39"/>
    </row>
    <row r="55" spans="1:8" ht="12.75">
      <c r="A55" t="s">
        <v>852</v>
      </c>
      <c r="H55" s="38"/>
    </row>
    <row r="56" spans="1:8" ht="31.5" customHeight="1">
      <c r="A56" s="477" t="s">
        <v>674</v>
      </c>
      <c r="B56" s="477"/>
      <c r="C56" s="477"/>
      <c r="D56" s="477"/>
      <c r="E56" s="477"/>
      <c r="F56" s="477"/>
      <c r="G56" s="477"/>
      <c r="H56" s="477"/>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199" customWidth="1"/>
    <col min="2" max="3" width="12.00390625" style="199" customWidth="1"/>
    <col min="4" max="4" width="12.28125" style="199" customWidth="1"/>
    <col min="5" max="6" width="11.28125" style="199" customWidth="1"/>
    <col min="7" max="7" width="12.00390625" style="199" customWidth="1"/>
    <col min="8" max="8" width="12.57421875" style="199" hidden="1" customWidth="1"/>
    <col min="9" max="9" width="3.140625" style="199" customWidth="1"/>
    <col min="10" max="16384" width="11.421875" style="199" customWidth="1"/>
  </cols>
  <sheetData>
    <row r="1" spans="1:8" ht="13.5">
      <c r="A1" s="546" t="s">
        <v>1079</v>
      </c>
      <c r="B1" s="546"/>
      <c r="C1" s="546"/>
      <c r="D1" s="546"/>
      <c r="E1" s="546"/>
      <c r="F1" s="546"/>
      <c r="G1" s="546"/>
      <c r="H1" s="198"/>
    </row>
    <row r="2" spans="1:8" ht="11.25">
      <c r="A2" s="200"/>
      <c r="B2" s="201"/>
      <c r="C2" s="202"/>
      <c r="D2" s="203"/>
      <c r="E2" s="201"/>
      <c r="F2" s="203"/>
      <c r="G2" s="203"/>
      <c r="H2" s="198"/>
    </row>
    <row r="3" spans="1:8" s="205" customFormat="1" ht="15" customHeight="1">
      <c r="A3" s="547" t="s">
        <v>473</v>
      </c>
      <c r="B3" s="540" t="s">
        <v>1200</v>
      </c>
      <c r="C3" s="541"/>
      <c r="D3" s="541"/>
      <c r="E3" s="542" t="s">
        <v>1213</v>
      </c>
      <c r="F3" s="541"/>
      <c r="G3" s="543"/>
      <c r="H3" s="204"/>
    </row>
    <row r="4" spans="1:8" s="205" customFormat="1" ht="15" customHeight="1">
      <c r="A4" s="548"/>
      <c r="B4" s="206" t="s">
        <v>474</v>
      </c>
      <c r="C4" s="550" t="s">
        <v>475</v>
      </c>
      <c r="D4" s="550"/>
      <c r="E4" s="207" t="s">
        <v>474</v>
      </c>
      <c r="F4" s="550" t="s">
        <v>475</v>
      </c>
      <c r="G4" s="551"/>
      <c r="H4" s="204"/>
    </row>
    <row r="5" spans="1:8" ht="15" customHeight="1">
      <c r="A5" s="548"/>
      <c r="B5" s="552" t="s">
        <v>476</v>
      </c>
      <c r="C5" s="544" t="s">
        <v>468</v>
      </c>
      <c r="D5" s="544" t="s">
        <v>1214</v>
      </c>
      <c r="E5" s="544" t="s">
        <v>476</v>
      </c>
      <c r="F5" s="544" t="s">
        <v>468</v>
      </c>
      <c r="G5" s="554" t="s">
        <v>1215</v>
      </c>
      <c r="H5" s="198"/>
    </row>
    <row r="6" spans="1:8" ht="15" customHeight="1">
      <c r="A6" s="548"/>
      <c r="B6" s="552"/>
      <c r="C6" s="544"/>
      <c r="D6" s="544"/>
      <c r="E6" s="544"/>
      <c r="F6" s="544"/>
      <c r="G6" s="554"/>
      <c r="H6" s="198"/>
    </row>
    <row r="7" spans="1:8" ht="28.5" customHeight="1">
      <c r="A7" s="549"/>
      <c r="B7" s="553"/>
      <c r="C7" s="545"/>
      <c r="D7" s="545"/>
      <c r="E7" s="545"/>
      <c r="F7" s="545"/>
      <c r="G7" s="555"/>
      <c r="H7" s="198"/>
    </row>
    <row r="8" spans="1:8" ht="4.5" customHeight="1">
      <c r="A8" s="208"/>
      <c r="B8" s="209"/>
      <c r="C8" s="210"/>
      <c r="D8" s="198"/>
      <c r="E8" s="209"/>
      <c r="F8" s="198"/>
      <c r="G8" s="198"/>
      <c r="H8" s="198"/>
    </row>
    <row r="9" spans="1:8" ht="12.75" customHeight="1">
      <c r="A9" s="211" t="s">
        <v>1182</v>
      </c>
      <c r="B9" s="212">
        <v>916687</v>
      </c>
      <c r="C9" s="212">
        <v>2105453</v>
      </c>
      <c r="D9" s="213">
        <v>6.7</v>
      </c>
      <c r="E9" s="212">
        <v>1799156</v>
      </c>
      <c r="F9" s="212">
        <v>4092740</v>
      </c>
      <c r="G9" s="213">
        <v>5.9</v>
      </c>
      <c r="H9" s="198"/>
    </row>
    <row r="10" spans="1:8" ht="12.75" customHeight="1">
      <c r="A10" s="211" t="s">
        <v>712</v>
      </c>
      <c r="B10" s="214" t="s">
        <v>686</v>
      </c>
      <c r="C10" s="214" t="s">
        <v>686</v>
      </c>
      <c r="D10" s="215" t="s">
        <v>686</v>
      </c>
      <c r="E10" s="214" t="s">
        <v>686</v>
      </c>
      <c r="F10" s="214" t="s">
        <v>686</v>
      </c>
      <c r="G10" s="215" t="s">
        <v>686</v>
      </c>
      <c r="H10" s="198"/>
    </row>
    <row r="11" spans="1:8" ht="12.75" customHeight="1">
      <c r="A11" s="211" t="s">
        <v>713</v>
      </c>
      <c r="B11" s="212">
        <v>549203</v>
      </c>
      <c r="C11" s="212">
        <v>1140766</v>
      </c>
      <c r="D11" s="213">
        <v>-0.4</v>
      </c>
      <c r="E11" s="212">
        <v>1080605</v>
      </c>
      <c r="F11" s="212">
        <v>2265833</v>
      </c>
      <c r="G11" s="213">
        <v>0.8</v>
      </c>
      <c r="H11" s="210"/>
    </row>
    <row r="12" spans="1:8" ht="12.75" customHeight="1">
      <c r="A12" s="211" t="s">
        <v>714</v>
      </c>
      <c r="B12" s="212">
        <v>57741</v>
      </c>
      <c r="C12" s="212">
        <v>138851</v>
      </c>
      <c r="D12" s="213">
        <v>6.4</v>
      </c>
      <c r="E12" s="212">
        <v>115887</v>
      </c>
      <c r="F12" s="212">
        <v>271200</v>
      </c>
      <c r="G12" s="213">
        <v>1.8</v>
      </c>
      <c r="H12" s="198"/>
    </row>
    <row r="13" spans="1:8" ht="12.75" customHeight="1">
      <c r="A13" s="211" t="s">
        <v>1233</v>
      </c>
      <c r="B13" s="212">
        <v>29121</v>
      </c>
      <c r="C13" s="212">
        <v>143068</v>
      </c>
      <c r="D13" s="213">
        <v>-20.2</v>
      </c>
      <c r="E13" s="212">
        <v>51819</v>
      </c>
      <c r="F13" s="212">
        <v>280932</v>
      </c>
      <c r="G13" s="213">
        <v>-10</v>
      </c>
      <c r="H13" s="198"/>
    </row>
    <row r="14" spans="1:8" ht="12.75" customHeight="1">
      <c r="A14" s="211" t="s">
        <v>715</v>
      </c>
      <c r="B14" s="212">
        <v>49154</v>
      </c>
      <c r="C14" s="212">
        <v>276903</v>
      </c>
      <c r="D14" s="213">
        <v>-6.1</v>
      </c>
      <c r="E14" s="212">
        <v>92120</v>
      </c>
      <c r="F14" s="212">
        <v>535536</v>
      </c>
      <c r="G14" s="213">
        <v>0.7</v>
      </c>
      <c r="H14" s="198"/>
    </row>
    <row r="15" spans="1:8" ht="12.75" customHeight="1">
      <c r="A15" s="211" t="s">
        <v>716</v>
      </c>
      <c r="B15" s="212">
        <v>7889</v>
      </c>
      <c r="C15" s="212">
        <v>56875</v>
      </c>
      <c r="D15" s="213">
        <v>-5.8</v>
      </c>
      <c r="E15" s="212">
        <v>15865</v>
      </c>
      <c r="F15" s="212">
        <v>112815</v>
      </c>
      <c r="G15" s="213">
        <v>-0.2</v>
      </c>
      <c r="H15" s="198"/>
    </row>
    <row r="16" spans="1:8" ht="12.75" customHeight="1">
      <c r="A16" s="211" t="s">
        <v>717</v>
      </c>
      <c r="B16" s="212">
        <v>146425</v>
      </c>
      <c r="C16" s="212">
        <v>564818</v>
      </c>
      <c r="D16" s="213">
        <v>1.2</v>
      </c>
      <c r="E16" s="212">
        <v>270416</v>
      </c>
      <c r="F16" s="212">
        <v>1099435</v>
      </c>
      <c r="G16" s="213">
        <v>3.7</v>
      </c>
      <c r="H16" s="198"/>
    </row>
    <row r="17" spans="1:8" s="220" customFormat="1" ht="12.75" customHeight="1">
      <c r="A17" s="216" t="s">
        <v>718</v>
      </c>
      <c r="B17" s="217">
        <v>1207017</v>
      </c>
      <c r="C17" s="217">
        <v>3285968</v>
      </c>
      <c r="D17" s="218">
        <v>2.8</v>
      </c>
      <c r="E17" s="217">
        <v>2345264</v>
      </c>
      <c r="F17" s="217">
        <v>6392659</v>
      </c>
      <c r="G17" s="218">
        <v>4</v>
      </c>
      <c r="H17" s="219"/>
    </row>
    <row r="18" spans="1:8" s="220" customFormat="1" ht="9" customHeight="1">
      <c r="A18" s="221"/>
      <c r="B18" s="217"/>
      <c r="C18" s="217"/>
      <c r="D18" s="218"/>
      <c r="E18" s="217"/>
      <c r="F18" s="217"/>
      <c r="G18" s="218"/>
      <c r="H18" s="219"/>
    </row>
    <row r="19" spans="1:8" ht="13.5">
      <c r="A19" s="546" t="s">
        <v>1080</v>
      </c>
      <c r="B19" s="546"/>
      <c r="C19" s="546"/>
      <c r="D19" s="546"/>
      <c r="E19" s="546"/>
      <c r="F19" s="546"/>
      <c r="G19" s="546"/>
      <c r="H19" s="198"/>
    </row>
    <row r="20" spans="1:8" ht="11.25">
      <c r="A20" s="200"/>
      <c r="B20" s="201"/>
      <c r="C20" s="202"/>
      <c r="D20" s="203"/>
      <c r="E20" s="201"/>
      <c r="F20" s="203"/>
      <c r="G20" s="203"/>
      <c r="H20" s="198"/>
    </row>
    <row r="21" spans="1:8" s="205" customFormat="1" ht="15" customHeight="1">
      <c r="A21" s="547" t="s">
        <v>473</v>
      </c>
      <c r="B21" s="540" t="s">
        <v>1200</v>
      </c>
      <c r="C21" s="541"/>
      <c r="D21" s="541"/>
      <c r="E21" s="542" t="s">
        <v>1213</v>
      </c>
      <c r="F21" s="541"/>
      <c r="G21" s="543"/>
      <c r="H21" s="204"/>
    </row>
    <row r="22" spans="1:8" s="205" customFormat="1" ht="15" customHeight="1">
      <c r="A22" s="548"/>
      <c r="B22" s="206" t="s">
        <v>474</v>
      </c>
      <c r="C22" s="550" t="s">
        <v>475</v>
      </c>
      <c r="D22" s="550"/>
      <c r="E22" s="207" t="s">
        <v>474</v>
      </c>
      <c r="F22" s="550" t="s">
        <v>475</v>
      </c>
      <c r="G22" s="551"/>
      <c r="H22" s="204"/>
    </row>
    <row r="23" spans="1:8" ht="15" customHeight="1">
      <c r="A23" s="548"/>
      <c r="B23" s="552" t="s">
        <v>476</v>
      </c>
      <c r="C23" s="544" t="s">
        <v>468</v>
      </c>
      <c r="D23" s="544" t="s">
        <v>1214</v>
      </c>
      <c r="E23" s="544" t="s">
        <v>476</v>
      </c>
      <c r="F23" s="544" t="s">
        <v>468</v>
      </c>
      <c r="G23" s="554" t="s">
        <v>1215</v>
      </c>
      <c r="H23" s="198"/>
    </row>
    <row r="24" spans="1:8" ht="15" customHeight="1">
      <c r="A24" s="548"/>
      <c r="B24" s="552"/>
      <c r="C24" s="544"/>
      <c r="D24" s="544"/>
      <c r="E24" s="544"/>
      <c r="F24" s="544"/>
      <c r="G24" s="554"/>
      <c r="H24" s="198"/>
    </row>
    <row r="25" spans="1:8" ht="28.5" customHeight="1">
      <c r="A25" s="549"/>
      <c r="B25" s="553"/>
      <c r="C25" s="545"/>
      <c r="D25" s="545"/>
      <c r="E25" s="545"/>
      <c r="F25" s="545"/>
      <c r="G25" s="555"/>
      <c r="H25" s="198"/>
    </row>
    <row r="26" spans="1:8" ht="6.75" customHeight="1">
      <c r="A26" s="208"/>
      <c r="B26" s="209"/>
      <c r="C26" s="210"/>
      <c r="D26" s="198"/>
      <c r="E26" s="209"/>
      <c r="F26" s="198"/>
      <c r="G26" s="198"/>
      <c r="H26" s="198"/>
    </row>
    <row r="27" spans="1:8" ht="12.75" customHeight="1">
      <c r="A27" s="211" t="s">
        <v>1182</v>
      </c>
      <c r="B27" s="212">
        <v>892605</v>
      </c>
      <c r="C27" s="212">
        <v>1518474</v>
      </c>
      <c r="D27" s="213">
        <v>-1.6</v>
      </c>
      <c r="E27" s="212">
        <v>1740903</v>
      </c>
      <c r="F27" s="212">
        <v>3039570</v>
      </c>
      <c r="G27" s="213">
        <v>1.4</v>
      </c>
      <c r="H27" s="198"/>
    </row>
    <row r="28" spans="1:8" ht="12.75" customHeight="1">
      <c r="A28" s="211" t="s">
        <v>712</v>
      </c>
      <c r="B28" s="214" t="s">
        <v>686</v>
      </c>
      <c r="C28" s="214" t="s">
        <v>686</v>
      </c>
      <c r="D28" s="215" t="s">
        <v>686</v>
      </c>
      <c r="E28" s="214" t="s">
        <v>686</v>
      </c>
      <c r="F28" s="214" t="s">
        <v>686</v>
      </c>
      <c r="G28" s="215" t="s">
        <v>686</v>
      </c>
      <c r="H28" s="198"/>
    </row>
    <row r="29" spans="1:8" ht="12.75" customHeight="1">
      <c r="A29" s="211" t="s">
        <v>713</v>
      </c>
      <c r="B29" s="212">
        <v>505697</v>
      </c>
      <c r="C29" s="212">
        <v>905978</v>
      </c>
      <c r="D29" s="213">
        <v>-2.3</v>
      </c>
      <c r="E29" s="212">
        <v>1013937</v>
      </c>
      <c r="F29" s="212">
        <v>1815453</v>
      </c>
      <c r="G29" s="213">
        <v>0.8</v>
      </c>
      <c r="H29" s="210"/>
    </row>
    <row r="30" spans="1:8" ht="12.75" customHeight="1">
      <c r="A30" s="211" t="s">
        <v>714</v>
      </c>
      <c r="B30" s="212">
        <v>23112</v>
      </c>
      <c r="C30" s="212">
        <v>65644</v>
      </c>
      <c r="D30" s="213">
        <v>1.7</v>
      </c>
      <c r="E30" s="212">
        <v>44042</v>
      </c>
      <c r="F30" s="212">
        <v>129940</v>
      </c>
      <c r="G30" s="213">
        <v>18.4</v>
      </c>
      <c r="H30" s="198"/>
    </row>
    <row r="31" spans="1:8" ht="12.75" customHeight="1">
      <c r="A31" s="211" t="s">
        <v>1233</v>
      </c>
      <c r="B31" s="212">
        <v>32475</v>
      </c>
      <c r="C31" s="212">
        <v>63930</v>
      </c>
      <c r="D31" s="213">
        <v>20.7</v>
      </c>
      <c r="E31" s="212">
        <v>62162</v>
      </c>
      <c r="F31" s="212">
        <v>121952</v>
      </c>
      <c r="G31" s="213">
        <v>17.5</v>
      </c>
      <c r="H31" s="198"/>
    </row>
    <row r="32" spans="1:8" ht="12.75" customHeight="1">
      <c r="A32" s="211" t="s">
        <v>715</v>
      </c>
      <c r="B32" s="212">
        <v>9284</v>
      </c>
      <c r="C32" s="212">
        <v>110011</v>
      </c>
      <c r="D32" s="213">
        <v>49.3</v>
      </c>
      <c r="E32" s="212">
        <v>19890</v>
      </c>
      <c r="F32" s="212">
        <v>258981</v>
      </c>
      <c r="G32" s="213">
        <v>96.3</v>
      </c>
      <c r="H32" s="198"/>
    </row>
    <row r="33" spans="1:8" ht="12.75" customHeight="1">
      <c r="A33" s="211" t="s">
        <v>716</v>
      </c>
      <c r="B33" s="212">
        <v>6120</v>
      </c>
      <c r="C33" s="212">
        <v>47410</v>
      </c>
      <c r="D33" s="213">
        <v>12.4</v>
      </c>
      <c r="E33" s="212">
        <v>11322</v>
      </c>
      <c r="F33" s="212">
        <v>98530</v>
      </c>
      <c r="G33" s="213">
        <v>14.9</v>
      </c>
      <c r="H33" s="198"/>
    </row>
    <row r="34" spans="1:8" ht="12.75" customHeight="1">
      <c r="A34" s="211" t="s">
        <v>717</v>
      </c>
      <c r="B34" s="212">
        <v>63155</v>
      </c>
      <c r="C34" s="212">
        <v>316177</v>
      </c>
      <c r="D34" s="213">
        <v>2</v>
      </c>
      <c r="E34" s="212">
        <v>127757</v>
      </c>
      <c r="F34" s="212">
        <v>647155</v>
      </c>
      <c r="G34" s="213">
        <v>6.8</v>
      </c>
      <c r="H34" s="198"/>
    </row>
    <row r="35" spans="1:8" s="220" customFormat="1" ht="12.75" customHeight="1">
      <c r="A35" s="216" t="s">
        <v>718</v>
      </c>
      <c r="B35" s="217">
        <v>1026750</v>
      </c>
      <c r="C35" s="217">
        <v>2121646</v>
      </c>
      <c r="D35" s="218">
        <v>1.7</v>
      </c>
      <c r="E35" s="217">
        <v>2006076</v>
      </c>
      <c r="F35" s="217">
        <v>4296128</v>
      </c>
      <c r="G35" s="218">
        <v>6.5</v>
      </c>
      <c r="H35" s="219"/>
    </row>
    <row r="36" spans="1:8" s="220" customFormat="1" ht="6" customHeight="1">
      <c r="A36" s="221"/>
      <c r="B36" s="217"/>
      <c r="C36" s="217"/>
      <c r="D36" s="218"/>
      <c r="E36" s="217"/>
      <c r="F36" s="217"/>
      <c r="G36" s="218"/>
      <c r="H36" s="219"/>
    </row>
    <row r="37" spans="1:8" ht="11.25">
      <c r="A37" s="222"/>
      <c r="B37" s="209"/>
      <c r="C37" s="209"/>
      <c r="D37" s="223"/>
      <c r="E37" s="209"/>
      <c r="F37" s="209"/>
      <c r="G37" s="223"/>
      <c r="H37" s="210"/>
    </row>
    <row r="38" spans="1:8" ht="11.25">
      <c r="A38" s="222"/>
      <c r="B38" s="209"/>
      <c r="C38" s="209"/>
      <c r="D38" s="223"/>
      <c r="E38" s="209"/>
      <c r="F38" s="209"/>
      <c r="G38" s="223"/>
      <c r="H38" s="210"/>
    </row>
    <row r="39" spans="1:8" ht="11.25" customHeight="1">
      <c r="A39" s="199" t="s">
        <v>852</v>
      </c>
      <c r="B39" s="209"/>
      <c r="C39" s="209"/>
      <c r="D39" s="223"/>
      <c r="E39" s="209"/>
      <c r="F39" s="209"/>
      <c r="G39" s="223"/>
      <c r="H39" s="210"/>
    </row>
    <row r="40" spans="1:8" ht="25.5" customHeight="1">
      <c r="A40" s="556" t="s">
        <v>674</v>
      </c>
      <c r="B40" s="556"/>
      <c r="C40" s="556"/>
      <c r="D40" s="556"/>
      <c r="E40" s="556"/>
      <c r="F40" s="556"/>
      <c r="G40" s="556"/>
      <c r="H40" s="224"/>
    </row>
    <row r="42" ht="31.5" customHeight="1"/>
    <row r="43" spans="1:8" ht="11.25">
      <c r="A43" s="222"/>
      <c r="B43" s="209"/>
      <c r="C43" s="209"/>
      <c r="D43" s="223"/>
      <c r="E43" s="209"/>
      <c r="F43" s="209"/>
      <c r="G43" s="223"/>
      <c r="H43" s="210"/>
    </row>
    <row r="44" spans="1:8" ht="11.25">
      <c r="A44" s="222"/>
      <c r="B44" s="209"/>
      <c r="C44" s="209"/>
      <c r="D44" s="223"/>
      <c r="E44" s="209"/>
      <c r="F44" s="209"/>
      <c r="G44" s="223"/>
      <c r="H44" s="210"/>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192" customWidth="1"/>
    <col min="2" max="2" width="10.140625" style="192" customWidth="1"/>
    <col min="3" max="3" width="9.8515625" style="192" customWidth="1"/>
    <col min="4" max="4" width="9.28125" style="192" customWidth="1"/>
    <col min="5" max="5" width="9.8515625" style="192" customWidth="1"/>
    <col min="6" max="6" width="10.7109375" style="192" customWidth="1"/>
    <col min="7" max="7" width="9.7109375" style="192" customWidth="1"/>
    <col min="8" max="8" width="11.00390625" style="192" customWidth="1"/>
    <col min="9" max="16384" width="11.421875" style="192" customWidth="1"/>
  </cols>
  <sheetData>
    <row r="1" spans="1:8" ht="14.25" customHeight="1">
      <c r="A1" s="557" t="s">
        <v>1216</v>
      </c>
      <c r="B1" s="557"/>
      <c r="C1" s="557"/>
      <c r="D1" s="557"/>
      <c r="E1" s="557"/>
      <c r="F1" s="557"/>
      <c r="G1" s="557"/>
      <c r="H1" s="557"/>
    </row>
    <row r="2" spans="1:8" ht="12.75">
      <c r="A2" s="193"/>
      <c r="B2" s="194"/>
      <c r="C2" s="195"/>
      <c r="D2" s="196"/>
      <c r="E2" s="194"/>
      <c r="F2" s="195"/>
      <c r="G2" s="196"/>
      <c r="H2" s="196"/>
    </row>
    <row r="3" spans="1:8" s="225" customFormat="1" ht="15" customHeight="1">
      <c r="A3" s="558" t="s">
        <v>1023</v>
      </c>
      <c r="B3" s="561" t="s">
        <v>974</v>
      </c>
      <c r="C3" s="562"/>
      <c r="D3" s="562" t="s">
        <v>1009</v>
      </c>
      <c r="E3" s="565" t="s">
        <v>198</v>
      </c>
      <c r="F3" s="565"/>
      <c r="G3" s="565"/>
      <c r="H3" s="566"/>
    </row>
    <row r="4" spans="1:8" s="225" customFormat="1" ht="15" customHeight="1">
      <c r="A4" s="559"/>
      <c r="B4" s="563"/>
      <c r="C4" s="564"/>
      <c r="D4" s="564"/>
      <c r="E4" s="564" t="s">
        <v>471</v>
      </c>
      <c r="F4" s="567" t="s">
        <v>478</v>
      </c>
      <c r="G4" s="567"/>
      <c r="H4" s="568"/>
    </row>
    <row r="5" spans="1:8" s="225" customFormat="1" ht="15" customHeight="1">
      <c r="A5" s="559"/>
      <c r="B5" s="563" t="s">
        <v>467</v>
      </c>
      <c r="C5" s="564" t="s">
        <v>911</v>
      </c>
      <c r="D5" s="564"/>
      <c r="E5" s="564"/>
      <c r="F5" s="564" t="s">
        <v>199</v>
      </c>
      <c r="G5" s="564" t="s">
        <v>200</v>
      </c>
      <c r="H5" s="569" t="s">
        <v>201</v>
      </c>
    </row>
    <row r="6" spans="1:8" s="225" customFormat="1" ht="15" customHeight="1">
      <c r="A6" s="559"/>
      <c r="B6" s="563"/>
      <c r="C6" s="564"/>
      <c r="D6" s="564"/>
      <c r="E6" s="564"/>
      <c r="F6" s="564"/>
      <c r="G6" s="564"/>
      <c r="H6" s="569"/>
    </row>
    <row r="7" spans="1:8" s="225" customFormat="1" ht="15" customHeight="1">
      <c r="A7" s="560"/>
      <c r="B7" s="226" t="s">
        <v>468</v>
      </c>
      <c r="C7" s="227" t="s">
        <v>477</v>
      </c>
      <c r="D7" s="570" t="s">
        <v>468</v>
      </c>
      <c r="E7" s="570"/>
      <c r="F7" s="570"/>
      <c r="G7" s="570"/>
      <c r="H7" s="571"/>
    </row>
    <row r="8" spans="1:8" s="232" customFormat="1" ht="6" customHeight="1">
      <c r="A8" s="228"/>
      <c r="B8" s="229"/>
      <c r="C8" s="230"/>
      <c r="D8" s="231"/>
      <c r="E8" s="229"/>
      <c r="F8" s="230"/>
      <c r="G8" s="231"/>
      <c r="H8" s="231"/>
    </row>
    <row r="9" spans="1:8" s="232" customFormat="1" ht="12.75" customHeight="1">
      <c r="A9" s="233" t="s">
        <v>719</v>
      </c>
      <c r="B9" s="234">
        <v>2387372</v>
      </c>
      <c r="C9" s="235">
        <v>72.7</v>
      </c>
      <c r="D9" s="234">
        <v>179096</v>
      </c>
      <c r="E9" s="234">
        <v>2026057</v>
      </c>
      <c r="F9" s="234">
        <v>17451</v>
      </c>
      <c r="G9" s="234">
        <v>105028</v>
      </c>
      <c r="H9" s="234">
        <v>1903579</v>
      </c>
    </row>
    <row r="10" spans="1:8" s="232" customFormat="1" ht="12.75" customHeight="1">
      <c r="A10" s="233" t="s">
        <v>720</v>
      </c>
      <c r="B10" s="236" t="s">
        <v>686</v>
      </c>
      <c r="C10" s="237" t="s">
        <v>686</v>
      </c>
      <c r="D10" s="238" t="s">
        <v>686</v>
      </c>
      <c r="E10" s="238" t="s">
        <v>686</v>
      </c>
      <c r="F10" s="238" t="s">
        <v>686</v>
      </c>
      <c r="G10" s="238" t="s">
        <v>686</v>
      </c>
      <c r="H10" s="238" t="s">
        <v>686</v>
      </c>
    </row>
    <row r="11" spans="1:8" s="232" customFormat="1" ht="12.75" customHeight="1">
      <c r="A11" s="233" t="s">
        <v>1178</v>
      </c>
      <c r="B11" s="234">
        <v>2105453</v>
      </c>
      <c r="C11" s="235">
        <v>64.1</v>
      </c>
      <c r="D11" s="234">
        <v>167889</v>
      </c>
      <c r="E11" s="234">
        <v>1755568</v>
      </c>
      <c r="F11" s="234">
        <v>10410</v>
      </c>
      <c r="G11" s="234">
        <v>93887</v>
      </c>
      <c r="H11" s="234">
        <v>1651272</v>
      </c>
    </row>
    <row r="12" spans="1:8" s="232" customFormat="1" ht="12.75" customHeight="1">
      <c r="A12" s="233" t="s">
        <v>721</v>
      </c>
      <c r="B12" s="236" t="s">
        <v>686</v>
      </c>
      <c r="C12" s="235" t="s">
        <v>686</v>
      </c>
      <c r="D12" s="238" t="s">
        <v>686</v>
      </c>
      <c r="E12" s="238" t="s">
        <v>686</v>
      </c>
      <c r="F12" s="238" t="s">
        <v>686</v>
      </c>
      <c r="G12" s="238" t="s">
        <v>686</v>
      </c>
      <c r="H12" s="238" t="s">
        <v>686</v>
      </c>
    </row>
    <row r="13" spans="1:8" s="232" customFormat="1" ht="12.75" customHeight="1">
      <c r="A13" s="233" t="s">
        <v>722</v>
      </c>
      <c r="B13" s="234">
        <v>1140766</v>
      </c>
      <c r="C13" s="235">
        <v>34.7</v>
      </c>
      <c r="D13" s="234">
        <v>118995</v>
      </c>
      <c r="E13" s="234">
        <v>920968</v>
      </c>
      <c r="F13" s="234">
        <v>7690</v>
      </c>
      <c r="G13" s="234">
        <v>67121</v>
      </c>
      <c r="H13" s="234">
        <v>846157</v>
      </c>
    </row>
    <row r="14" spans="1:8" s="232" customFormat="1" ht="12.75" customHeight="1">
      <c r="A14" s="233" t="s">
        <v>723</v>
      </c>
      <c r="B14" s="234">
        <v>77638</v>
      </c>
      <c r="C14" s="235">
        <v>2.4</v>
      </c>
      <c r="D14" s="234">
        <v>3655</v>
      </c>
      <c r="E14" s="234">
        <v>73983</v>
      </c>
      <c r="F14" s="234">
        <v>7497</v>
      </c>
      <c r="G14" s="234">
        <v>6451</v>
      </c>
      <c r="H14" s="234">
        <v>60034</v>
      </c>
    </row>
    <row r="15" spans="1:8" s="232" customFormat="1" ht="12.75" customHeight="1">
      <c r="A15" s="233" t="s">
        <v>724</v>
      </c>
      <c r="B15" s="234">
        <v>322434</v>
      </c>
      <c r="C15" s="235">
        <v>9.8</v>
      </c>
      <c r="D15" s="234">
        <v>3559</v>
      </c>
      <c r="E15" s="234">
        <v>318743</v>
      </c>
      <c r="F15" s="234">
        <v>3237</v>
      </c>
      <c r="G15" s="234">
        <v>13313</v>
      </c>
      <c r="H15" s="234">
        <v>302193</v>
      </c>
    </row>
    <row r="16" spans="1:8" s="232" customFormat="1" ht="12.75" customHeight="1">
      <c r="A16" s="233" t="s">
        <v>725</v>
      </c>
      <c r="B16" s="234">
        <v>481924</v>
      </c>
      <c r="C16" s="235">
        <v>14.7</v>
      </c>
      <c r="D16" s="234">
        <v>9308</v>
      </c>
      <c r="E16" s="234">
        <v>472590</v>
      </c>
      <c r="F16" s="234">
        <v>2182</v>
      </c>
      <c r="G16" s="234">
        <v>24531</v>
      </c>
      <c r="H16" s="234">
        <v>445876</v>
      </c>
    </row>
    <row r="17" spans="1:8" s="232" customFormat="1" ht="22.5">
      <c r="A17" s="259" t="s">
        <v>1077</v>
      </c>
      <c r="B17" s="234">
        <v>16422</v>
      </c>
      <c r="C17" s="235">
        <v>0.5</v>
      </c>
      <c r="D17" s="234">
        <v>1538</v>
      </c>
      <c r="E17" s="234">
        <v>14862</v>
      </c>
      <c r="F17" s="234" t="s">
        <v>6</v>
      </c>
      <c r="G17" s="234">
        <v>772</v>
      </c>
      <c r="H17" s="234">
        <v>14091</v>
      </c>
    </row>
    <row r="18" spans="1:8" s="232" customFormat="1" ht="12.75" customHeight="1">
      <c r="A18" s="233" t="s">
        <v>726</v>
      </c>
      <c r="B18" s="234">
        <v>178</v>
      </c>
      <c r="C18" s="426">
        <v>0</v>
      </c>
      <c r="D18" s="234">
        <v>13</v>
      </c>
      <c r="E18" s="234">
        <v>165</v>
      </c>
      <c r="F18" s="234" t="s">
        <v>6</v>
      </c>
      <c r="G18" s="234" t="s">
        <v>6</v>
      </c>
      <c r="H18" s="234">
        <v>165</v>
      </c>
    </row>
    <row r="19" spans="1:8" s="232" customFormat="1" ht="12.75" customHeight="1">
      <c r="A19" s="239" t="s">
        <v>727</v>
      </c>
      <c r="B19" s="240">
        <v>3285968</v>
      </c>
      <c r="C19" s="241">
        <v>100</v>
      </c>
      <c r="D19" s="240">
        <v>197168</v>
      </c>
      <c r="E19" s="240">
        <v>2906400</v>
      </c>
      <c r="F19" s="240">
        <v>30367</v>
      </c>
      <c r="G19" s="240">
        <v>150095</v>
      </c>
      <c r="H19" s="240">
        <v>2725938</v>
      </c>
    </row>
    <row r="21" spans="2:8" ht="12.75">
      <c r="B21" s="197"/>
      <c r="C21" s="197"/>
      <c r="D21" s="197"/>
      <c r="E21" s="197"/>
      <c r="F21" s="197"/>
      <c r="G21" s="197"/>
      <c r="H21" s="197"/>
    </row>
    <row r="23" spans="2:8" ht="12.75">
      <c r="B23" s="197"/>
      <c r="C23" s="197"/>
      <c r="D23" s="197"/>
      <c r="E23" s="197"/>
      <c r="F23" s="197"/>
      <c r="G23" s="197"/>
      <c r="H23" s="197"/>
    </row>
  </sheetData>
  <sheetProtection/>
  <mergeCells count="13">
    <mergeCell ref="G5:G6"/>
    <mergeCell ref="H5:H6"/>
    <mergeCell ref="D7:H7"/>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26" t="s">
        <v>1217</v>
      </c>
      <c r="B1" s="526"/>
      <c r="C1" s="526"/>
      <c r="D1" s="526"/>
      <c r="E1" s="526"/>
      <c r="F1" s="526"/>
      <c r="G1" s="526"/>
      <c r="H1" s="526"/>
    </row>
    <row r="2" spans="1:8" ht="12.75">
      <c r="A2" s="1"/>
      <c r="B2" s="12"/>
      <c r="C2" s="6"/>
      <c r="D2" s="13"/>
      <c r="E2" s="12"/>
      <c r="F2" s="6"/>
      <c r="G2" s="13"/>
      <c r="H2" s="13"/>
    </row>
    <row r="3" spans="1:8" s="22" customFormat="1" ht="15" customHeight="1">
      <c r="A3" s="527" t="s">
        <v>1112</v>
      </c>
      <c r="B3" s="530" t="s">
        <v>975</v>
      </c>
      <c r="C3" s="531"/>
      <c r="D3" s="572" t="s">
        <v>514</v>
      </c>
      <c r="E3" s="535" t="s">
        <v>198</v>
      </c>
      <c r="F3" s="535"/>
      <c r="G3" s="535"/>
      <c r="H3" s="536"/>
    </row>
    <row r="4" spans="1:8" s="22" customFormat="1" ht="15" customHeight="1">
      <c r="A4" s="528"/>
      <c r="B4" s="532"/>
      <c r="C4" s="533"/>
      <c r="D4" s="533"/>
      <c r="E4" s="533" t="s">
        <v>471</v>
      </c>
      <c r="F4" s="537" t="s">
        <v>478</v>
      </c>
      <c r="G4" s="537"/>
      <c r="H4" s="538"/>
    </row>
    <row r="5" spans="1:8" s="22" customFormat="1" ht="15" customHeight="1">
      <c r="A5" s="528"/>
      <c r="B5" s="532" t="s">
        <v>467</v>
      </c>
      <c r="C5" s="533" t="s">
        <v>911</v>
      </c>
      <c r="D5" s="533"/>
      <c r="E5" s="533"/>
      <c r="F5" s="533" t="s">
        <v>199</v>
      </c>
      <c r="G5" s="533" t="s">
        <v>200</v>
      </c>
      <c r="H5" s="539" t="s">
        <v>201</v>
      </c>
    </row>
    <row r="6" spans="1:8" s="22" customFormat="1" ht="15" customHeight="1">
      <c r="A6" s="528"/>
      <c r="B6" s="532"/>
      <c r="C6" s="533"/>
      <c r="D6" s="533"/>
      <c r="E6" s="533"/>
      <c r="F6" s="533"/>
      <c r="G6" s="533"/>
      <c r="H6" s="539"/>
    </row>
    <row r="7" spans="1:8" s="22" customFormat="1" ht="15" customHeight="1">
      <c r="A7" s="529"/>
      <c r="B7" s="110" t="s">
        <v>468</v>
      </c>
      <c r="C7" s="111" t="s">
        <v>477</v>
      </c>
      <c r="D7" s="524" t="s">
        <v>468</v>
      </c>
      <c r="E7" s="524"/>
      <c r="F7" s="524"/>
      <c r="G7" s="524"/>
      <c r="H7" s="525"/>
    </row>
    <row r="8" spans="1:8" ht="12.75">
      <c r="A8" s="29"/>
      <c r="B8" s="4"/>
      <c r="C8" s="2"/>
      <c r="D8" s="3"/>
      <c r="E8" s="4"/>
      <c r="F8" s="2"/>
      <c r="G8" s="3"/>
      <c r="H8" s="3"/>
    </row>
    <row r="9" spans="1:8" ht="15" customHeight="1">
      <c r="A9" s="30" t="s">
        <v>719</v>
      </c>
      <c r="B9" s="114">
        <v>1648048</v>
      </c>
      <c r="C9" s="68">
        <v>77.7</v>
      </c>
      <c r="D9" s="114">
        <v>240362</v>
      </c>
      <c r="E9" s="114">
        <v>1205449</v>
      </c>
      <c r="F9" s="114">
        <v>12591</v>
      </c>
      <c r="G9" s="114">
        <v>91703</v>
      </c>
      <c r="H9" s="114">
        <v>1101155</v>
      </c>
    </row>
    <row r="10" spans="1:8" ht="15" customHeight="1">
      <c r="A10" s="30" t="s">
        <v>720</v>
      </c>
      <c r="B10" s="1" t="s">
        <v>686</v>
      </c>
      <c r="C10" s="1" t="s">
        <v>686</v>
      </c>
      <c r="D10" s="1" t="s">
        <v>686</v>
      </c>
      <c r="E10" s="1" t="s">
        <v>686</v>
      </c>
      <c r="F10" s="1" t="s">
        <v>686</v>
      </c>
      <c r="G10" s="1" t="s">
        <v>686</v>
      </c>
      <c r="H10" s="1" t="s">
        <v>686</v>
      </c>
    </row>
    <row r="11" spans="1:8" ht="15" customHeight="1">
      <c r="A11" s="30" t="s">
        <v>1178</v>
      </c>
      <c r="B11" s="114">
        <v>1518474</v>
      </c>
      <c r="C11" s="68">
        <v>71.6</v>
      </c>
      <c r="D11" s="114">
        <v>234225</v>
      </c>
      <c r="E11" s="114">
        <v>1095484</v>
      </c>
      <c r="F11" s="114">
        <v>10918</v>
      </c>
      <c r="G11" s="114">
        <v>64925</v>
      </c>
      <c r="H11" s="114">
        <v>1019642</v>
      </c>
    </row>
    <row r="12" spans="1:8" ht="15" customHeight="1">
      <c r="A12" s="30" t="s">
        <v>721</v>
      </c>
      <c r="B12" s="1" t="s">
        <v>686</v>
      </c>
      <c r="C12" s="1" t="s">
        <v>686</v>
      </c>
      <c r="D12" s="1" t="s">
        <v>686</v>
      </c>
      <c r="E12" s="1" t="s">
        <v>686</v>
      </c>
      <c r="F12" s="1" t="s">
        <v>686</v>
      </c>
      <c r="G12" s="1" t="s">
        <v>686</v>
      </c>
      <c r="H12" s="1" t="s">
        <v>686</v>
      </c>
    </row>
    <row r="13" spans="1:8" ht="15" customHeight="1">
      <c r="A13" s="30" t="s">
        <v>722</v>
      </c>
      <c r="B13" s="114">
        <v>905978</v>
      </c>
      <c r="C13" s="68">
        <v>42.7</v>
      </c>
      <c r="D13" s="114">
        <v>201600</v>
      </c>
      <c r="E13" s="114">
        <v>581119</v>
      </c>
      <c r="F13" s="114">
        <v>3650</v>
      </c>
      <c r="G13" s="114">
        <v>25525</v>
      </c>
      <c r="H13" s="114">
        <v>551944</v>
      </c>
    </row>
    <row r="14" spans="1:8" ht="15" customHeight="1">
      <c r="A14" s="30" t="s">
        <v>723</v>
      </c>
      <c r="B14" s="114">
        <v>11591</v>
      </c>
      <c r="C14" s="68">
        <v>0.5</v>
      </c>
      <c r="D14" s="114">
        <v>1137</v>
      </c>
      <c r="E14" s="114">
        <v>10303</v>
      </c>
      <c r="F14" s="114">
        <v>473</v>
      </c>
      <c r="G14" s="114">
        <v>1515</v>
      </c>
      <c r="H14" s="114">
        <v>8316</v>
      </c>
    </row>
    <row r="15" spans="1:8" ht="15" customHeight="1">
      <c r="A15" s="30" t="s">
        <v>724</v>
      </c>
      <c r="B15" s="114">
        <v>123075</v>
      </c>
      <c r="C15" s="68">
        <v>5.8</v>
      </c>
      <c r="D15" s="114">
        <v>3030</v>
      </c>
      <c r="E15" s="114">
        <v>113816</v>
      </c>
      <c r="F15" s="114">
        <v>1197</v>
      </c>
      <c r="G15" s="114">
        <v>3973</v>
      </c>
      <c r="H15" s="114">
        <v>108646</v>
      </c>
    </row>
    <row r="16" spans="1:8" ht="15" customHeight="1">
      <c r="A16" s="30" t="s">
        <v>725</v>
      </c>
      <c r="B16" s="114">
        <v>338404</v>
      </c>
      <c r="C16" s="68">
        <v>16</v>
      </c>
      <c r="D16" s="114">
        <v>8439</v>
      </c>
      <c r="E16" s="114">
        <v>319449</v>
      </c>
      <c r="F16" s="114">
        <v>4249</v>
      </c>
      <c r="G16" s="114">
        <v>7620</v>
      </c>
      <c r="H16" s="114">
        <v>307580</v>
      </c>
    </row>
    <row r="17" spans="1:8" ht="26.25" customHeight="1">
      <c r="A17" s="180" t="s">
        <v>1109</v>
      </c>
      <c r="B17" s="114">
        <v>528</v>
      </c>
      <c r="C17" s="68">
        <v>0</v>
      </c>
      <c r="D17" s="114">
        <v>49</v>
      </c>
      <c r="E17" s="114">
        <v>319</v>
      </c>
      <c r="F17" s="114">
        <v>10</v>
      </c>
      <c r="G17" s="114">
        <v>0</v>
      </c>
      <c r="H17" s="114">
        <v>309</v>
      </c>
    </row>
    <row r="18" spans="1:8" ht="15" customHeight="1">
      <c r="A18" s="30" t="s">
        <v>726</v>
      </c>
      <c r="B18" s="114" t="s">
        <v>6</v>
      </c>
      <c r="C18" s="68" t="s">
        <v>6</v>
      </c>
      <c r="D18" s="114" t="s">
        <v>6</v>
      </c>
      <c r="E18" s="114" t="s">
        <v>6</v>
      </c>
      <c r="F18" s="114" t="s">
        <v>6</v>
      </c>
      <c r="G18" s="114" t="s">
        <v>6</v>
      </c>
      <c r="H18" s="114" t="s">
        <v>6</v>
      </c>
    </row>
    <row r="19" spans="1:8" s="17" customFormat="1" ht="15" customHeight="1">
      <c r="A19" s="43" t="s">
        <v>727</v>
      </c>
      <c r="B19" s="73">
        <v>2121646</v>
      </c>
      <c r="C19" s="133">
        <v>100</v>
      </c>
      <c r="D19" s="73">
        <v>253016</v>
      </c>
      <c r="E19" s="73">
        <v>1649336</v>
      </c>
      <c r="F19" s="73">
        <v>18520</v>
      </c>
      <c r="G19" s="73">
        <v>104811</v>
      </c>
      <c r="H19" s="73">
        <v>1526005</v>
      </c>
    </row>
    <row r="22" spans="1:8" ht="17.25">
      <c r="A22" s="526" t="s">
        <v>1218</v>
      </c>
      <c r="B22" s="526"/>
      <c r="C22" s="526"/>
      <c r="D22" s="526"/>
      <c r="E22" s="526"/>
      <c r="F22" s="526"/>
      <c r="G22" s="526"/>
      <c r="H22" s="526"/>
    </row>
    <row r="23" spans="1:8" ht="12.75">
      <c r="A23" s="1"/>
      <c r="B23" s="12"/>
      <c r="C23" s="6"/>
      <c r="D23" s="13"/>
      <c r="E23" s="12"/>
      <c r="F23" s="6"/>
      <c r="G23" s="13"/>
      <c r="H23" s="13"/>
    </row>
    <row r="24" spans="1:8" s="22" customFormat="1" ht="15" customHeight="1">
      <c r="A24" s="527" t="s">
        <v>1112</v>
      </c>
      <c r="B24" s="530" t="s">
        <v>971</v>
      </c>
      <c r="C24" s="531"/>
      <c r="D24" s="572" t="s">
        <v>514</v>
      </c>
      <c r="E24" s="535" t="s">
        <v>198</v>
      </c>
      <c r="F24" s="535"/>
      <c r="G24" s="535"/>
      <c r="H24" s="536"/>
    </row>
    <row r="25" spans="1:8" s="22" customFormat="1" ht="15" customHeight="1">
      <c r="A25" s="528"/>
      <c r="B25" s="532"/>
      <c r="C25" s="533"/>
      <c r="D25" s="533"/>
      <c r="E25" s="533" t="s">
        <v>471</v>
      </c>
      <c r="F25" s="537" t="s">
        <v>478</v>
      </c>
      <c r="G25" s="537"/>
      <c r="H25" s="538"/>
    </row>
    <row r="26" spans="1:8" s="22" customFormat="1" ht="15" customHeight="1">
      <c r="A26" s="528"/>
      <c r="B26" s="532" t="s">
        <v>467</v>
      </c>
      <c r="C26" s="533" t="s">
        <v>911</v>
      </c>
      <c r="D26" s="533"/>
      <c r="E26" s="533"/>
      <c r="F26" s="533" t="s">
        <v>199</v>
      </c>
      <c r="G26" s="533" t="s">
        <v>200</v>
      </c>
      <c r="H26" s="539" t="s">
        <v>201</v>
      </c>
    </row>
    <row r="27" spans="1:8" s="22" customFormat="1" ht="15" customHeight="1">
      <c r="A27" s="528"/>
      <c r="B27" s="532"/>
      <c r="C27" s="533"/>
      <c r="D27" s="533"/>
      <c r="E27" s="533"/>
      <c r="F27" s="533"/>
      <c r="G27" s="533"/>
      <c r="H27" s="539"/>
    </row>
    <row r="28" spans="1:8" s="22" customFormat="1" ht="15" customHeight="1">
      <c r="A28" s="529"/>
      <c r="B28" s="110" t="s">
        <v>468</v>
      </c>
      <c r="C28" s="111" t="s">
        <v>477</v>
      </c>
      <c r="D28" s="524" t="s">
        <v>468</v>
      </c>
      <c r="E28" s="524"/>
      <c r="F28" s="524"/>
      <c r="G28" s="524"/>
      <c r="H28" s="525"/>
    </row>
    <row r="29" spans="1:8" ht="12.75">
      <c r="A29" s="29"/>
      <c r="B29" s="4"/>
      <c r="C29" s="2"/>
      <c r="D29" s="3"/>
      <c r="E29" s="4"/>
      <c r="F29" s="2"/>
      <c r="G29" s="3"/>
      <c r="H29" s="3"/>
    </row>
    <row r="30" spans="1:8" ht="15" customHeight="1">
      <c r="A30" s="30" t="s">
        <v>719</v>
      </c>
      <c r="B30" s="114">
        <v>4644873</v>
      </c>
      <c r="C30" s="68">
        <v>72.7</v>
      </c>
      <c r="D30" s="114">
        <v>373919</v>
      </c>
      <c r="E30" s="114">
        <v>3979579</v>
      </c>
      <c r="F30" s="114">
        <v>33181</v>
      </c>
      <c r="G30" s="114">
        <v>208347</v>
      </c>
      <c r="H30" s="114">
        <v>3738051</v>
      </c>
    </row>
    <row r="31" spans="1:8" ht="15" customHeight="1">
      <c r="A31" s="30" t="s">
        <v>720</v>
      </c>
      <c r="B31" s="1" t="s">
        <v>686</v>
      </c>
      <c r="C31" s="1" t="s">
        <v>686</v>
      </c>
      <c r="D31" s="1" t="s">
        <v>686</v>
      </c>
      <c r="E31" s="1" t="s">
        <v>686</v>
      </c>
      <c r="F31" s="1" t="s">
        <v>686</v>
      </c>
      <c r="G31" s="1" t="s">
        <v>686</v>
      </c>
      <c r="H31" s="1" t="s">
        <v>686</v>
      </c>
    </row>
    <row r="32" spans="1:8" ht="15" customHeight="1">
      <c r="A32" s="30" t="s">
        <v>1178</v>
      </c>
      <c r="B32" s="114">
        <v>4092740</v>
      </c>
      <c r="C32" s="68">
        <v>64</v>
      </c>
      <c r="D32" s="114">
        <v>347050</v>
      </c>
      <c r="E32" s="114">
        <v>3454706</v>
      </c>
      <c r="F32" s="114">
        <v>19285</v>
      </c>
      <c r="G32" s="114">
        <v>187374</v>
      </c>
      <c r="H32" s="114">
        <v>3248048</v>
      </c>
    </row>
    <row r="33" spans="1:8" ht="15" customHeight="1">
      <c r="A33" s="30" t="s">
        <v>720</v>
      </c>
      <c r="B33" s="1" t="s">
        <v>686</v>
      </c>
      <c r="C33" s="1" t="s">
        <v>686</v>
      </c>
      <c r="D33" s="1" t="s">
        <v>686</v>
      </c>
      <c r="E33" s="1" t="s">
        <v>686</v>
      </c>
      <c r="F33" s="1" t="s">
        <v>686</v>
      </c>
      <c r="G33" s="1" t="s">
        <v>686</v>
      </c>
      <c r="H33" s="1" t="s">
        <v>686</v>
      </c>
    </row>
    <row r="34" spans="1:8" ht="15" customHeight="1">
      <c r="A34" s="30" t="s">
        <v>728</v>
      </c>
      <c r="B34" s="114">
        <v>2265833</v>
      </c>
      <c r="C34" s="68">
        <v>35.4</v>
      </c>
      <c r="D34" s="114">
        <v>246900</v>
      </c>
      <c r="E34" s="114">
        <v>1857449</v>
      </c>
      <c r="F34" s="114">
        <v>13949</v>
      </c>
      <c r="G34" s="114">
        <v>134450</v>
      </c>
      <c r="H34" s="114">
        <v>1709050</v>
      </c>
    </row>
    <row r="35" spans="1:8" ht="15" customHeight="1">
      <c r="A35" s="30" t="s">
        <v>723</v>
      </c>
      <c r="B35" s="114">
        <v>140127</v>
      </c>
      <c r="C35" s="68">
        <v>2.2</v>
      </c>
      <c r="D35" s="114">
        <v>5954</v>
      </c>
      <c r="E35" s="114">
        <v>134170</v>
      </c>
      <c r="F35" s="114">
        <v>12405</v>
      </c>
      <c r="G35" s="114">
        <v>11488</v>
      </c>
      <c r="H35" s="114">
        <v>110276</v>
      </c>
    </row>
    <row r="36" spans="1:8" ht="15" customHeight="1">
      <c r="A36" s="30" t="s">
        <v>724</v>
      </c>
      <c r="B36" s="114">
        <v>633053</v>
      </c>
      <c r="C36" s="68">
        <v>9.9</v>
      </c>
      <c r="D36" s="114">
        <v>7513</v>
      </c>
      <c r="E36" s="114">
        <v>625267</v>
      </c>
      <c r="F36" s="114">
        <v>5418</v>
      </c>
      <c r="G36" s="114">
        <v>26661</v>
      </c>
      <c r="H36" s="114">
        <v>593188</v>
      </c>
    </row>
    <row r="37" spans="1:8" ht="15" customHeight="1">
      <c r="A37" s="30" t="s">
        <v>725</v>
      </c>
      <c r="B37" s="114">
        <v>943393</v>
      </c>
      <c r="C37" s="68">
        <v>14.8</v>
      </c>
      <c r="D37" s="114">
        <v>17014</v>
      </c>
      <c r="E37" s="114">
        <v>926307</v>
      </c>
      <c r="F37" s="114">
        <v>4798</v>
      </c>
      <c r="G37" s="114">
        <v>47669</v>
      </c>
      <c r="H37" s="114">
        <v>873839</v>
      </c>
    </row>
    <row r="38" spans="1:8" ht="26.25" customHeight="1">
      <c r="A38" s="180" t="s">
        <v>1109</v>
      </c>
      <c r="B38" s="114">
        <v>31020</v>
      </c>
      <c r="C38" s="68">
        <v>0.5</v>
      </c>
      <c r="D38" s="114">
        <v>3425</v>
      </c>
      <c r="E38" s="114">
        <v>27529</v>
      </c>
      <c r="F38" s="114" t="s">
        <v>6</v>
      </c>
      <c r="G38" s="114">
        <v>1544</v>
      </c>
      <c r="H38" s="114">
        <v>25985</v>
      </c>
    </row>
    <row r="39" spans="1:8" ht="15" customHeight="1">
      <c r="A39" s="30" t="s">
        <v>726</v>
      </c>
      <c r="B39" s="114">
        <v>193</v>
      </c>
      <c r="C39" s="80">
        <v>0</v>
      </c>
      <c r="D39" s="114">
        <v>20</v>
      </c>
      <c r="E39" s="114">
        <v>173</v>
      </c>
      <c r="F39" s="114" t="s">
        <v>6</v>
      </c>
      <c r="G39" s="114" t="s">
        <v>6</v>
      </c>
      <c r="H39" s="114">
        <v>173</v>
      </c>
    </row>
    <row r="40" spans="1:8" s="17" customFormat="1" ht="15" customHeight="1">
      <c r="A40" s="43" t="s">
        <v>727</v>
      </c>
      <c r="B40" s="73">
        <v>6392659</v>
      </c>
      <c r="C40" s="133">
        <v>100</v>
      </c>
      <c r="D40" s="73">
        <v>407845</v>
      </c>
      <c r="E40" s="73">
        <v>5693024</v>
      </c>
      <c r="F40" s="73">
        <v>55802</v>
      </c>
      <c r="G40" s="73">
        <v>295710</v>
      </c>
      <c r="H40" s="73">
        <v>5341513</v>
      </c>
    </row>
    <row r="43" spans="1:8" ht="17.25">
      <c r="A43" s="526" t="s">
        <v>1219</v>
      </c>
      <c r="B43" s="526"/>
      <c r="C43" s="526"/>
      <c r="D43" s="526"/>
      <c r="E43" s="526"/>
      <c r="F43" s="526"/>
      <c r="G43" s="526"/>
      <c r="H43" s="526"/>
    </row>
    <row r="44" spans="1:8" ht="12.75">
      <c r="A44" s="1"/>
      <c r="B44" s="12"/>
      <c r="C44" s="6"/>
      <c r="D44" s="13"/>
      <c r="E44" s="12"/>
      <c r="F44" s="6"/>
      <c r="G44" s="13"/>
      <c r="H44" s="13"/>
    </row>
    <row r="45" spans="1:8" s="22" customFormat="1" ht="15" customHeight="1">
      <c r="A45" s="527" t="s">
        <v>1112</v>
      </c>
      <c r="B45" s="530" t="s">
        <v>1024</v>
      </c>
      <c r="C45" s="531"/>
      <c r="D45" s="572" t="s">
        <v>514</v>
      </c>
      <c r="E45" s="535" t="s">
        <v>198</v>
      </c>
      <c r="F45" s="535"/>
      <c r="G45" s="535"/>
      <c r="H45" s="536"/>
    </row>
    <row r="46" spans="1:8" s="22" customFormat="1" ht="15" customHeight="1">
      <c r="A46" s="528"/>
      <c r="B46" s="532"/>
      <c r="C46" s="533"/>
      <c r="D46" s="533"/>
      <c r="E46" s="533" t="s">
        <v>471</v>
      </c>
      <c r="F46" s="537" t="s">
        <v>478</v>
      </c>
      <c r="G46" s="537"/>
      <c r="H46" s="538"/>
    </row>
    <row r="47" spans="1:8" s="22" customFormat="1" ht="15" customHeight="1">
      <c r="A47" s="528"/>
      <c r="B47" s="532" t="s">
        <v>467</v>
      </c>
      <c r="C47" s="533" t="s">
        <v>911</v>
      </c>
      <c r="D47" s="533"/>
      <c r="E47" s="533"/>
      <c r="F47" s="533" t="s">
        <v>199</v>
      </c>
      <c r="G47" s="533" t="s">
        <v>200</v>
      </c>
      <c r="H47" s="539" t="s">
        <v>201</v>
      </c>
    </row>
    <row r="48" spans="1:8" s="22" customFormat="1" ht="15" customHeight="1">
      <c r="A48" s="528"/>
      <c r="B48" s="532"/>
      <c r="C48" s="533"/>
      <c r="D48" s="533"/>
      <c r="E48" s="533"/>
      <c r="F48" s="533"/>
      <c r="G48" s="533"/>
      <c r="H48" s="539"/>
    </row>
    <row r="49" spans="1:8" s="22" customFormat="1" ht="15" customHeight="1">
      <c r="A49" s="529"/>
      <c r="B49" s="110" t="s">
        <v>468</v>
      </c>
      <c r="C49" s="111" t="s">
        <v>477</v>
      </c>
      <c r="D49" s="524" t="s">
        <v>468</v>
      </c>
      <c r="E49" s="524"/>
      <c r="F49" s="524"/>
      <c r="G49" s="524"/>
      <c r="H49" s="525"/>
    </row>
    <row r="50" spans="1:8" ht="12.75">
      <c r="A50" s="29"/>
      <c r="B50" s="4"/>
      <c r="C50" s="2"/>
      <c r="D50" s="3"/>
      <c r="E50" s="4"/>
      <c r="F50" s="2"/>
      <c r="G50" s="3"/>
      <c r="H50" s="3"/>
    </row>
    <row r="51" spans="1:8" ht="15" customHeight="1">
      <c r="A51" s="30" t="s">
        <v>719</v>
      </c>
      <c r="B51" s="114">
        <v>3291463</v>
      </c>
      <c r="C51" s="68">
        <v>76.6</v>
      </c>
      <c r="D51" s="114">
        <v>495836</v>
      </c>
      <c r="E51" s="114">
        <v>2437328</v>
      </c>
      <c r="F51" s="114">
        <v>28652</v>
      </c>
      <c r="G51" s="114">
        <v>166389</v>
      </c>
      <c r="H51" s="114">
        <v>2242288</v>
      </c>
    </row>
    <row r="52" spans="1:8" ht="15" customHeight="1">
      <c r="A52" s="30" t="s">
        <v>720</v>
      </c>
      <c r="B52" s="1" t="s">
        <v>686</v>
      </c>
      <c r="C52" s="1" t="s">
        <v>686</v>
      </c>
      <c r="D52" s="1" t="s">
        <v>686</v>
      </c>
      <c r="E52" s="1" t="s">
        <v>686</v>
      </c>
      <c r="F52" s="1" t="s">
        <v>686</v>
      </c>
      <c r="G52" s="1" t="s">
        <v>686</v>
      </c>
      <c r="H52" s="1" t="s">
        <v>686</v>
      </c>
    </row>
    <row r="53" spans="1:8" ht="15" customHeight="1">
      <c r="A53" s="30" t="s">
        <v>1178</v>
      </c>
      <c r="B53" s="114">
        <v>3039570</v>
      </c>
      <c r="C53" s="68">
        <v>70.8</v>
      </c>
      <c r="D53" s="114">
        <v>481059</v>
      </c>
      <c r="E53" s="114">
        <v>2229145</v>
      </c>
      <c r="F53" s="114">
        <v>24303</v>
      </c>
      <c r="G53" s="114">
        <v>116916</v>
      </c>
      <c r="H53" s="114">
        <v>2087926</v>
      </c>
    </row>
    <row r="54" spans="1:8" ht="15" customHeight="1">
      <c r="A54" s="30" t="s">
        <v>721</v>
      </c>
      <c r="B54" s="1" t="s">
        <v>686</v>
      </c>
      <c r="C54" s="1" t="s">
        <v>686</v>
      </c>
      <c r="D54" s="1" t="s">
        <v>686</v>
      </c>
      <c r="E54" s="1" t="s">
        <v>686</v>
      </c>
      <c r="F54" s="1" t="s">
        <v>686</v>
      </c>
      <c r="G54" s="1" t="s">
        <v>686</v>
      </c>
      <c r="H54" s="1" t="s">
        <v>686</v>
      </c>
    </row>
    <row r="55" spans="1:8" ht="15" customHeight="1">
      <c r="A55" s="30" t="s">
        <v>722</v>
      </c>
      <c r="B55" s="114">
        <v>1815453</v>
      </c>
      <c r="C55" s="68">
        <v>42.3</v>
      </c>
      <c r="D55" s="114">
        <v>422410</v>
      </c>
      <c r="E55" s="114">
        <v>1178830</v>
      </c>
      <c r="F55" s="114">
        <v>7814</v>
      </c>
      <c r="G55" s="114">
        <v>50031</v>
      </c>
      <c r="H55" s="114">
        <v>1120985</v>
      </c>
    </row>
    <row r="56" spans="1:8" ht="15" customHeight="1">
      <c r="A56" s="30" t="s">
        <v>723</v>
      </c>
      <c r="B56" s="114">
        <v>23891</v>
      </c>
      <c r="C56" s="68">
        <v>0.6</v>
      </c>
      <c r="D56" s="114">
        <v>2173</v>
      </c>
      <c r="E56" s="114">
        <v>21353</v>
      </c>
      <c r="F56" s="114">
        <v>1300</v>
      </c>
      <c r="G56" s="114">
        <v>3046</v>
      </c>
      <c r="H56" s="114">
        <v>17007</v>
      </c>
    </row>
    <row r="57" spans="1:8" ht="15" customHeight="1">
      <c r="A57" s="30" t="s">
        <v>724</v>
      </c>
      <c r="B57" s="114">
        <v>288597</v>
      </c>
      <c r="C57" s="68">
        <v>6.7</v>
      </c>
      <c r="D57" s="114">
        <v>9118</v>
      </c>
      <c r="E57" s="114">
        <v>266624</v>
      </c>
      <c r="F57" s="114">
        <v>2083</v>
      </c>
      <c r="G57" s="114">
        <v>8335</v>
      </c>
      <c r="H57" s="114">
        <v>256206</v>
      </c>
    </row>
    <row r="58" spans="1:8" ht="15" customHeight="1">
      <c r="A58" s="30" t="s">
        <v>725</v>
      </c>
      <c r="B58" s="114">
        <v>690937</v>
      </c>
      <c r="C58" s="68">
        <v>16.1</v>
      </c>
      <c r="D58" s="114">
        <v>16296</v>
      </c>
      <c r="E58" s="114">
        <v>656158</v>
      </c>
      <c r="F58" s="114">
        <v>7244</v>
      </c>
      <c r="G58" s="114">
        <v>17497</v>
      </c>
      <c r="H58" s="114">
        <v>631417</v>
      </c>
    </row>
    <row r="59" spans="1:8" ht="26.25" customHeight="1">
      <c r="A59" s="180" t="s">
        <v>1109</v>
      </c>
      <c r="B59" s="114">
        <v>1241</v>
      </c>
      <c r="C59" s="68">
        <v>0</v>
      </c>
      <c r="D59" s="114">
        <v>53</v>
      </c>
      <c r="E59" s="114">
        <v>530</v>
      </c>
      <c r="F59" s="114">
        <v>19</v>
      </c>
      <c r="G59" s="114">
        <v>0</v>
      </c>
      <c r="H59" s="114">
        <v>511</v>
      </c>
    </row>
    <row r="60" spans="1:8" ht="15" customHeight="1">
      <c r="A60" s="30" t="s">
        <v>726</v>
      </c>
      <c r="B60" s="114" t="s">
        <v>6</v>
      </c>
      <c r="C60" s="68" t="s">
        <v>6</v>
      </c>
      <c r="D60" s="114" t="s">
        <v>6</v>
      </c>
      <c r="E60" s="114" t="s">
        <v>6</v>
      </c>
      <c r="F60" s="114" t="s">
        <v>6</v>
      </c>
      <c r="G60" s="114" t="s">
        <v>6</v>
      </c>
      <c r="H60" s="114" t="s">
        <v>6</v>
      </c>
    </row>
    <row r="61" spans="1:8" s="17" customFormat="1" ht="15" customHeight="1">
      <c r="A61" s="43" t="s">
        <v>727</v>
      </c>
      <c r="B61" s="73">
        <v>4296128</v>
      </c>
      <c r="C61" s="133">
        <v>100</v>
      </c>
      <c r="D61" s="73">
        <v>523477</v>
      </c>
      <c r="E61" s="73">
        <v>3381993</v>
      </c>
      <c r="F61" s="73">
        <v>39298</v>
      </c>
      <c r="G61" s="73">
        <v>195267</v>
      </c>
      <c r="H61" s="73">
        <v>3147429</v>
      </c>
    </row>
    <row r="62" spans="1:8" ht="21" customHeight="1">
      <c r="A62" s="526"/>
      <c r="B62" s="526"/>
      <c r="C62" s="526"/>
      <c r="D62" s="526"/>
      <c r="E62" s="526"/>
      <c r="F62" s="526"/>
      <c r="G62" s="526"/>
      <c r="H62" s="526"/>
    </row>
    <row r="63" spans="1:8" ht="12.75">
      <c r="A63" s="1" t="s">
        <v>852</v>
      </c>
      <c r="B63" s="39"/>
      <c r="C63" s="79"/>
      <c r="D63" s="177"/>
      <c r="E63" s="39"/>
      <c r="F63" s="79"/>
      <c r="G63" s="177"/>
      <c r="H63" s="177"/>
    </row>
    <row r="64" spans="1:8" ht="29.25" customHeight="1">
      <c r="A64" s="477" t="s">
        <v>674</v>
      </c>
      <c r="B64" s="477"/>
      <c r="C64" s="477"/>
      <c r="D64" s="477"/>
      <c r="E64" s="477"/>
      <c r="F64" s="477"/>
      <c r="G64" s="477"/>
      <c r="H64" s="477"/>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2"/>
  <sheetViews>
    <sheetView zoomScaleSheetLayoutView="70"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0" customWidth="1"/>
    <col min="7" max="7" width="0.5625" style="120" hidden="1" customWidth="1"/>
    <col min="8" max="8" width="12.7109375" style="0" customWidth="1"/>
    <col min="9" max="9" width="13.421875" style="0" customWidth="1"/>
    <col min="10" max="10" width="11.140625" style="28" customWidth="1"/>
    <col min="11" max="11" width="0.42578125" style="0" customWidth="1"/>
    <col min="12" max="12" width="10.421875" style="0" customWidth="1"/>
  </cols>
  <sheetData>
    <row r="1" spans="1:11" ht="17.25">
      <c r="A1" s="526" t="s">
        <v>65</v>
      </c>
      <c r="B1" s="526"/>
      <c r="C1" s="526"/>
      <c r="D1" s="526"/>
      <c r="E1" s="526"/>
      <c r="F1" s="526"/>
      <c r="G1" s="526"/>
      <c r="H1" s="526"/>
      <c r="I1" s="526"/>
      <c r="J1" s="526"/>
      <c r="K1" s="526"/>
    </row>
    <row r="2" spans="2:10" ht="12.75">
      <c r="B2" s="14"/>
      <c r="C2" s="11"/>
      <c r="D2" s="10"/>
      <c r="E2" s="10"/>
      <c r="F2" s="117"/>
      <c r="G2" s="117"/>
      <c r="H2" s="7"/>
      <c r="I2" s="7"/>
      <c r="J2" s="7"/>
    </row>
    <row r="3" spans="1:11" ht="18" customHeight="1">
      <c r="A3" s="577" t="s">
        <v>1110</v>
      </c>
      <c r="B3" s="595" t="s">
        <v>744</v>
      </c>
      <c r="C3" s="596"/>
      <c r="D3" s="574" t="s">
        <v>1200</v>
      </c>
      <c r="E3" s="575"/>
      <c r="F3" s="575"/>
      <c r="G3" s="576"/>
      <c r="H3" s="536" t="s">
        <v>1213</v>
      </c>
      <c r="I3" s="575"/>
      <c r="J3" s="575"/>
      <c r="K3" s="575"/>
    </row>
    <row r="4" spans="1:11" ht="16.5" customHeight="1">
      <c r="A4" s="578"/>
      <c r="B4" s="597"/>
      <c r="C4" s="598"/>
      <c r="D4" s="61" t="s">
        <v>474</v>
      </c>
      <c r="E4" s="586" t="s">
        <v>475</v>
      </c>
      <c r="F4" s="587"/>
      <c r="G4" s="588"/>
      <c r="H4" s="146" t="s">
        <v>474</v>
      </c>
      <c r="I4" s="586" t="s">
        <v>475</v>
      </c>
      <c r="J4" s="587"/>
      <c r="K4" s="587"/>
    </row>
    <row r="5" spans="1:11" ht="15" customHeight="1">
      <c r="A5" s="578"/>
      <c r="B5" s="597"/>
      <c r="C5" s="598"/>
      <c r="D5" s="592" t="s">
        <v>112</v>
      </c>
      <c r="E5" s="601" t="s">
        <v>108</v>
      </c>
      <c r="F5" s="580" t="s">
        <v>1220</v>
      </c>
      <c r="G5" s="581"/>
      <c r="H5" s="601" t="s">
        <v>112</v>
      </c>
      <c r="I5" s="601" t="s">
        <v>108</v>
      </c>
      <c r="J5" s="580" t="s">
        <v>1221</v>
      </c>
      <c r="K5" s="589"/>
    </row>
    <row r="6" spans="1:11" ht="12.75">
      <c r="A6" s="578"/>
      <c r="B6" s="597"/>
      <c r="C6" s="598"/>
      <c r="D6" s="593"/>
      <c r="E6" s="602"/>
      <c r="F6" s="582"/>
      <c r="G6" s="583"/>
      <c r="H6" s="602"/>
      <c r="I6" s="602"/>
      <c r="J6" s="582"/>
      <c r="K6" s="590"/>
    </row>
    <row r="7" spans="1:11" ht="18.75" customHeight="1">
      <c r="A7" s="578"/>
      <c r="B7" s="597"/>
      <c r="C7" s="598"/>
      <c r="D7" s="593"/>
      <c r="E7" s="602"/>
      <c r="F7" s="582"/>
      <c r="G7" s="583"/>
      <c r="H7" s="602"/>
      <c r="I7" s="602"/>
      <c r="J7" s="582"/>
      <c r="K7" s="590"/>
    </row>
    <row r="8" spans="1:11" ht="27.75" customHeight="1">
      <c r="A8" s="579"/>
      <c r="B8" s="599"/>
      <c r="C8" s="600"/>
      <c r="D8" s="594"/>
      <c r="E8" s="603"/>
      <c r="F8" s="584"/>
      <c r="G8" s="585"/>
      <c r="H8" s="603"/>
      <c r="I8" s="603"/>
      <c r="J8" s="584"/>
      <c r="K8" s="591"/>
    </row>
    <row r="9" spans="1:10" ht="12.75">
      <c r="A9" s="109"/>
      <c r="B9" s="40"/>
      <c r="C9" s="29"/>
      <c r="D9" s="10"/>
      <c r="E9" s="10"/>
      <c r="F9" s="117"/>
      <c r="G9" s="117"/>
      <c r="H9" s="10"/>
      <c r="I9" s="10"/>
      <c r="J9" s="10"/>
    </row>
    <row r="10" spans="1:11" s="17" customFormat="1" ht="12.75">
      <c r="A10" s="112" t="s">
        <v>209</v>
      </c>
      <c r="B10" s="43" t="s">
        <v>483</v>
      </c>
      <c r="C10" s="49"/>
      <c r="D10" s="118">
        <v>136834928</v>
      </c>
      <c r="E10" s="118">
        <v>197168302</v>
      </c>
      <c r="F10" s="147">
        <v>-1.3</v>
      </c>
      <c r="G10" s="116"/>
      <c r="H10" s="118">
        <v>279030601</v>
      </c>
      <c r="I10" s="118">
        <v>407845230</v>
      </c>
      <c r="J10" s="147">
        <v>1.6</v>
      </c>
      <c r="K10" s="166"/>
    </row>
    <row r="11" spans="1:11" s="17" customFormat="1" ht="24" customHeight="1">
      <c r="A11" s="148">
        <v>1</v>
      </c>
      <c r="B11" s="65" t="s">
        <v>210</v>
      </c>
      <c r="C11" s="49"/>
      <c r="D11" s="118">
        <v>2295358</v>
      </c>
      <c r="E11" s="118">
        <v>4971333</v>
      </c>
      <c r="F11" s="147">
        <v>24.9</v>
      </c>
      <c r="G11" s="116"/>
      <c r="H11" s="118">
        <v>3779342</v>
      </c>
      <c r="I11" s="118">
        <v>8093608</v>
      </c>
      <c r="J11" s="147">
        <v>10.5</v>
      </c>
      <c r="K11" s="166"/>
    </row>
    <row r="12" spans="1:11" ht="24" customHeight="1">
      <c r="A12" s="149">
        <v>101</v>
      </c>
      <c r="B12" s="38"/>
      <c r="C12" s="30" t="s">
        <v>211</v>
      </c>
      <c r="D12" s="121">
        <v>2464</v>
      </c>
      <c r="E12" s="121">
        <v>45500</v>
      </c>
      <c r="F12" s="150" t="s">
        <v>729</v>
      </c>
      <c r="G12" s="115"/>
      <c r="H12" s="121">
        <v>3464</v>
      </c>
      <c r="I12" s="121">
        <v>57500</v>
      </c>
      <c r="J12" s="150" t="s">
        <v>729</v>
      </c>
      <c r="K12" s="167"/>
    </row>
    <row r="13" spans="1:11" ht="12.75">
      <c r="A13" s="149">
        <v>102</v>
      </c>
      <c r="B13" s="38"/>
      <c r="C13" s="30" t="s">
        <v>212</v>
      </c>
      <c r="D13" s="121">
        <v>196341</v>
      </c>
      <c r="E13" s="121">
        <v>598632</v>
      </c>
      <c r="F13" s="150">
        <v>50.1</v>
      </c>
      <c r="G13" s="115"/>
      <c r="H13" s="121">
        <v>312318</v>
      </c>
      <c r="I13" s="121">
        <v>946480</v>
      </c>
      <c r="J13" s="150">
        <v>29.1</v>
      </c>
      <c r="K13" s="167"/>
    </row>
    <row r="14" spans="1:11" ht="12.75">
      <c r="A14" s="149">
        <v>103</v>
      </c>
      <c r="B14" s="38"/>
      <c r="C14" s="30" t="s">
        <v>213</v>
      </c>
      <c r="D14" s="121">
        <v>2033480</v>
      </c>
      <c r="E14" s="121">
        <v>4282601</v>
      </c>
      <c r="F14" s="150">
        <v>23.1</v>
      </c>
      <c r="G14" s="115"/>
      <c r="H14" s="121">
        <v>3400456</v>
      </c>
      <c r="I14" s="121">
        <v>7024642</v>
      </c>
      <c r="J14" s="150">
        <v>9.8</v>
      </c>
      <c r="K14" s="167"/>
    </row>
    <row r="15" spans="1:11" ht="12.75">
      <c r="A15" s="149">
        <v>105</v>
      </c>
      <c r="B15" s="38"/>
      <c r="C15" s="30" t="s">
        <v>214</v>
      </c>
      <c r="D15" s="121" t="s">
        <v>107</v>
      </c>
      <c r="E15" s="121" t="s">
        <v>107</v>
      </c>
      <c r="F15" s="150" t="s">
        <v>107</v>
      </c>
      <c r="G15" s="115"/>
      <c r="H15" s="121" t="s">
        <v>107</v>
      </c>
      <c r="I15" s="121" t="s">
        <v>107</v>
      </c>
      <c r="J15" s="150" t="s">
        <v>107</v>
      </c>
      <c r="K15" s="167"/>
    </row>
    <row r="16" spans="1:11" ht="12.75">
      <c r="A16" s="149">
        <v>107</v>
      </c>
      <c r="B16" s="38"/>
      <c r="C16" s="30" t="s">
        <v>534</v>
      </c>
      <c r="D16" s="121">
        <v>63060</v>
      </c>
      <c r="E16" s="121">
        <v>31405</v>
      </c>
      <c r="F16" s="260">
        <v>-59.8</v>
      </c>
      <c r="G16" s="115"/>
      <c r="H16" s="121">
        <v>63060</v>
      </c>
      <c r="I16" s="121">
        <v>31405</v>
      </c>
      <c r="J16" s="150">
        <v>-80</v>
      </c>
      <c r="K16" s="167"/>
    </row>
    <row r="17" spans="1:11" ht="12.75">
      <c r="A17" s="149">
        <v>109</v>
      </c>
      <c r="B17" s="38"/>
      <c r="C17" s="30" t="s">
        <v>215</v>
      </c>
      <c r="D17" s="121">
        <v>13</v>
      </c>
      <c r="E17" s="121">
        <v>13195</v>
      </c>
      <c r="F17" s="260">
        <v>-49.8</v>
      </c>
      <c r="G17" s="115"/>
      <c r="H17" s="121">
        <v>44</v>
      </c>
      <c r="I17" s="121">
        <v>33581</v>
      </c>
      <c r="J17" s="260">
        <v>-7.6</v>
      </c>
      <c r="K17" s="167"/>
    </row>
    <row r="18" spans="1:11" s="17" customFormat="1" ht="24" customHeight="1">
      <c r="A18" s="148">
        <v>2</v>
      </c>
      <c r="B18" s="65" t="s">
        <v>216</v>
      </c>
      <c r="C18" s="49"/>
      <c r="D18" s="118">
        <v>33190527</v>
      </c>
      <c r="E18" s="118">
        <v>52771072</v>
      </c>
      <c r="F18" s="147">
        <v>-1.3</v>
      </c>
      <c r="G18" s="116"/>
      <c r="H18" s="118">
        <v>63943687</v>
      </c>
      <c r="I18" s="118">
        <v>112074268</v>
      </c>
      <c r="J18" s="147">
        <v>1.6</v>
      </c>
      <c r="K18" s="166"/>
    </row>
    <row r="19" spans="1:11" ht="24" customHeight="1">
      <c r="A19" s="149">
        <v>201</v>
      </c>
      <c r="B19" s="38"/>
      <c r="C19" s="30" t="s">
        <v>533</v>
      </c>
      <c r="D19" s="121">
        <v>17592749</v>
      </c>
      <c r="E19" s="121">
        <v>12030248</v>
      </c>
      <c r="F19" s="150">
        <v>-5.7</v>
      </c>
      <c r="G19" s="115"/>
      <c r="H19" s="121">
        <v>31310105</v>
      </c>
      <c r="I19" s="121">
        <v>22200194</v>
      </c>
      <c r="J19" s="150">
        <v>-15.8</v>
      </c>
      <c r="K19" s="167"/>
    </row>
    <row r="20" spans="1:11" ht="12.75">
      <c r="A20" s="149">
        <v>202</v>
      </c>
      <c r="B20" s="38"/>
      <c r="C20" s="30" t="s">
        <v>217</v>
      </c>
      <c r="D20" s="121">
        <v>2464838</v>
      </c>
      <c r="E20" s="121">
        <v>8938036</v>
      </c>
      <c r="F20" s="150">
        <v>-17.4</v>
      </c>
      <c r="G20" s="115"/>
      <c r="H20" s="121">
        <v>6282075</v>
      </c>
      <c r="I20" s="121">
        <v>23929485</v>
      </c>
      <c r="J20" s="150">
        <v>-1.8</v>
      </c>
      <c r="K20" s="167"/>
    </row>
    <row r="21" spans="1:11" ht="12.75">
      <c r="A21" s="149">
        <v>203</v>
      </c>
      <c r="B21" s="38"/>
      <c r="C21" s="30" t="s">
        <v>532</v>
      </c>
      <c r="D21" s="121">
        <v>977042</v>
      </c>
      <c r="E21" s="121">
        <v>2901822</v>
      </c>
      <c r="F21" s="150">
        <v>54.7</v>
      </c>
      <c r="G21" s="115"/>
      <c r="H21" s="121">
        <v>2597246</v>
      </c>
      <c r="I21" s="121">
        <v>7989363</v>
      </c>
      <c r="J21" s="150">
        <v>78.8</v>
      </c>
      <c r="K21" s="167"/>
    </row>
    <row r="22" spans="1:11" ht="12.75">
      <c r="A22" s="149">
        <v>204</v>
      </c>
      <c r="B22" s="38"/>
      <c r="C22" s="30" t="s">
        <v>219</v>
      </c>
      <c r="D22" s="121">
        <v>11069610</v>
      </c>
      <c r="E22" s="121">
        <v>28105400</v>
      </c>
      <c r="F22" s="150">
        <v>3.6</v>
      </c>
      <c r="G22" s="115"/>
      <c r="H22" s="121">
        <v>21848126</v>
      </c>
      <c r="I22" s="121">
        <v>56330724</v>
      </c>
      <c r="J22" s="150">
        <v>4.8</v>
      </c>
      <c r="K22" s="167"/>
    </row>
    <row r="23" spans="1:11" ht="12.75">
      <c r="A23" s="149">
        <v>206</v>
      </c>
      <c r="B23" s="38"/>
      <c r="C23" s="30" t="s">
        <v>873</v>
      </c>
      <c r="D23" s="121">
        <v>784</v>
      </c>
      <c r="E23" s="121">
        <v>4444</v>
      </c>
      <c r="F23" s="150">
        <v>-36</v>
      </c>
      <c r="G23" s="115"/>
      <c r="H23" s="121">
        <v>17527</v>
      </c>
      <c r="I23" s="121">
        <v>135038</v>
      </c>
      <c r="J23" s="150">
        <v>321.4</v>
      </c>
      <c r="K23" s="167"/>
    </row>
    <row r="24" spans="1:11" ht="12.75">
      <c r="A24" s="149">
        <v>208</v>
      </c>
      <c r="B24" s="38"/>
      <c r="C24" s="30" t="s">
        <v>541</v>
      </c>
      <c r="D24" s="121">
        <v>3502</v>
      </c>
      <c r="E24" s="121">
        <v>1618</v>
      </c>
      <c r="F24" s="150">
        <v>-98.3</v>
      </c>
      <c r="G24" s="115"/>
      <c r="H24" s="121">
        <v>159044</v>
      </c>
      <c r="I24" s="121">
        <v>92099</v>
      </c>
      <c r="J24" s="150">
        <v>-12.7</v>
      </c>
      <c r="K24" s="167"/>
    </row>
    <row r="25" spans="1:11" ht="12.75">
      <c r="A25" s="151">
        <v>209</v>
      </c>
      <c r="B25" s="122"/>
      <c r="C25" s="30" t="s">
        <v>542</v>
      </c>
      <c r="D25" s="121">
        <v>894758</v>
      </c>
      <c r="E25" s="121">
        <v>772600</v>
      </c>
      <c r="F25" s="150">
        <v>4.2</v>
      </c>
      <c r="G25" s="115"/>
      <c r="H25" s="121">
        <v>1534409</v>
      </c>
      <c r="I25" s="121">
        <v>1377612</v>
      </c>
      <c r="J25" s="150">
        <v>25.6</v>
      </c>
      <c r="K25" s="167"/>
    </row>
    <row r="26" spans="1:11" ht="12.75">
      <c r="A26" s="151">
        <v>211</v>
      </c>
      <c r="B26" s="122"/>
      <c r="C26" s="30" t="s">
        <v>531</v>
      </c>
      <c r="D26" s="121" t="s">
        <v>107</v>
      </c>
      <c r="E26" s="121" t="s">
        <v>107</v>
      </c>
      <c r="F26" s="150" t="s">
        <v>107</v>
      </c>
      <c r="G26" s="115"/>
      <c r="H26" s="121" t="s">
        <v>107</v>
      </c>
      <c r="I26" s="121" t="s">
        <v>107</v>
      </c>
      <c r="J26" s="150" t="s">
        <v>107</v>
      </c>
      <c r="K26" s="167"/>
    </row>
    <row r="27" spans="1:11" ht="12.75">
      <c r="A27" s="151">
        <v>219</v>
      </c>
      <c r="B27" s="122"/>
      <c r="C27" s="30" t="s">
        <v>220</v>
      </c>
      <c r="D27" s="121">
        <v>187244</v>
      </c>
      <c r="E27" s="121">
        <v>16904</v>
      </c>
      <c r="F27" s="150">
        <v>898.5</v>
      </c>
      <c r="G27" s="115"/>
      <c r="H27" s="121">
        <v>195155</v>
      </c>
      <c r="I27" s="121">
        <v>19753</v>
      </c>
      <c r="J27" s="150">
        <v>-81.6</v>
      </c>
      <c r="K27" s="167"/>
    </row>
    <row r="28" spans="1:11" s="17" customFormat="1" ht="24" customHeight="1">
      <c r="A28" s="145">
        <v>3</v>
      </c>
      <c r="B28" s="123" t="s">
        <v>221</v>
      </c>
      <c r="C28" s="49"/>
      <c r="D28" s="118">
        <v>88230706</v>
      </c>
      <c r="E28" s="118">
        <v>125819489</v>
      </c>
      <c r="F28" s="147">
        <v>-0.4</v>
      </c>
      <c r="G28" s="116"/>
      <c r="H28" s="118">
        <v>186745700</v>
      </c>
      <c r="I28" s="118">
        <v>260258092</v>
      </c>
      <c r="J28" s="147">
        <v>2.5</v>
      </c>
      <c r="K28" s="166"/>
    </row>
    <row r="29" spans="1:11" ht="24" customHeight="1">
      <c r="A29" s="151">
        <v>301</v>
      </c>
      <c r="B29" s="122"/>
      <c r="C29" s="30" t="s">
        <v>222</v>
      </c>
      <c r="D29" s="121">
        <v>22225074</v>
      </c>
      <c r="E29" s="121">
        <v>5484032</v>
      </c>
      <c r="F29" s="150">
        <v>-41.3</v>
      </c>
      <c r="G29" s="115"/>
      <c r="H29" s="121">
        <v>53133272</v>
      </c>
      <c r="I29" s="121">
        <v>12866377</v>
      </c>
      <c r="J29" s="150">
        <v>-40.1</v>
      </c>
      <c r="K29" s="167"/>
    </row>
    <row r="30" spans="1:11" ht="12.75">
      <c r="A30" s="151">
        <v>302</v>
      </c>
      <c r="B30" s="122"/>
      <c r="C30" s="30" t="s">
        <v>223</v>
      </c>
      <c r="D30" s="121">
        <v>134530</v>
      </c>
      <c r="E30" s="121">
        <v>23082</v>
      </c>
      <c r="F30" s="150">
        <v>-87.7</v>
      </c>
      <c r="G30" s="115"/>
      <c r="H30" s="121">
        <v>536100</v>
      </c>
      <c r="I30" s="121">
        <v>94673</v>
      </c>
      <c r="J30" s="150">
        <v>-65.7</v>
      </c>
      <c r="K30" s="167"/>
    </row>
    <row r="31" spans="1:11" ht="12.75">
      <c r="A31" s="151">
        <v>303</v>
      </c>
      <c r="B31" s="122"/>
      <c r="C31" s="30" t="s">
        <v>224</v>
      </c>
      <c r="D31" s="121">
        <v>1334180</v>
      </c>
      <c r="E31" s="121">
        <v>283379</v>
      </c>
      <c r="F31" s="150">
        <v>-64.7</v>
      </c>
      <c r="G31" s="115"/>
      <c r="H31" s="121">
        <v>4446340</v>
      </c>
      <c r="I31" s="121">
        <v>890074</v>
      </c>
      <c r="J31" s="150">
        <v>-21</v>
      </c>
      <c r="K31" s="167"/>
    </row>
    <row r="32" spans="1:11" ht="12.75">
      <c r="A32" s="151">
        <v>304</v>
      </c>
      <c r="B32" s="122"/>
      <c r="C32" s="30" t="s">
        <v>225</v>
      </c>
      <c r="D32" s="121" t="s">
        <v>107</v>
      </c>
      <c r="E32" s="121" t="s">
        <v>107</v>
      </c>
      <c r="F32" s="150" t="s">
        <v>107</v>
      </c>
      <c r="G32" s="115"/>
      <c r="H32" s="121" t="s">
        <v>107</v>
      </c>
      <c r="I32" s="121" t="s">
        <v>107</v>
      </c>
      <c r="J32" s="150" t="s">
        <v>107</v>
      </c>
      <c r="K32" s="167"/>
    </row>
    <row r="33" spans="1:11" ht="12.75">
      <c r="A33" s="151">
        <v>305</v>
      </c>
      <c r="B33" s="122"/>
      <c r="C33" s="30" t="s">
        <v>226</v>
      </c>
      <c r="D33" s="121">
        <v>14604</v>
      </c>
      <c r="E33" s="121">
        <v>5242</v>
      </c>
      <c r="F33" s="150">
        <v>-98</v>
      </c>
      <c r="G33" s="115"/>
      <c r="H33" s="121">
        <v>19321</v>
      </c>
      <c r="I33" s="121">
        <v>6327</v>
      </c>
      <c r="J33" s="150">
        <v>-97.6</v>
      </c>
      <c r="K33" s="167"/>
    </row>
    <row r="34" spans="1:11" ht="12.75">
      <c r="A34" s="151">
        <v>308</v>
      </c>
      <c r="B34" s="122"/>
      <c r="C34" s="30" t="s">
        <v>874</v>
      </c>
      <c r="D34" s="121">
        <v>1849035</v>
      </c>
      <c r="E34" s="121">
        <v>354727</v>
      </c>
      <c r="F34" s="150">
        <v>15.4</v>
      </c>
      <c r="G34" s="115"/>
      <c r="H34" s="121">
        <v>4905241</v>
      </c>
      <c r="I34" s="121">
        <v>930791</v>
      </c>
      <c r="J34" s="150">
        <v>53.4</v>
      </c>
      <c r="K34" s="167"/>
    </row>
    <row r="35" spans="1:11" ht="12.75">
      <c r="A35" s="151">
        <v>309</v>
      </c>
      <c r="B35" s="122"/>
      <c r="C35" s="30" t="s">
        <v>227</v>
      </c>
      <c r="D35" s="121">
        <v>209</v>
      </c>
      <c r="E35" s="121">
        <v>412</v>
      </c>
      <c r="F35" s="150">
        <v>182.2</v>
      </c>
      <c r="G35" s="115"/>
      <c r="H35" s="121">
        <v>244</v>
      </c>
      <c r="I35" s="121">
        <v>576</v>
      </c>
      <c r="J35" s="150">
        <v>271.6</v>
      </c>
      <c r="K35" s="167"/>
    </row>
    <row r="36" spans="1:11" ht="12.75">
      <c r="A36" s="151">
        <v>310</v>
      </c>
      <c r="B36" s="122"/>
      <c r="C36" s="30" t="s">
        <v>228</v>
      </c>
      <c r="D36" s="121">
        <v>3788188</v>
      </c>
      <c r="E36" s="121">
        <v>1199728</v>
      </c>
      <c r="F36" s="150">
        <v>-18.7</v>
      </c>
      <c r="G36" s="115"/>
      <c r="H36" s="121">
        <v>6902834</v>
      </c>
      <c r="I36" s="121">
        <v>2249697</v>
      </c>
      <c r="J36" s="150">
        <v>-21.8</v>
      </c>
      <c r="K36" s="167"/>
    </row>
    <row r="37" spans="1:11" ht="12.75">
      <c r="A37" s="151">
        <v>315</v>
      </c>
      <c r="B37" s="122"/>
      <c r="C37" s="30" t="s">
        <v>864</v>
      </c>
      <c r="D37" s="121">
        <v>21406523</v>
      </c>
      <c r="E37" s="121">
        <v>53319400</v>
      </c>
      <c r="F37" s="150">
        <v>-7.4</v>
      </c>
      <c r="G37" s="115"/>
      <c r="H37" s="121">
        <v>43457471</v>
      </c>
      <c r="I37" s="121">
        <v>108206687</v>
      </c>
      <c r="J37" s="150">
        <v>-6.7</v>
      </c>
      <c r="K37" s="167"/>
    </row>
    <row r="38" spans="1:11" ht="12.75">
      <c r="A38" s="151">
        <v>316</v>
      </c>
      <c r="B38" s="122"/>
      <c r="C38" s="30" t="s">
        <v>229</v>
      </c>
      <c r="D38" s="121">
        <v>465700</v>
      </c>
      <c r="E38" s="121">
        <v>236085</v>
      </c>
      <c r="F38" s="150">
        <v>-18.5</v>
      </c>
      <c r="G38" s="115"/>
      <c r="H38" s="121">
        <v>1122000</v>
      </c>
      <c r="I38" s="121">
        <v>570243</v>
      </c>
      <c r="J38" s="150">
        <v>-1.5</v>
      </c>
      <c r="K38" s="167"/>
    </row>
    <row r="39" spans="1:11" ht="12.75">
      <c r="A39" s="151">
        <v>320</v>
      </c>
      <c r="B39" s="122"/>
      <c r="C39" s="30" t="s">
        <v>913</v>
      </c>
      <c r="D39" s="121">
        <v>309906</v>
      </c>
      <c r="E39" s="121">
        <v>586566</v>
      </c>
      <c r="F39" s="150">
        <v>51.5</v>
      </c>
      <c r="G39" s="115"/>
      <c r="H39" s="121">
        <v>415883</v>
      </c>
      <c r="I39" s="121">
        <v>1284403</v>
      </c>
      <c r="J39" s="150">
        <v>15.1</v>
      </c>
      <c r="K39" s="167"/>
    </row>
    <row r="40" spans="1:11" ht="12.75">
      <c r="A40" s="151">
        <v>325</v>
      </c>
      <c r="B40" s="122"/>
      <c r="C40" s="30" t="s">
        <v>905</v>
      </c>
      <c r="D40" s="121">
        <v>276540</v>
      </c>
      <c r="E40" s="121">
        <v>82358</v>
      </c>
      <c r="F40" s="150">
        <v>9.1</v>
      </c>
      <c r="G40" s="115"/>
      <c r="H40" s="121">
        <v>680360</v>
      </c>
      <c r="I40" s="121">
        <v>227123</v>
      </c>
      <c r="J40" s="150">
        <v>-36.7</v>
      </c>
      <c r="K40" s="167"/>
    </row>
    <row r="41" spans="1:11" ht="12.75">
      <c r="A41" s="151">
        <v>335</v>
      </c>
      <c r="B41" s="122"/>
      <c r="C41" s="30" t="s">
        <v>530</v>
      </c>
      <c r="D41" s="121">
        <v>383548</v>
      </c>
      <c r="E41" s="121">
        <v>77197</v>
      </c>
      <c r="F41" s="150">
        <v>-26.8</v>
      </c>
      <c r="G41" s="115"/>
      <c r="H41" s="121">
        <v>741208</v>
      </c>
      <c r="I41" s="121">
        <v>152449</v>
      </c>
      <c r="J41" s="150">
        <v>-5.8</v>
      </c>
      <c r="K41" s="167"/>
    </row>
    <row r="42" spans="1:11" ht="12.75">
      <c r="A42" s="151">
        <v>340</v>
      </c>
      <c r="B42" s="122"/>
      <c r="C42" s="30" t="s">
        <v>230</v>
      </c>
      <c r="D42" s="121">
        <v>346435</v>
      </c>
      <c r="E42" s="121">
        <v>213624</v>
      </c>
      <c r="F42" s="150">
        <v>-25.2</v>
      </c>
      <c r="G42" s="115"/>
      <c r="H42" s="121">
        <v>776138</v>
      </c>
      <c r="I42" s="121">
        <v>500413</v>
      </c>
      <c r="J42" s="150">
        <v>-30.3</v>
      </c>
      <c r="K42" s="167"/>
    </row>
    <row r="43" spans="1:11" ht="12.75">
      <c r="A43" s="151">
        <v>345</v>
      </c>
      <c r="B43" s="122"/>
      <c r="C43" s="30" t="s">
        <v>875</v>
      </c>
      <c r="D43" s="121">
        <v>137</v>
      </c>
      <c r="E43" s="121">
        <v>335</v>
      </c>
      <c r="F43" s="150">
        <v>-100</v>
      </c>
      <c r="G43" s="115"/>
      <c r="H43" s="121">
        <v>32936</v>
      </c>
      <c r="I43" s="121">
        <v>3650</v>
      </c>
      <c r="J43" s="150">
        <v>-99.8</v>
      </c>
      <c r="K43" s="167"/>
    </row>
    <row r="44" spans="1:11" ht="12.75">
      <c r="A44" s="151">
        <v>350</v>
      </c>
      <c r="B44" s="122"/>
      <c r="C44" s="30" t="s">
        <v>529</v>
      </c>
      <c r="D44" s="121">
        <v>87815</v>
      </c>
      <c r="E44" s="121">
        <v>47340</v>
      </c>
      <c r="F44" s="260" t="s">
        <v>729</v>
      </c>
      <c r="G44" s="115"/>
      <c r="H44" s="121">
        <v>87869</v>
      </c>
      <c r="I44" s="121">
        <v>47430</v>
      </c>
      <c r="J44" s="260">
        <v>33.6</v>
      </c>
      <c r="K44" s="167"/>
    </row>
    <row r="45" spans="1:11" ht="12.75">
      <c r="A45" s="151">
        <v>355</v>
      </c>
      <c r="B45" s="122"/>
      <c r="C45" s="30" t="s">
        <v>528</v>
      </c>
      <c r="D45" s="121" t="s">
        <v>107</v>
      </c>
      <c r="E45" s="121" t="s">
        <v>107</v>
      </c>
      <c r="F45" s="150" t="s">
        <v>107</v>
      </c>
      <c r="G45" s="115"/>
      <c r="H45" s="121" t="s">
        <v>107</v>
      </c>
      <c r="I45" s="121" t="s">
        <v>107</v>
      </c>
      <c r="J45" s="150" t="s">
        <v>107</v>
      </c>
      <c r="K45" s="167"/>
    </row>
    <row r="46" spans="1:11" ht="12.75">
      <c r="A46" s="151">
        <v>360</v>
      </c>
      <c r="B46" s="122"/>
      <c r="C46" s="30" t="s">
        <v>527</v>
      </c>
      <c r="D46" s="121">
        <v>29708</v>
      </c>
      <c r="E46" s="121">
        <v>83440</v>
      </c>
      <c r="F46" s="150" t="s">
        <v>729</v>
      </c>
      <c r="G46" s="115"/>
      <c r="H46" s="121">
        <v>44513</v>
      </c>
      <c r="I46" s="121">
        <v>201162</v>
      </c>
      <c r="J46" s="150" t="s">
        <v>729</v>
      </c>
      <c r="K46" s="167"/>
    </row>
    <row r="47" spans="1:11" ht="12.75">
      <c r="A47" s="151">
        <v>370</v>
      </c>
      <c r="B47" s="122"/>
      <c r="C47" s="30" t="s">
        <v>862</v>
      </c>
      <c r="D47" s="121">
        <v>1113698</v>
      </c>
      <c r="E47" s="121">
        <v>1153367</v>
      </c>
      <c r="F47" s="150">
        <v>-42.4</v>
      </c>
      <c r="G47" s="115"/>
      <c r="H47" s="121">
        <v>1795469</v>
      </c>
      <c r="I47" s="121">
        <v>2215751</v>
      </c>
      <c r="J47" s="150">
        <v>-51</v>
      </c>
      <c r="K47" s="167"/>
    </row>
    <row r="48" spans="1:11" ht="12.75">
      <c r="A48" s="151">
        <v>372</v>
      </c>
      <c r="B48" s="122"/>
      <c r="C48" s="30" t="s">
        <v>231</v>
      </c>
      <c r="D48" s="121">
        <v>56980</v>
      </c>
      <c r="E48" s="121">
        <v>141747</v>
      </c>
      <c r="F48" s="150">
        <v>-60.5</v>
      </c>
      <c r="G48" s="115"/>
      <c r="H48" s="121">
        <v>205523</v>
      </c>
      <c r="I48" s="121">
        <v>400148</v>
      </c>
      <c r="J48" s="150">
        <v>-32.2</v>
      </c>
      <c r="K48" s="167"/>
    </row>
    <row r="49" spans="1:11" ht="12.75">
      <c r="A49" s="151">
        <v>375</v>
      </c>
      <c r="B49" s="122"/>
      <c r="C49" s="30" t="s">
        <v>526</v>
      </c>
      <c r="D49" s="121">
        <v>2435524</v>
      </c>
      <c r="E49" s="121">
        <v>1188380</v>
      </c>
      <c r="F49" s="150">
        <v>25.4</v>
      </c>
      <c r="G49" s="115"/>
      <c r="H49" s="121">
        <v>4407384</v>
      </c>
      <c r="I49" s="121">
        <v>2163772</v>
      </c>
      <c r="J49" s="150">
        <v>35.7</v>
      </c>
      <c r="K49" s="167"/>
    </row>
    <row r="50" spans="1:11" ht="12.75">
      <c r="A50" s="151">
        <v>377</v>
      </c>
      <c r="B50" s="122"/>
      <c r="C50" s="30" t="s">
        <v>233</v>
      </c>
      <c r="D50" s="121">
        <v>6146582</v>
      </c>
      <c r="E50" s="121">
        <v>29858493</v>
      </c>
      <c r="F50" s="150">
        <v>4.6</v>
      </c>
      <c r="G50" s="115"/>
      <c r="H50" s="121">
        <v>14159221</v>
      </c>
      <c r="I50" s="121">
        <v>67242131</v>
      </c>
      <c r="J50" s="150">
        <v>26.4</v>
      </c>
      <c r="K50" s="167"/>
    </row>
    <row r="51" spans="1:11" ht="12.75">
      <c r="A51" s="151">
        <v>379</v>
      </c>
      <c r="B51" s="122"/>
      <c r="C51" s="30" t="s">
        <v>525</v>
      </c>
      <c r="D51" s="121">
        <v>25775</v>
      </c>
      <c r="E51" s="121">
        <v>115818</v>
      </c>
      <c r="F51" s="150">
        <v>-56.4</v>
      </c>
      <c r="G51" s="115"/>
      <c r="H51" s="121">
        <v>66674</v>
      </c>
      <c r="I51" s="121">
        <v>235017</v>
      </c>
      <c r="J51" s="150">
        <v>-62.6</v>
      </c>
      <c r="K51" s="167"/>
    </row>
    <row r="52" spans="1:11" ht="12.75">
      <c r="A52" s="151">
        <v>381</v>
      </c>
      <c r="B52" s="122"/>
      <c r="C52" s="30" t="s">
        <v>524</v>
      </c>
      <c r="D52" s="121">
        <v>5052455</v>
      </c>
      <c r="E52" s="121">
        <v>7619091</v>
      </c>
      <c r="F52" s="150">
        <v>127.3</v>
      </c>
      <c r="G52" s="115"/>
      <c r="H52" s="121">
        <v>6583210</v>
      </c>
      <c r="I52" s="121">
        <v>12354535</v>
      </c>
      <c r="J52" s="150">
        <v>119.2</v>
      </c>
      <c r="K52" s="167"/>
    </row>
    <row r="53" spans="1:11" ht="12.75">
      <c r="A53" s="151">
        <v>383</v>
      </c>
      <c r="B53" s="122"/>
      <c r="C53" s="30" t="s">
        <v>513</v>
      </c>
      <c r="D53" s="121">
        <v>2060</v>
      </c>
      <c r="E53" s="121">
        <v>4532</v>
      </c>
      <c r="F53" s="150">
        <v>-65.9</v>
      </c>
      <c r="G53" s="115"/>
      <c r="H53" s="121">
        <v>45422</v>
      </c>
      <c r="I53" s="121">
        <v>51465</v>
      </c>
      <c r="J53" s="150">
        <v>-75.8</v>
      </c>
      <c r="K53" s="167"/>
    </row>
    <row r="54" spans="1:11" ht="12.75">
      <c r="A54" s="151">
        <v>385</v>
      </c>
      <c r="B54" s="122"/>
      <c r="C54" s="30" t="s">
        <v>523</v>
      </c>
      <c r="D54" s="121">
        <v>51029</v>
      </c>
      <c r="E54" s="121">
        <v>58246</v>
      </c>
      <c r="F54" s="150">
        <v>-76.5</v>
      </c>
      <c r="G54" s="115"/>
      <c r="H54" s="121">
        <v>144545</v>
      </c>
      <c r="I54" s="121">
        <v>194933</v>
      </c>
      <c r="J54" s="150">
        <v>-57.9</v>
      </c>
      <c r="K54" s="167"/>
    </row>
    <row r="55" spans="1:11" ht="12.75">
      <c r="A55" s="151">
        <v>389</v>
      </c>
      <c r="B55" s="122"/>
      <c r="C55" s="30" t="s">
        <v>512</v>
      </c>
      <c r="D55" s="121">
        <v>224520</v>
      </c>
      <c r="E55" s="121">
        <v>80362</v>
      </c>
      <c r="F55" s="150">
        <v>-24.2</v>
      </c>
      <c r="G55" s="115"/>
      <c r="H55" s="121">
        <v>445580</v>
      </c>
      <c r="I55" s="121">
        <v>165500</v>
      </c>
      <c r="J55" s="150">
        <v>30</v>
      </c>
      <c r="K55" s="167"/>
    </row>
    <row r="56" spans="1:11" ht="12.75">
      <c r="A56" s="151">
        <v>393</v>
      </c>
      <c r="B56" s="122"/>
      <c r="C56" s="30" t="s">
        <v>535</v>
      </c>
      <c r="D56" s="121">
        <v>11379326</v>
      </c>
      <c r="E56" s="121">
        <v>7360573</v>
      </c>
      <c r="F56" s="150">
        <v>45.4</v>
      </c>
      <c r="G56" s="115"/>
      <c r="H56" s="121">
        <v>23177706</v>
      </c>
      <c r="I56" s="121">
        <v>15209764</v>
      </c>
      <c r="J56" s="150">
        <v>73.6</v>
      </c>
      <c r="K56" s="167"/>
    </row>
    <row r="57" spans="1:11" ht="12.75">
      <c r="A57" s="151">
        <v>395</v>
      </c>
      <c r="B57" s="122"/>
      <c r="C57" s="30" t="s">
        <v>865</v>
      </c>
      <c r="D57" s="121">
        <v>9079468</v>
      </c>
      <c r="E57" s="121">
        <v>16186588</v>
      </c>
      <c r="F57" s="150">
        <v>21.2</v>
      </c>
      <c r="G57" s="115"/>
      <c r="H57" s="121">
        <v>18393377</v>
      </c>
      <c r="I57" s="121">
        <v>31716893</v>
      </c>
      <c r="J57" s="150">
        <v>4.2</v>
      </c>
      <c r="K57" s="167"/>
    </row>
    <row r="58" spans="1:11" ht="12.75">
      <c r="A58" s="151">
        <v>396</v>
      </c>
      <c r="B58" s="122"/>
      <c r="C58" s="30" t="s">
        <v>866</v>
      </c>
      <c r="D58" s="121">
        <v>11157</v>
      </c>
      <c r="E58" s="121">
        <v>55345</v>
      </c>
      <c r="F58" s="150">
        <v>511.8</v>
      </c>
      <c r="G58" s="115"/>
      <c r="H58" s="121">
        <v>19859</v>
      </c>
      <c r="I58" s="121">
        <v>76108</v>
      </c>
      <c r="J58" s="150">
        <v>170.7</v>
      </c>
      <c r="K58" s="167"/>
    </row>
    <row r="59" spans="1:11" s="17" customFormat="1" ht="24" customHeight="1">
      <c r="A59" s="145">
        <v>4</v>
      </c>
      <c r="B59" s="123" t="s">
        <v>234</v>
      </c>
      <c r="C59" s="49"/>
      <c r="D59" s="118">
        <v>13118337</v>
      </c>
      <c r="E59" s="118">
        <v>13606408</v>
      </c>
      <c r="F59" s="147">
        <v>-14.6</v>
      </c>
      <c r="G59" s="116"/>
      <c r="H59" s="118">
        <v>24561872</v>
      </c>
      <c r="I59" s="118">
        <v>27419262</v>
      </c>
      <c r="J59" s="147">
        <v>-7.8</v>
      </c>
      <c r="K59" s="166"/>
    </row>
    <row r="60" spans="1:11" ht="24" customHeight="1">
      <c r="A60" s="151">
        <v>401</v>
      </c>
      <c r="B60" s="122"/>
      <c r="C60" s="30" t="s">
        <v>235</v>
      </c>
      <c r="D60" s="121" t="s">
        <v>107</v>
      </c>
      <c r="E60" s="121" t="s">
        <v>107</v>
      </c>
      <c r="F60" s="150" t="s">
        <v>107</v>
      </c>
      <c r="G60" s="115"/>
      <c r="H60" s="121" t="s">
        <v>107</v>
      </c>
      <c r="I60" s="121" t="s">
        <v>107</v>
      </c>
      <c r="J60" s="150" t="s">
        <v>107</v>
      </c>
      <c r="K60" s="167"/>
    </row>
    <row r="61" spans="1:11" ht="12.75">
      <c r="A61" s="151">
        <v>402</v>
      </c>
      <c r="B61" s="122"/>
      <c r="C61" s="30" t="s">
        <v>236</v>
      </c>
      <c r="D61" s="121">
        <v>38813</v>
      </c>
      <c r="E61" s="121">
        <v>154477</v>
      </c>
      <c r="F61" s="150">
        <v>196.7</v>
      </c>
      <c r="G61" s="115"/>
      <c r="H61" s="121">
        <v>67834</v>
      </c>
      <c r="I61" s="121">
        <v>275780</v>
      </c>
      <c r="J61" s="150">
        <v>196</v>
      </c>
      <c r="K61" s="167"/>
    </row>
    <row r="62" spans="1:11" ht="12.75">
      <c r="A62" s="151">
        <v>403</v>
      </c>
      <c r="B62" s="122"/>
      <c r="C62" s="30" t="s">
        <v>237</v>
      </c>
      <c r="D62" s="121">
        <v>13</v>
      </c>
      <c r="E62" s="121">
        <v>81</v>
      </c>
      <c r="F62" s="260">
        <v>170</v>
      </c>
      <c r="G62" s="115"/>
      <c r="H62" s="121">
        <v>276</v>
      </c>
      <c r="I62" s="121">
        <v>844</v>
      </c>
      <c r="J62" s="260" t="s">
        <v>729</v>
      </c>
      <c r="K62" s="167"/>
    </row>
    <row r="63" spans="1:11" ht="12.75">
      <c r="A63" s="151">
        <v>411</v>
      </c>
      <c r="B63" s="122"/>
      <c r="C63" s="30" t="s">
        <v>238</v>
      </c>
      <c r="D63" s="121">
        <v>542850</v>
      </c>
      <c r="E63" s="121">
        <v>6054136</v>
      </c>
      <c r="F63" s="150">
        <v>-20.3</v>
      </c>
      <c r="G63" s="115"/>
      <c r="H63" s="121">
        <v>1136474</v>
      </c>
      <c r="I63" s="121">
        <v>13427617</v>
      </c>
      <c r="J63" s="150">
        <v>-14.2</v>
      </c>
      <c r="K63" s="167"/>
    </row>
    <row r="64" spans="1:11" ht="12.75">
      <c r="A64" s="151">
        <v>421</v>
      </c>
      <c r="B64" s="122"/>
      <c r="C64" s="30" t="s">
        <v>239</v>
      </c>
      <c r="D64" s="121">
        <v>12441940</v>
      </c>
      <c r="E64" s="121">
        <v>7272512</v>
      </c>
      <c r="F64" s="150">
        <v>-7</v>
      </c>
      <c r="G64" s="115"/>
      <c r="H64" s="121">
        <v>23127010</v>
      </c>
      <c r="I64" s="121">
        <v>13351915</v>
      </c>
      <c r="J64" s="150">
        <v>1.1</v>
      </c>
      <c r="K64" s="167"/>
    </row>
    <row r="65" spans="1:11" ht="12.75">
      <c r="A65" s="151">
        <v>423</v>
      </c>
      <c r="B65" s="122"/>
      <c r="C65" s="30" t="s">
        <v>240</v>
      </c>
      <c r="D65" s="121">
        <v>74085</v>
      </c>
      <c r="E65" s="121">
        <v>115175</v>
      </c>
      <c r="F65" s="150">
        <v>-74</v>
      </c>
      <c r="G65" s="115"/>
      <c r="H65" s="121">
        <v>206883</v>
      </c>
      <c r="I65" s="121">
        <v>351564</v>
      </c>
      <c r="J65" s="150">
        <v>-55.3</v>
      </c>
      <c r="K65" s="167"/>
    </row>
    <row r="66" spans="1:11" ht="12.75">
      <c r="A66" s="151">
        <v>425</v>
      </c>
      <c r="B66" s="122"/>
      <c r="C66" s="30" t="s">
        <v>241</v>
      </c>
      <c r="D66" s="121">
        <v>20636</v>
      </c>
      <c r="E66" s="121">
        <v>10027</v>
      </c>
      <c r="F66" s="150">
        <v>-8.1</v>
      </c>
      <c r="G66" s="115"/>
      <c r="H66" s="121">
        <v>23395</v>
      </c>
      <c r="I66" s="121">
        <v>11542</v>
      </c>
      <c r="J66" s="150">
        <v>5.3</v>
      </c>
      <c r="K66" s="167"/>
    </row>
    <row r="67" spans="1:11" ht="16.5">
      <c r="A67" s="573" t="s">
        <v>66</v>
      </c>
      <c r="B67" s="573"/>
      <c r="C67" s="573"/>
      <c r="D67" s="573"/>
      <c r="E67" s="573"/>
      <c r="F67" s="573"/>
      <c r="G67" s="573"/>
      <c r="H67" s="573"/>
      <c r="I67" s="573"/>
      <c r="J67" s="573"/>
      <c r="K67" s="573"/>
    </row>
    <row r="68" spans="3:10" ht="12.75">
      <c r="C68" s="1"/>
      <c r="D68" s="10"/>
      <c r="E68" s="10"/>
      <c r="F68" s="117"/>
      <c r="G68" s="117"/>
      <c r="H68" s="15"/>
      <c r="I68" s="15"/>
      <c r="J68" s="15"/>
    </row>
    <row r="69" spans="1:11" ht="18" customHeight="1">
      <c r="A69" s="577" t="s">
        <v>1110</v>
      </c>
      <c r="B69" s="595" t="s">
        <v>744</v>
      </c>
      <c r="C69" s="596"/>
      <c r="D69" s="574" t="s">
        <v>1200</v>
      </c>
      <c r="E69" s="575"/>
      <c r="F69" s="575"/>
      <c r="G69" s="576"/>
      <c r="H69" s="536" t="s">
        <v>1213</v>
      </c>
      <c r="I69" s="575"/>
      <c r="J69" s="575"/>
      <c r="K69" s="575"/>
    </row>
    <row r="70" spans="1:11" ht="16.5" customHeight="1">
      <c r="A70" s="578"/>
      <c r="B70" s="597"/>
      <c r="C70" s="598"/>
      <c r="D70" s="61" t="s">
        <v>474</v>
      </c>
      <c r="E70" s="586" t="s">
        <v>475</v>
      </c>
      <c r="F70" s="587"/>
      <c r="G70" s="588"/>
      <c r="H70" s="146" t="s">
        <v>474</v>
      </c>
      <c r="I70" s="586" t="s">
        <v>475</v>
      </c>
      <c r="J70" s="587"/>
      <c r="K70" s="587"/>
    </row>
    <row r="71" spans="1:11" ht="15" customHeight="1">
      <c r="A71" s="578"/>
      <c r="B71" s="597"/>
      <c r="C71" s="598"/>
      <c r="D71" s="592" t="s">
        <v>112</v>
      </c>
      <c r="E71" s="601" t="s">
        <v>108</v>
      </c>
      <c r="F71" s="580" t="s">
        <v>1220</v>
      </c>
      <c r="G71" s="581"/>
      <c r="H71" s="601" t="s">
        <v>112</v>
      </c>
      <c r="I71" s="601" t="s">
        <v>108</v>
      </c>
      <c r="J71" s="580" t="s">
        <v>1221</v>
      </c>
      <c r="K71" s="589"/>
    </row>
    <row r="72" spans="1:11" ht="12.75">
      <c r="A72" s="578"/>
      <c r="B72" s="597"/>
      <c r="C72" s="598"/>
      <c r="D72" s="593"/>
      <c r="E72" s="602"/>
      <c r="F72" s="582"/>
      <c r="G72" s="583"/>
      <c r="H72" s="602"/>
      <c r="I72" s="602"/>
      <c r="J72" s="582"/>
      <c r="K72" s="590"/>
    </row>
    <row r="73" spans="1:11" ht="18.75" customHeight="1">
      <c r="A73" s="578"/>
      <c r="B73" s="597"/>
      <c r="C73" s="598"/>
      <c r="D73" s="593"/>
      <c r="E73" s="602"/>
      <c r="F73" s="582"/>
      <c r="G73" s="583"/>
      <c r="H73" s="602"/>
      <c r="I73" s="602"/>
      <c r="J73" s="582"/>
      <c r="K73" s="590"/>
    </row>
    <row r="74" spans="1:11" ht="27.75" customHeight="1">
      <c r="A74" s="579"/>
      <c r="B74" s="599"/>
      <c r="C74" s="600"/>
      <c r="D74" s="594"/>
      <c r="E74" s="603"/>
      <c r="F74" s="584"/>
      <c r="G74" s="585"/>
      <c r="H74" s="603"/>
      <c r="I74" s="603"/>
      <c r="J74" s="584"/>
      <c r="K74" s="591"/>
    </row>
    <row r="75" spans="1:11" ht="12.75">
      <c r="A75" s="108"/>
      <c r="B75" s="107"/>
      <c r="C75" s="29"/>
      <c r="D75" s="4"/>
      <c r="E75" s="4"/>
      <c r="H75" s="4"/>
      <c r="I75" s="4"/>
      <c r="J75" s="27"/>
      <c r="K75" s="1"/>
    </row>
    <row r="76" spans="1:11" s="17" customFormat="1" ht="12.75">
      <c r="A76" s="112" t="s">
        <v>242</v>
      </c>
      <c r="B76" s="65" t="s">
        <v>198</v>
      </c>
      <c r="C76" s="49"/>
      <c r="D76" s="118">
        <v>987956750</v>
      </c>
      <c r="E76" s="118">
        <v>2906400273</v>
      </c>
      <c r="F76" s="147">
        <v>-0.6</v>
      </c>
      <c r="G76" s="116"/>
      <c r="H76" s="118">
        <v>1934691777</v>
      </c>
      <c r="I76" s="118">
        <v>5693024358</v>
      </c>
      <c r="J76" s="147">
        <v>1.7</v>
      </c>
      <c r="K76" s="166"/>
    </row>
    <row r="77" spans="1:11" s="17" customFormat="1" ht="24" customHeight="1">
      <c r="A77" s="148">
        <v>5</v>
      </c>
      <c r="B77" s="65" t="s">
        <v>199</v>
      </c>
      <c r="C77" s="49"/>
      <c r="D77" s="118">
        <v>57753463</v>
      </c>
      <c r="E77" s="118">
        <v>30367088</v>
      </c>
      <c r="F77" s="147">
        <v>-11.8</v>
      </c>
      <c r="G77" s="116"/>
      <c r="H77" s="118">
        <v>111878812</v>
      </c>
      <c r="I77" s="118">
        <v>55802298</v>
      </c>
      <c r="J77" s="147">
        <v>-3.8</v>
      </c>
      <c r="K77" s="166"/>
    </row>
    <row r="78" spans="1:11" ht="24" customHeight="1">
      <c r="A78" s="149">
        <v>502</v>
      </c>
      <c r="B78" s="38"/>
      <c r="C78" s="30" t="s">
        <v>876</v>
      </c>
      <c r="D78" s="121">
        <v>25454</v>
      </c>
      <c r="E78" s="121">
        <v>63829</v>
      </c>
      <c r="F78" s="150">
        <v>-33.9</v>
      </c>
      <c r="G78" s="115"/>
      <c r="H78" s="121">
        <v>37662</v>
      </c>
      <c r="I78" s="121">
        <v>159943</v>
      </c>
      <c r="J78" s="150">
        <v>-32.6</v>
      </c>
      <c r="K78" s="167"/>
    </row>
    <row r="79" spans="1:11" ht="12.75">
      <c r="A79" s="149">
        <v>503</v>
      </c>
      <c r="B79" s="38"/>
      <c r="C79" s="30" t="s">
        <v>243</v>
      </c>
      <c r="D79" s="121">
        <v>18690</v>
      </c>
      <c r="E79" s="121">
        <v>19374</v>
      </c>
      <c r="F79" s="150">
        <v>-37.9</v>
      </c>
      <c r="G79" s="115"/>
      <c r="H79" s="121">
        <v>26396</v>
      </c>
      <c r="I79" s="121">
        <v>30405</v>
      </c>
      <c r="J79" s="150">
        <v>-27.8</v>
      </c>
      <c r="K79" s="167"/>
    </row>
    <row r="80" spans="1:11" ht="12.75">
      <c r="A80" s="149">
        <v>504</v>
      </c>
      <c r="B80" s="38"/>
      <c r="C80" s="48" t="s">
        <v>877</v>
      </c>
      <c r="D80" s="121">
        <v>17988</v>
      </c>
      <c r="E80" s="121">
        <v>3591</v>
      </c>
      <c r="F80" s="150">
        <v>-79.8</v>
      </c>
      <c r="G80" s="115"/>
      <c r="H80" s="121">
        <v>17988</v>
      </c>
      <c r="I80" s="121">
        <v>3591</v>
      </c>
      <c r="J80" s="150">
        <v>-86</v>
      </c>
      <c r="K80" s="167"/>
    </row>
    <row r="81" spans="1:11" ht="12.75">
      <c r="A81" s="149">
        <v>505</v>
      </c>
      <c r="B81" s="38"/>
      <c r="C81" s="30" t="s">
        <v>244</v>
      </c>
      <c r="D81" s="121" t="s">
        <v>107</v>
      </c>
      <c r="E81" s="121" t="s">
        <v>107</v>
      </c>
      <c r="F81" s="260" t="s">
        <v>107</v>
      </c>
      <c r="G81" s="115"/>
      <c r="H81" s="121">
        <v>6720</v>
      </c>
      <c r="I81" s="121">
        <v>1865</v>
      </c>
      <c r="J81" s="260">
        <v>-60</v>
      </c>
      <c r="K81" s="167"/>
    </row>
    <row r="82" spans="1:11" ht="12.75">
      <c r="A82" s="149">
        <v>506</v>
      </c>
      <c r="B82" s="38"/>
      <c r="C82" s="30" t="s">
        <v>860</v>
      </c>
      <c r="D82" s="121">
        <v>11297442</v>
      </c>
      <c r="E82" s="121">
        <v>11246505</v>
      </c>
      <c r="F82" s="150">
        <v>-43.9</v>
      </c>
      <c r="G82" s="115"/>
      <c r="H82" s="121">
        <v>20948258</v>
      </c>
      <c r="I82" s="121">
        <v>19853722</v>
      </c>
      <c r="J82" s="150">
        <v>-30.6</v>
      </c>
      <c r="K82" s="167"/>
    </row>
    <row r="83" spans="1:11" ht="12.75">
      <c r="A83" s="149">
        <v>507</v>
      </c>
      <c r="B83" s="38"/>
      <c r="C83" s="30" t="s">
        <v>245</v>
      </c>
      <c r="D83" s="121" t="s">
        <v>107</v>
      </c>
      <c r="E83" s="121" t="s">
        <v>107</v>
      </c>
      <c r="F83" s="150" t="s">
        <v>107</v>
      </c>
      <c r="G83" s="115"/>
      <c r="H83" s="121" t="s">
        <v>107</v>
      </c>
      <c r="I83" s="121" t="s">
        <v>107</v>
      </c>
      <c r="J83" s="150" t="s">
        <v>107</v>
      </c>
      <c r="K83" s="167"/>
    </row>
    <row r="84" spans="1:11" ht="12.75">
      <c r="A84" s="149">
        <v>508</v>
      </c>
      <c r="B84" s="38"/>
      <c r="C84" s="30" t="s">
        <v>511</v>
      </c>
      <c r="D84" s="121" t="s">
        <v>107</v>
      </c>
      <c r="E84" s="121" t="s">
        <v>107</v>
      </c>
      <c r="F84" s="150" t="s">
        <v>107</v>
      </c>
      <c r="G84" s="115"/>
      <c r="H84" s="121" t="s">
        <v>107</v>
      </c>
      <c r="I84" s="121" t="s">
        <v>107</v>
      </c>
      <c r="J84" s="150" t="s">
        <v>107</v>
      </c>
      <c r="K84" s="167"/>
    </row>
    <row r="85" spans="1:11" ht="12.75">
      <c r="A85" s="149">
        <v>511</v>
      </c>
      <c r="B85" s="38"/>
      <c r="C85" s="30" t="s">
        <v>246</v>
      </c>
      <c r="D85" s="121">
        <v>16873488</v>
      </c>
      <c r="E85" s="121">
        <v>1270143</v>
      </c>
      <c r="F85" s="150">
        <v>2.5</v>
      </c>
      <c r="G85" s="115"/>
      <c r="H85" s="121">
        <v>36232100</v>
      </c>
      <c r="I85" s="121">
        <v>2687638</v>
      </c>
      <c r="J85" s="150">
        <v>61.1</v>
      </c>
      <c r="K85" s="167"/>
    </row>
    <row r="86" spans="1:11" ht="12.75">
      <c r="A86" s="149">
        <v>513</v>
      </c>
      <c r="B86" s="38"/>
      <c r="C86" s="30" t="s">
        <v>247</v>
      </c>
      <c r="D86" s="119">
        <v>5110889</v>
      </c>
      <c r="E86" s="119">
        <v>15239862</v>
      </c>
      <c r="F86" s="150">
        <v>46.1</v>
      </c>
      <c r="G86" s="115"/>
      <c r="H86" s="121">
        <v>9498118</v>
      </c>
      <c r="I86" s="121">
        <v>27352610</v>
      </c>
      <c r="J86" s="150">
        <v>22.7</v>
      </c>
      <c r="K86" s="167"/>
    </row>
    <row r="87" spans="1:11" ht="12.75">
      <c r="A87" s="149">
        <v>516</v>
      </c>
      <c r="B87" s="38"/>
      <c r="C87" s="30" t="s">
        <v>248</v>
      </c>
      <c r="D87" s="121" t="s">
        <v>107</v>
      </c>
      <c r="E87" s="121" t="s">
        <v>107</v>
      </c>
      <c r="F87" s="150" t="s">
        <v>107</v>
      </c>
      <c r="G87" s="115"/>
      <c r="H87" s="121" t="s">
        <v>107</v>
      </c>
      <c r="I87" s="121" t="s">
        <v>107</v>
      </c>
      <c r="J87" s="150" t="s">
        <v>107</v>
      </c>
      <c r="K87" s="167"/>
    </row>
    <row r="88" spans="1:11" ht="12.75">
      <c r="A88" s="149">
        <v>517</v>
      </c>
      <c r="B88" s="38"/>
      <c r="C88" s="30" t="s">
        <v>249</v>
      </c>
      <c r="D88" s="121" t="s">
        <v>107</v>
      </c>
      <c r="E88" s="121" t="s">
        <v>107</v>
      </c>
      <c r="F88" s="150" t="s">
        <v>107</v>
      </c>
      <c r="G88" s="115"/>
      <c r="H88" s="121" t="s">
        <v>107</v>
      </c>
      <c r="I88" s="121" t="s">
        <v>107</v>
      </c>
      <c r="J88" s="150" t="s">
        <v>107</v>
      </c>
      <c r="K88" s="167"/>
    </row>
    <row r="89" spans="1:11" ht="12.75">
      <c r="A89" s="149">
        <v>518</v>
      </c>
      <c r="B89" s="38"/>
      <c r="C89" s="30" t="s">
        <v>484</v>
      </c>
      <c r="D89" s="121" t="s">
        <v>107</v>
      </c>
      <c r="E89" s="121" t="s">
        <v>107</v>
      </c>
      <c r="F89" s="150" t="s">
        <v>107</v>
      </c>
      <c r="G89" s="115"/>
      <c r="H89" s="121" t="s">
        <v>107</v>
      </c>
      <c r="I89" s="121" t="s">
        <v>107</v>
      </c>
      <c r="J89" s="150" t="s">
        <v>107</v>
      </c>
      <c r="K89" s="167"/>
    </row>
    <row r="90" spans="1:11" ht="12.75">
      <c r="A90" s="149">
        <v>519</v>
      </c>
      <c r="B90" s="38"/>
      <c r="C90" s="30" t="s">
        <v>250</v>
      </c>
      <c r="D90" s="121" t="s">
        <v>107</v>
      </c>
      <c r="E90" s="121" t="s">
        <v>107</v>
      </c>
      <c r="F90" s="260">
        <v>-100</v>
      </c>
      <c r="G90" s="115"/>
      <c r="H90" s="121" t="s">
        <v>107</v>
      </c>
      <c r="I90" s="121" t="s">
        <v>107</v>
      </c>
      <c r="J90" s="150">
        <v>-100</v>
      </c>
      <c r="K90" s="167"/>
    </row>
    <row r="91" spans="1:11" ht="12.75">
      <c r="A91" s="149">
        <v>520</v>
      </c>
      <c r="B91" s="38"/>
      <c r="C91" s="30" t="s">
        <v>510</v>
      </c>
      <c r="D91" s="121" t="s">
        <v>107</v>
      </c>
      <c r="E91" s="121" t="s">
        <v>107</v>
      </c>
      <c r="F91" s="150" t="s">
        <v>107</v>
      </c>
      <c r="G91" s="115"/>
      <c r="H91" s="121" t="s">
        <v>107</v>
      </c>
      <c r="I91" s="121" t="s">
        <v>107</v>
      </c>
      <c r="J91" s="150" t="s">
        <v>107</v>
      </c>
      <c r="K91" s="167"/>
    </row>
    <row r="92" spans="1:11" ht="12.75">
      <c r="A92" s="149">
        <v>522</v>
      </c>
      <c r="B92" s="38"/>
      <c r="C92" s="30" t="s">
        <v>251</v>
      </c>
      <c r="D92" s="121" t="s">
        <v>107</v>
      </c>
      <c r="E92" s="121" t="s">
        <v>107</v>
      </c>
      <c r="F92" s="150" t="s">
        <v>107</v>
      </c>
      <c r="G92" s="115"/>
      <c r="H92" s="121" t="s">
        <v>107</v>
      </c>
      <c r="I92" s="121" t="s">
        <v>107</v>
      </c>
      <c r="J92" s="150" t="s">
        <v>107</v>
      </c>
      <c r="K92" s="167"/>
    </row>
    <row r="93" spans="1:11" ht="12.75">
      <c r="A93" s="149">
        <v>523</v>
      </c>
      <c r="B93" s="38"/>
      <c r="C93" s="30" t="s">
        <v>252</v>
      </c>
      <c r="D93" s="121" t="s">
        <v>107</v>
      </c>
      <c r="E93" s="121" t="s">
        <v>107</v>
      </c>
      <c r="F93" s="150" t="s">
        <v>107</v>
      </c>
      <c r="G93" s="115"/>
      <c r="H93" s="121" t="s">
        <v>107</v>
      </c>
      <c r="I93" s="121" t="s">
        <v>107</v>
      </c>
      <c r="J93" s="150" t="s">
        <v>107</v>
      </c>
      <c r="K93" s="167"/>
    </row>
    <row r="94" spans="1:11" ht="12.75">
      <c r="A94" s="149">
        <v>524</v>
      </c>
      <c r="B94" s="38"/>
      <c r="C94" s="30" t="s">
        <v>253</v>
      </c>
      <c r="D94" s="121" t="s">
        <v>107</v>
      </c>
      <c r="E94" s="121" t="s">
        <v>107</v>
      </c>
      <c r="F94" s="150" t="s">
        <v>107</v>
      </c>
      <c r="G94" s="115"/>
      <c r="H94" s="121" t="s">
        <v>107</v>
      </c>
      <c r="I94" s="121" t="s">
        <v>107</v>
      </c>
      <c r="J94" s="150" t="s">
        <v>107</v>
      </c>
      <c r="K94" s="167"/>
    </row>
    <row r="95" spans="1:11" ht="12.75">
      <c r="A95" s="149">
        <v>526</v>
      </c>
      <c r="B95" s="38"/>
      <c r="C95" s="30" t="s">
        <v>254</v>
      </c>
      <c r="D95" s="121" t="s">
        <v>107</v>
      </c>
      <c r="E95" s="121" t="s">
        <v>107</v>
      </c>
      <c r="F95" s="150" t="s">
        <v>107</v>
      </c>
      <c r="G95" s="115"/>
      <c r="H95" s="121" t="s">
        <v>107</v>
      </c>
      <c r="I95" s="121" t="s">
        <v>107</v>
      </c>
      <c r="J95" s="150" t="s">
        <v>107</v>
      </c>
      <c r="K95" s="167"/>
    </row>
    <row r="96" spans="1:11" ht="12.75">
      <c r="A96" s="149">
        <v>528</v>
      </c>
      <c r="B96" s="38"/>
      <c r="C96" s="30" t="s">
        <v>904</v>
      </c>
      <c r="D96" s="119">
        <v>201820</v>
      </c>
      <c r="E96" s="119">
        <v>207741</v>
      </c>
      <c r="F96" s="150">
        <v>247.3</v>
      </c>
      <c r="G96" s="115"/>
      <c r="H96" s="121">
        <v>573734</v>
      </c>
      <c r="I96" s="121">
        <v>609038</v>
      </c>
      <c r="J96" s="150">
        <v>435.4</v>
      </c>
      <c r="K96" s="167"/>
    </row>
    <row r="97" spans="1:11" ht="12.75">
      <c r="A97" s="149">
        <v>529</v>
      </c>
      <c r="B97" s="38"/>
      <c r="C97" s="30" t="s">
        <v>256</v>
      </c>
      <c r="D97" s="121" t="s">
        <v>107</v>
      </c>
      <c r="E97" s="121" t="s">
        <v>107</v>
      </c>
      <c r="F97" s="150" t="s">
        <v>107</v>
      </c>
      <c r="G97" s="115"/>
      <c r="H97" s="121" t="s">
        <v>107</v>
      </c>
      <c r="I97" s="121" t="s">
        <v>107</v>
      </c>
      <c r="J97" s="150" t="s">
        <v>107</v>
      </c>
      <c r="K97" s="167"/>
    </row>
    <row r="98" spans="1:11" ht="12.75">
      <c r="A98" s="149">
        <v>530</v>
      </c>
      <c r="B98" s="38"/>
      <c r="C98" s="30" t="s">
        <v>257</v>
      </c>
      <c r="D98" s="119">
        <v>26112</v>
      </c>
      <c r="E98" s="119">
        <v>34535</v>
      </c>
      <c r="F98" s="150">
        <v>-28.7</v>
      </c>
      <c r="G98" s="115"/>
      <c r="H98" s="121">
        <v>44919</v>
      </c>
      <c r="I98" s="121">
        <v>64372</v>
      </c>
      <c r="J98" s="150">
        <v>1.9</v>
      </c>
      <c r="K98" s="167"/>
    </row>
    <row r="99" spans="1:11" ht="12.75">
      <c r="A99" s="149">
        <v>532</v>
      </c>
      <c r="B99" s="38"/>
      <c r="C99" s="30" t="s">
        <v>258</v>
      </c>
      <c r="D99" s="121">
        <v>20212531</v>
      </c>
      <c r="E99" s="121">
        <v>1323518</v>
      </c>
      <c r="F99" s="150">
        <v>3.5</v>
      </c>
      <c r="G99" s="115"/>
      <c r="H99" s="121">
        <v>33750699</v>
      </c>
      <c r="I99" s="121">
        <v>2529912</v>
      </c>
      <c r="J99" s="150">
        <v>3.4</v>
      </c>
      <c r="K99" s="167"/>
    </row>
    <row r="100" spans="1:11" ht="12.75">
      <c r="A100" s="149">
        <v>534</v>
      </c>
      <c r="B100" s="38"/>
      <c r="C100" s="30" t="s">
        <v>536</v>
      </c>
      <c r="D100" s="121">
        <v>729626</v>
      </c>
      <c r="E100" s="121">
        <v>283135</v>
      </c>
      <c r="F100" s="150">
        <v>-9.6</v>
      </c>
      <c r="G100" s="115"/>
      <c r="H100" s="121">
        <v>2231396</v>
      </c>
      <c r="I100" s="121">
        <v>768923</v>
      </c>
      <c r="J100" s="150">
        <v>0.9</v>
      </c>
      <c r="K100" s="167"/>
    </row>
    <row r="101" spans="1:11" ht="12.75">
      <c r="A101" s="149">
        <v>537</v>
      </c>
      <c r="B101" s="38"/>
      <c r="C101" s="30" t="s">
        <v>259</v>
      </c>
      <c r="D101" s="121" t="s">
        <v>107</v>
      </c>
      <c r="E101" s="121" t="s">
        <v>107</v>
      </c>
      <c r="F101" s="260" t="s">
        <v>107</v>
      </c>
      <c r="G101" s="115"/>
      <c r="H101" s="121" t="s">
        <v>107</v>
      </c>
      <c r="I101" s="121" t="s">
        <v>107</v>
      </c>
      <c r="J101" s="260" t="s">
        <v>107</v>
      </c>
      <c r="K101" s="167"/>
    </row>
    <row r="102" spans="1:11" ht="12.75">
      <c r="A102" s="149">
        <v>590</v>
      </c>
      <c r="B102" s="38"/>
      <c r="C102" s="30" t="s">
        <v>509</v>
      </c>
      <c r="D102" s="121">
        <v>3239423</v>
      </c>
      <c r="E102" s="121">
        <v>674855</v>
      </c>
      <c r="F102" s="150">
        <v>-20.1</v>
      </c>
      <c r="G102" s="115"/>
      <c r="H102" s="121">
        <v>8510822</v>
      </c>
      <c r="I102" s="121">
        <v>1740279</v>
      </c>
      <c r="J102" s="150">
        <v>3</v>
      </c>
      <c r="K102" s="167"/>
    </row>
    <row r="103" spans="1:11" s="17" customFormat="1" ht="24" customHeight="1">
      <c r="A103" s="148">
        <v>6</v>
      </c>
      <c r="B103" s="65" t="s">
        <v>200</v>
      </c>
      <c r="C103" s="49"/>
      <c r="D103" s="118">
        <v>312105209</v>
      </c>
      <c r="E103" s="118">
        <v>150095132</v>
      </c>
      <c r="F103" s="147">
        <v>5.3</v>
      </c>
      <c r="G103" s="116"/>
      <c r="H103" s="118">
        <v>603130328</v>
      </c>
      <c r="I103" s="118">
        <v>295709544</v>
      </c>
      <c r="J103" s="147">
        <v>5.6</v>
      </c>
      <c r="K103" s="166"/>
    </row>
    <row r="104" spans="1:11" ht="24" customHeight="1">
      <c r="A104" s="149">
        <v>602</v>
      </c>
      <c r="B104" s="38"/>
      <c r="C104" s="30" t="s">
        <v>508</v>
      </c>
      <c r="D104" s="121">
        <v>748435</v>
      </c>
      <c r="E104" s="121">
        <v>2505946</v>
      </c>
      <c r="F104" s="150">
        <v>7</v>
      </c>
      <c r="G104" s="115"/>
      <c r="H104" s="121">
        <v>1457743</v>
      </c>
      <c r="I104" s="121">
        <v>4917714</v>
      </c>
      <c r="J104" s="150">
        <v>1.5</v>
      </c>
      <c r="K104" s="167"/>
    </row>
    <row r="105" spans="1:11" ht="12.75">
      <c r="A105" s="149">
        <v>603</v>
      </c>
      <c r="B105" s="38"/>
      <c r="C105" s="30" t="s">
        <v>260</v>
      </c>
      <c r="D105" s="121">
        <v>191453</v>
      </c>
      <c r="E105" s="121">
        <v>1338056</v>
      </c>
      <c r="F105" s="150">
        <v>-7.2</v>
      </c>
      <c r="G105" s="115"/>
      <c r="H105" s="121">
        <v>361572</v>
      </c>
      <c r="I105" s="121">
        <v>2756132</v>
      </c>
      <c r="J105" s="150">
        <v>4.7</v>
      </c>
      <c r="K105" s="167"/>
    </row>
    <row r="106" spans="1:11" ht="12.75">
      <c r="A106" s="149">
        <v>604</v>
      </c>
      <c r="B106" s="38"/>
      <c r="C106" s="30" t="s">
        <v>914</v>
      </c>
      <c r="D106" s="121">
        <v>25449</v>
      </c>
      <c r="E106" s="121">
        <v>379461</v>
      </c>
      <c r="F106" s="150">
        <v>-54.8</v>
      </c>
      <c r="G106" s="115"/>
      <c r="H106" s="121">
        <v>36960</v>
      </c>
      <c r="I106" s="121">
        <v>599781</v>
      </c>
      <c r="J106" s="150">
        <v>-47.3</v>
      </c>
      <c r="K106" s="167"/>
    </row>
    <row r="107" spans="1:11" ht="12.75">
      <c r="A107" s="149">
        <v>605</v>
      </c>
      <c r="B107" s="38"/>
      <c r="C107" s="30" t="s">
        <v>261</v>
      </c>
      <c r="D107" s="121">
        <v>48182</v>
      </c>
      <c r="E107" s="121">
        <v>489581</v>
      </c>
      <c r="F107" s="150">
        <v>-44.1</v>
      </c>
      <c r="G107" s="115"/>
      <c r="H107" s="121">
        <v>81992</v>
      </c>
      <c r="I107" s="121">
        <v>955507</v>
      </c>
      <c r="J107" s="150">
        <v>-41.6</v>
      </c>
      <c r="K107" s="167"/>
    </row>
    <row r="108" spans="1:11" ht="12.75">
      <c r="A108" s="149">
        <v>606</v>
      </c>
      <c r="B108" s="38"/>
      <c r="C108" s="30" t="s">
        <v>262</v>
      </c>
      <c r="D108" s="121" t="s">
        <v>107</v>
      </c>
      <c r="E108" s="121" t="s">
        <v>107</v>
      </c>
      <c r="F108" s="150">
        <v>-100</v>
      </c>
      <c r="G108" s="115"/>
      <c r="H108" s="121" t="s">
        <v>107</v>
      </c>
      <c r="I108" s="121" t="s">
        <v>107</v>
      </c>
      <c r="J108" s="150">
        <v>-100</v>
      </c>
      <c r="K108" s="167"/>
    </row>
    <row r="109" spans="1:11" ht="12.75">
      <c r="A109" s="149">
        <v>607</v>
      </c>
      <c r="B109" s="38"/>
      <c r="C109" s="30" t="s">
        <v>263</v>
      </c>
      <c r="D109" s="121">
        <v>107320700</v>
      </c>
      <c r="E109" s="121">
        <v>42165783</v>
      </c>
      <c r="F109" s="150">
        <v>2.1</v>
      </c>
      <c r="G109" s="115"/>
      <c r="H109" s="121">
        <v>228858170</v>
      </c>
      <c r="I109" s="121">
        <v>88889116</v>
      </c>
      <c r="J109" s="150">
        <v>15.1</v>
      </c>
      <c r="K109" s="167"/>
    </row>
    <row r="110" spans="1:11" ht="12.75">
      <c r="A110" s="149">
        <v>608</v>
      </c>
      <c r="B110" s="38"/>
      <c r="C110" s="30" t="s">
        <v>265</v>
      </c>
      <c r="D110" s="121">
        <v>55582371</v>
      </c>
      <c r="E110" s="121">
        <v>30190429</v>
      </c>
      <c r="F110" s="150">
        <v>-1.9</v>
      </c>
      <c r="G110" s="115"/>
      <c r="H110" s="121">
        <v>108927107</v>
      </c>
      <c r="I110" s="121">
        <v>58593929</v>
      </c>
      <c r="J110" s="150">
        <v>-0.4</v>
      </c>
      <c r="K110" s="167"/>
    </row>
    <row r="111" spans="1:11" ht="12.75">
      <c r="A111" s="149">
        <v>609</v>
      </c>
      <c r="B111" s="38"/>
      <c r="C111" s="30" t="s">
        <v>266</v>
      </c>
      <c r="D111" s="121">
        <v>4579970</v>
      </c>
      <c r="E111" s="121">
        <v>21569974</v>
      </c>
      <c r="F111" s="150">
        <v>-0.1</v>
      </c>
      <c r="G111" s="115"/>
      <c r="H111" s="121">
        <v>9097218</v>
      </c>
      <c r="I111" s="121">
        <v>42390429</v>
      </c>
      <c r="J111" s="150">
        <v>-11.8</v>
      </c>
      <c r="K111" s="167"/>
    </row>
    <row r="112" spans="1:11" ht="12.75">
      <c r="A112" s="149">
        <v>611</v>
      </c>
      <c r="B112" s="38"/>
      <c r="C112" s="30" t="s">
        <v>267</v>
      </c>
      <c r="D112" s="121">
        <v>48583270</v>
      </c>
      <c r="E112" s="121">
        <v>4099137</v>
      </c>
      <c r="F112" s="150">
        <v>84</v>
      </c>
      <c r="G112" s="115"/>
      <c r="H112" s="121">
        <v>77968850</v>
      </c>
      <c r="I112" s="121">
        <v>6628569</v>
      </c>
      <c r="J112" s="150">
        <v>61</v>
      </c>
      <c r="K112" s="167"/>
    </row>
    <row r="113" spans="1:11" ht="12.75">
      <c r="A113" s="149">
        <v>612</v>
      </c>
      <c r="B113" s="38"/>
      <c r="C113" s="30" t="s">
        <v>268</v>
      </c>
      <c r="D113" s="121">
        <v>28773938</v>
      </c>
      <c r="E113" s="121">
        <v>12189531</v>
      </c>
      <c r="F113" s="150">
        <v>1.9</v>
      </c>
      <c r="G113" s="115"/>
      <c r="H113" s="121">
        <v>48686073</v>
      </c>
      <c r="I113" s="121">
        <v>21490321</v>
      </c>
      <c r="J113" s="150">
        <v>1.1</v>
      </c>
      <c r="K113" s="167"/>
    </row>
    <row r="114" spans="1:11" ht="12.75">
      <c r="A114" s="149">
        <v>641</v>
      </c>
      <c r="B114" s="38"/>
      <c r="C114" s="30" t="s">
        <v>269</v>
      </c>
      <c r="D114" s="121" t="s">
        <v>107</v>
      </c>
      <c r="E114" s="121" t="s">
        <v>107</v>
      </c>
      <c r="F114" s="150" t="s">
        <v>107</v>
      </c>
      <c r="G114" s="115"/>
      <c r="H114" s="121" t="s">
        <v>107</v>
      </c>
      <c r="I114" s="121" t="s">
        <v>107</v>
      </c>
      <c r="J114" s="150" t="s">
        <v>107</v>
      </c>
      <c r="K114" s="167"/>
    </row>
    <row r="115" spans="1:11" ht="12.75">
      <c r="A115" s="149">
        <v>642</v>
      </c>
      <c r="B115" s="38"/>
      <c r="C115" s="30" t="s">
        <v>482</v>
      </c>
      <c r="D115" s="121">
        <v>14585438</v>
      </c>
      <c r="E115" s="121">
        <v>6323646</v>
      </c>
      <c r="F115" s="150">
        <v>31</v>
      </c>
      <c r="G115" s="115"/>
      <c r="H115" s="121">
        <v>25840958</v>
      </c>
      <c r="I115" s="121">
        <v>12846503</v>
      </c>
      <c r="J115" s="150">
        <v>34.4</v>
      </c>
      <c r="K115" s="167"/>
    </row>
    <row r="116" spans="1:11" ht="12.75">
      <c r="A116" s="149">
        <v>643</v>
      </c>
      <c r="B116" s="38"/>
      <c r="C116" s="30" t="s">
        <v>270</v>
      </c>
      <c r="D116" s="121" t="s">
        <v>107</v>
      </c>
      <c r="E116" s="121" t="s">
        <v>107</v>
      </c>
      <c r="F116" s="150" t="s">
        <v>107</v>
      </c>
      <c r="G116" s="115"/>
      <c r="H116" s="121" t="s">
        <v>107</v>
      </c>
      <c r="I116" s="121" t="s">
        <v>107</v>
      </c>
      <c r="J116" s="150" t="s">
        <v>107</v>
      </c>
      <c r="K116" s="167"/>
    </row>
    <row r="117" spans="1:11" ht="12.75">
      <c r="A117" s="149">
        <v>644</v>
      </c>
      <c r="B117" s="38"/>
      <c r="C117" s="30" t="s">
        <v>271</v>
      </c>
      <c r="D117" s="121">
        <v>147187</v>
      </c>
      <c r="E117" s="121">
        <v>143871</v>
      </c>
      <c r="F117" s="150">
        <v>-28.4</v>
      </c>
      <c r="G117" s="115"/>
      <c r="H117" s="121">
        <v>340426</v>
      </c>
      <c r="I117" s="121">
        <v>370597</v>
      </c>
      <c r="J117" s="150">
        <v>-9.6</v>
      </c>
      <c r="K117" s="167"/>
    </row>
    <row r="118" spans="1:11" ht="12.75">
      <c r="A118" s="149">
        <v>645</v>
      </c>
      <c r="B118" s="38"/>
      <c r="C118" s="30" t="s">
        <v>272</v>
      </c>
      <c r="D118" s="121">
        <v>2089990</v>
      </c>
      <c r="E118" s="121">
        <v>2796833</v>
      </c>
      <c r="F118" s="150">
        <v>-33.8</v>
      </c>
      <c r="G118" s="115"/>
      <c r="H118" s="121">
        <v>3413545</v>
      </c>
      <c r="I118" s="121">
        <v>4470614</v>
      </c>
      <c r="J118" s="150">
        <v>-44.4</v>
      </c>
      <c r="K118" s="167"/>
    </row>
    <row r="119" spans="1:11" ht="12.75">
      <c r="A119" s="149">
        <v>646</v>
      </c>
      <c r="B119" s="38"/>
      <c r="C119" s="30" t="s">
        <v>273</v>
      </c>
      <c r="D119" s="121">
        <v>643131</v>
      </c>
      <c r="E119" s="121">
        <v>1749386</v>
      </c>
      <c r="F119" s="150">
        <v>-54.7</v>
      </c>
      <c r="G119" s="115"/>
      <c r="H119" s="121">
        <v>1147478</v>
      </c>
      <c r="I119" s="121">
        <v>3073106</v>
      </c>
      <c r="J119" s="150">
        <v>-52.3</v>
      </c>
      <c r="K119" s="167"/>
    </row>
    <row r="120" spans="1:11" ht="12.75">
      <c r="A120" s="149">
        <v>647</v>
      </c>
      <c r="B120" s="38"/>
      <c r="C120" s="30" t="s">
        <v>274</v>
      </c>
      <c r="D120" s="121" t="s">
        <v>107</v>
      </c>
      <c r="E120" s="121" t="s">
        <v>107</v>
      </c>
      <c r="F120" s="150" t="s">
        <v>107</v>
      </c>
      <c r="G120" s="115"/>
      <c r="H120" s="121">
        <v>122</v>
      </c>
      <c r="I120" s="121">
        <v>1050</v>
      </c>
      <c r="J120" s="150" t="s">
        <v>729</v>
      </c>
      <c r="K120" s="167"/>
    </row>
    <row r="121" spans="1:11" ht="12.75">
      <c r="A121" s="149">
        <v>648</v>
      </c>
      <c r="B121" s="38"/>
      <c r="C121" s="30" t="s">
        <v>275</v>
      </c>
      <c r="D121" s="121" t="s">
        <v>107</v>
      </c>
      <c r="E121" s="121" t="s">
        <v>107</v>
      </c>
      <c r="F121" s="260" t="s">
        <v>107</v>
      </c>
      <c r="G121" s="115"/>
      <c r="H121" s="121" t="s">
        <v>107</v>
      </c>
      <c r="I121" s="121" t="s">
        <v>107</v>
      </c>
      <c r="J121" s="150" t="s">
        <v>107</v>
      </c>
      <c r="K121" s="167"/>
    </row>
    <row r="122" spans="1:11" ht="12.75">
      <c r="A122" s="149">
        <v>649</v>
      </c>
      <c r="B122" s="38"/>
      <c r="C122" s="30" t="s">
        <v>276</v>
      </c>
      <c r="D122" s="121" t="s">
        <v>107</v>
      </c>
      <c r="E122" s="121" t="s">
        <v>107</v>
      </c>
      <c r="F122" s="150" t="s">
        <v>107</v>
      </c>
      <c r="G122" s="115"/>
      <c r="H122" s="121" t="s">
        <v>107</v>
      </c>
      <c r="I122" s="121" t="s">
        <v>107</v>
      </c>
      <c r="J122" s="150" t="s">
        <v>107</v>
      </c>
      <c r="K122" s="167"/>
    </row>
    <row r="123" spans="1:11" ht="12.75">
      <c r="A123" s="149">
        <v>650</v>
      </c>
      <c r="B123" s="38"/>
      <c r="C123" s="30" t="s">
        <v>277</v>
      </c>
      <c r="D123" s="121" t="s">
        <v>107</v>
      </c>
      <c r="E123" s="121" t="s">
        <v>107</v>
      </c>
      <c r="F123" s="150">
        <v>-100</v>
      </c>
      <c r="G123" s="115"/>
      <c r="H123" s="121">
        <v>47389</v>
      </c>
      <c r="I123" s="121">
        <v>82397</v>
      </c>
      <c r="J123" s="150">
        <v>-38.5</v>
      </c>
      <c r="K123" s="167"/>
    </row>
    <row r="124" spans="1:11" ht="12.75">
      <c r="A124" s="149">
        <v>656</v>
      </c>
      <c r="B124" s="38"/>
      <c r="C124" s="30" t="s">
        <v>278</v>
      </c>
      <c r="D124" s="121" t="s">
        <v>107</v>
      </c>
      <c r="E124" s="121" t="s">
        <v>107</v>
      </c>
      <c r="F124" s="150" t="s">
        <v>107</v>
      </c>
      <c r="G124" s="115"/>
      <c r="H124" s="121" t="s">
        <v>107</v>
      </c>
      <c r="I124" s="121" t="s">
        <v>107</v>
      </c>
      <c r="J124" s="150" t="s">
        <v>107</v>
      </c>
      <c r="K124" s="167"/>
    </row>
    <row r="125" spans="1:11" ht="12.75">
      <c r="A125" s="149">
        <v>659</v>
      </c>
      <c r="B125" s="38"/>
      <c r="C125" s="30" t="s">
        <v>279</v>
      </c>
      <c r="D125" s="121">
        <v>505538</v>
      </c>
      <c r="E125" s="121">
        <v>8577132</v>
      </c>
      <c r="F125" s="150">
        <v>224.5</v>
      </c>
      <c r="G125" s="115"/>
      <c r="H125" s="121">
        <v>913454</v>
      </c>
      <c r="I125" s="121">
        <v>16705313</v>
      </c>
      <c r="J125" s="150">
        <v>177.8</v>
      </c>
      <c r="K125" s="167"/>
    </row>
    <row r="126" spans="1:11" ht="12.75">
      <c r="A126" s="149">
        <v>661</v>
      </c>
      <c r="B126" s="38"/>
      <c r="C126" s="30" t="s">
        <v>507</v>
      </c>
      <c r="D126" s="121">
        <v>15980</v>
      </c>
      <c r="E126" s="121">
        <v>33895</v>
      </c>
      <c r="F126" s="150">
        <v>-54</v>
      </c>
      <c r="G126" s="115"/>
      <c r="H126" s="121">
        <v>34489</v>
      </c>
      <c r="I126" s="121">
        <v>70944</v>
      </c>
      <c r="J126" s="150">
        <v>-49.4</v>
      </c>
      <c r="K126" s="167"/>
    </row>
    <row r="127" spans="1:11" ht="12.75">
      <c r="A127" s="149">
        <v>665</v>
      </c>
      <c r="B127" s="38"/>
      <c r="C127" s="30" t="s">
        <v>903</v>
      </c>
      <c r="D127" s="121" t="s">
        <v>107</v>
      </c>
      <c r="E127" s="121" t="s">
        <v>107</v>
      </c>
      <c r="F127" s="150" t="s">
        <v>107</v>
      </c>
      <c r="G127" s="115"/>
      <c r="H127" s="121" t="s">
        <v>107</v>
      </c>
      <c r="I127" s="121" t="s">
        <v>107</v>
      </c>
      <c r="J127" s="150" t="s">
        <v>107</v>
      </c>
      <c r="K127" s="167"/>
    </row>
    <row r="128" spans="1:11" ht="12.75">
      <c r="A128" s="149">
        <v>667</v>
      </c>
      <c r="B128" s="38"/>
      <c r="C128" s="30" t="s">
        <v>902</v>
      </c>
      <c r="D128" s="121">
        <v>89965</v>
      </c>
      <c r="E128" s="121">
        <v>71126</v>
      </c>
      <c r="F128" s="260">
        <v>187.7</v>
      </c>
      <c r="G128" s="115"/>
      <c r="H128" s="121">
        <v>99965</v>
      </c>
      <c r="I128" s="121">
        <v>77126</v>
      </c>
      <c r="J128" s="150">
        <v>211.9</v>
      </c>
      <c r="K128" s="167"/>
    </row>
    <row r="129" spans="1:11" ht="12.75">
      <c r="A129" s="149">
        <v>669</v>
      </c>
      <c r="B129" s="38"/>
      <c r="C129" s="30" t="s">
        <v>537</v>
      </c>
      <c r="D129" s="119">
        <v>864918</v>
      </c>
      <c r="E129" s="119">
        <v>1487267</v>
      </c>
      <c r="F129" s="150">
        <v>17.9</v>
      </c>
      <c r="G129" s="115"/>
      <c r="H129" s="121">
        <v>1740195</v>
      </c>
      <c r="I129" s="121">
        <v>2990353</v>
      </c>
      <c r="J129" s="150">
        <v>2</v>
      </c>
      <c r="K129" s="167"/>
    </row>
    <row r="130" spans="1:11" ht="12.75">
      <c r="A130" s="149">
        <v>671</v>
      </c>
      <c r="B130" s="38"/>
      <c r="C130" s="30" t="s">
        <v>280</v>
      </c>
      <c r="D130" s="121">
        <v>1012</v>
      </c>
      <c r="E130" s="121">
        <v>1550</v>
      </c>
      <c r="F130" s="150" t="s">
        <v>729</v>
      </c>
      <c r="G130" s="115"/>
      <c r="H130" s="121">
        <v>1012</v>
      </c>
      <c r="I130" s="121">
        <v>1550</v>
      </c>
      <c r="J130" s="150" t="s">
        <v>729</v>
      </c>
      <c r="K130" s="167"/>
    </row>
    <row r="131" spans="1:11" ht="12.75">
      <c r="A131" s="149">
        <v>673</v>
      </c>
      <c r="B131" s="38"/>
      <c r="C131" s="30" t="s">
        <v>506</v>
      </c>
      <c r="D131" s="121">
        <v>24424709</v>
      </c>
      <c r="E131" s="121">
        <v>7071768</v>
      </c>
      <c r="F131" s="150">
        <v>13.4</v>
      </c>
      <c r="G131" s="115"/>
      <c r="H131" s="121">
        <v>52464359</v>
      </c>
      <c r="I131" s="121">
        <v>14576035</v>
      </c>
      <c r="J131" s="150">
        <v>1.6</v>
      </c>
      <c r="K131" s="167"/>
    </row>
    <row r="132" spans="1:11" ht="12.75">
      <c r="A132" s="149">
        <v>679</v>
      </c>
      <c r="B132" s="38"/>
      <c r="C132" s="30" t="s">
        <v>281</v>
      </c>
      <c r="D132" s="121">
        <v>22303791</v>
      </c>
      <c r="E132" s="121">
        <v>6288286</v>
      </c>
      <c r="F132" s="150">
        <v>33.4</v>
      </c>
      <c r="G132" s="115"/>
      <c r="H132" s="121">
        <v>40471231</v>
      </c>
      <c r="I132" s="121">
        <v>11941353</v>
      </c>
      <c r="J132" s="150">
        <v>16.1</v>
      </c>
      <c r="K132" s="167"/>
    </row>
    <row r="133" spans="1:11" ht="12.75">
      <c r="A133" s="149">
        <v>683</v>
      </c>
      <c r="B133" s="38"/>
      <c r="C133" s="30" t="s">
        <v>505</v>
      </c>
      <c r="D133" s="121" t="s">
        <v>107</v>
      </c>
      <c r="E133" s="121" t="s">
        <v>107</v>
      </c>
      <c r="F133" s="150" t="s">
        <v>107</v>
      </c>
      <c r="G133" s="115"/>
      <c r="H133" s="121" t="s">
        <v>107</v>
      </c>
      <c r="I133" s="121" t="s">
        <v>107</v>
      </c>
      <c r="J133" s="150" t="s">
        <v>107</v>
      </c>
      <c r="K133" s="167"/>
    </row>
    <row r="134" spans="1:11" ht="12.75">
      <c r="A134" s="149">
        <v>690</v>
      </c>
      <c r="B134" s="38"/>
      <c r="C134" s="30" t="s">
        <v>282</v>
      </c>
      <c r="D134" s="121">
        <v>579782</v>
      </c>
      <c r="E134" s="121">
        <v>622474</v>
      </c>
      <c r="F134" s="150">
        <v>-38</v>
      </c>
      <c r="G134" s="115"/>
      <c r="H134" s="121">
        <v>1140020</v>
      </c>
      <c r="I134" s="121">
        <v>1281105</v>
      </c>
      <c r="J134" s="150">
        <v>-35.5</v>
      </c>
      <c r="K134" s="167"/>
    </row>
    <row r="135" spans="1:11" ht="12.75">
      <c r="A135" s="25"/>
      <c r="B135" s="25"/>
      <c r="C135" s="1"/>
      <c r="D135" s="121"/>
      <c r="E135" s="121"/>
      <c r="H135" s="4"/>
      <c r="I135" s="4"/>
      <c r="J135" s="27"/>
      <c r="K135" s="1"/>
    </row>
    <row r="136" spans="1:11" ht="12.75">
      <c r="A136" s="25"/>
      <c r="B136" s="25"/>
      <c r="C136" s="1"/>
      <c r="D136" s="121"/>
      <c r="E136" s="121"/>
      <c r="H136" s="4"/>
      <c r="I136" s="4"/>
      <c r="J136" s="27"/>
      <c r="K136" s="1"/>
    </row>
    <row r="137" spans="1:11" ht="16.5">
      <c r="A137" s="573" t="s">
        <v>66</v>
      </c>
      <c r="B137" s="573"/>
      <c r="C137" s="573"/>
      <c r="D137" s="573"/>
      <c r="E137" s="573"/>
      <c r="F137" s="573"/>
      <c r="G137" s="573"/>
      <c r="H137" s="573"/>
      <c r="I137" s="573"/>
      <c r="J137" s="573"/>
      <c r="K137" s="573"/>
    </row>
    <row r="138" spans="3:10" ht="12.75">
      <c r="C138" s="1"/>
      <c r="D138" s="10"/>
      <c r="E138" s="10"/>
      <c r="F138" s="117"/>
      <c r="G138" s="117"/>
      <c r="H138" s="15"/>
      <c r="I138" s="15"/>
      <c r="J138" s="15"/>
    </row>
    <row r="139" spans="1:11" ht="18" customHeight="1">
      <c r="A139" s="577" t="s">
        <v>1110</v>
      </c>
      <c r="B139" s="595" t="s">
        <v>744</v>
      </c>
      <c r="C139" s="596"/>
      <c r="D139" s="574" t="s">
        <v>1200</v>
      </c>
      <c r="E139" s="575"/>
      <c r="F139" s="575"/>
      <c r="G139" s="576"/>
      <c r="H139" s="536" t="s">
        <v>1213</v>
      </c>
      <c r="I139" s="575"/>
      <c r="J139" s="575"/>
      <c r="K139" s="575"/>
    </row>
    <row r="140" spans="1:11" ht="16.5" customHeight="1">
      <c r="A140" s="578"/>
      <c r="B140" s="597"/>
      <c r="C140" s="598"/>
      <c r="D140" s="61" t="s">
        <v>474</v>
      </c>
      <c r="E140" s="586" t="s">
        <v>475</v>
      </c>
      <c r="F140" s="587"/>
      <c r="G140" s="588"/>
      <c r="H140" s="146" t="s">
        <v>474</v>
      </c>
      <c r="I140" s="586" t="s">
        <v>475</v>
      </c>
      <c r="J140" s="587"/>
      <c r="K140" s="587"/>
    </row>
    <row r="141" spans="1:11" ht="15" customHeight="1">
      <c r="A141" s="578"/>
      <c r="B141" s="597"/>
      <c r="C141" s="598"/>
      <c r="D141" s="592" t="s">
        <v>112</v>
      </c>
      <c r="E141" s="601" t="s">
        <v>108</v>
      </c>
      <c r="F141" s="580" t="s">
        <v>1220</v>
      </c>
      <c r="G141" s="581"/>
      <c r="H141" s="601" t="s">
        <v>112</v>
      </c>
      <c r="I141" s="601" t="s">
        <v>108</v>
      </c>
      <c r="J141" s="580" t="s">
        <v>1221</v>
      </c>
      <c r="K141" s="589"/>
    </row>
    <row r="142" spans="1:11" ht="12.75">
      <c r="A142" s="578"/>
      <c r="B142" s="597"/>
      <c r="C142" s="598"/>
      <c r="D142" s="593"/>
      <c r="E142" s="602"/>
      <c r="F142" s="582"/>
      <c r="G142" s="583"/>
      <c r="H142" s="602"/>
      <c r="I142" s="602"/>
      <c r="J142" s="582"/>
      <c r="K142" s="590"/>
    </row>
    <row r="143" spans="1:11" ht="18.75" customHeight="1">
      <c r="A143" s="578"/>
      <c r="B143" s="597"/>
      <c r="C143" s="598"/>
      <c r="D143" s="593"/>
      <c r="E143" s="602"/>
      <c r="F143" s="582"/>
      <c r="G143" s="583"/>
      <c r="H143" s="602"/>
      <c r="I143" s="602"/>
      <c r="J143" s="582"/>
      <c r="K143" s="590"/>
    </row>
    <row r="144" spans="1:11" ht="27.75" customHeight="1">
      <c r="A144" s="579"/>
      <c r="B144" s="599"/>
      <c r="C144" s="600"/>
      <c r="D144" s="594"/>
      <c r="E144" s="603"/>
      <c r="F144" s="584"/>
      <c r="G144" s="585"/>
      <c r="H144" s="603"/>
      <c r="I144" s="603"/>
      <c r="J144" s="584"/>
      <c r="K144" s="591"/>
    </row>
    <row r="145" spans="1:11" ht="12.75">
      <c r="A145" s="108"/>
      <c r="B145" s="107"/>
      <c r="C145" s="29"/>
      <c r="D145" s="4"/>
      <c r="E145" s="4"/>
      <c r="H145" s="16"/>
      <c r="I145" s="16"/>
      <c r="J145" s="16"/>
      <c r="K145" s="1"/>
    </row>
    <row r="146" spans="1:11" s="17" customFormat="1" ht="12.75">
      <c r="A146" s="112" t="s">
        <v>283</v>
      </c>
      <c r="B146" s="65" t="s">
        <v>201</v>
      </c>
      <c r="C146" s="49"/>
      <c r="D146" s="118">
        <v>618098078</v>
      </c>
      <c r="E146" s="118">
        <v>2725938053</v>
      </c>
      <c r="F146" s="147">
        <v>-0.7</v>
      </c>
      <c r="G146" s="116"/>
      <c r="H146" s="118">
        <v>1219682637</v>
      </c>
      <c r="I146" s="118">
        <v>5341512516</v>
      </c>
      <c r="J146" s="147">
        <v>1.6</v>
      </c>
      <c r="K146" s="166"/>
    </row>
    <row r="147" spans="1:11" s="17" customFormat="1" ht="24" customHeight="1">
      <c r="A147" s="148">
        <v>7</v>
      </c>
      <c r="B147" s="65" t="s">
        <v>284</v>
      </c>
      <c r="C147" s="49"/>
      <c r="D147" s="118">
        <v>300256439</v>
      </c>
      <c r="E147" s="118">
        <v>270504597</v>
      </c>
      <c r="F147" s="147">
        <v>-0.2</v>
      </c>
      <c r="G147" s="116"/>
      <c r="H147" s="118">
        <v>589576867</v>
      </c>
      <c r="I147" s="118">
        <v>546214110</v>
      </c>
      <c r="J147" s="147">
        <v>3</v>
      </c>
      <c r="K147" s="166"/>
    </row>
    <row r="148" spans="1:11" ht="24" customHeight="1">
      <c r="A148" s="149">
        <v>701</v>
      </c>
      <c r="B148" s="38"/>
      <c r="C148" s="30" t="s">
        <v>878</v>
      </c>
      <c r="D148" s="121">
        <v>6922</v>
      </c>
      <c r="E148" s="121">
        <v>206525</v>
      </c>
      <c r="F148" s="150">
        <v>-57.3</v>
      </c>
      <c r="G148" s="115"/>
      <c r="H148" s="121">
        <v>8931</v>
      </c>
      <c r="I148" s="121">
        <v>315679</v>
      </c>
      <c r="J148" s="150">
        <v>-84</v>
      </c>
      <c r="K148" s="167"/>
    </row>
    <row r="149" spans="1:11" ht="12.75">
      <c r="A149" s="149">
        <v>702</v>
      </c>
      <c r="B149" s="38"/>
      <c r="C149" s="30" t="s">
        <v>879</v>
      </c>
      <c r="D149" s="121">
        <v>115328</v>
      </c>
      <c r="E149" s="121">
        <v>903441</v>
      </c>
      <c r="F149" s="150">
        <v>-36.6</v>
      </c>
      <c r="G149" s="115"/>
      <c r="H149" s="121">
        <v>235295</v>
      </c>
      <c r="I149" s="121">
        <v>1968899</v>
      </c>
      <c r="J149" s="150">
        <v>-20.3</v>
      </c>
      <c r="K149" s="167"/>
    </row>
    <row r="150" spans="1:11" ht="12.75">
      <c r="A150" s="149">
        <v>703</v>
      </c>
      <c r="B150" s="38"/>
      <c r="C150" s="30" t="s">
        <v>880</v>
      </c>
      <c r="D150" s="121">
        <v>4</v>
      </c>
      <c r="E150" s="121">
        <v>224</v>
      </c>
      <c r="F150" s="150">
        <v>-95.7</v>
      </c>
      <c r="G150" s="115"/>
      <c r="H150" s="121">
        <v>4</v>
      </c>
      <c r="I150" s="121">
        <v>224</v>
      </c>
      <c r="J150" s="150">
        <v>-95.7</v>
      </c>
      <c r="K150" s="167"/>
    </row>
    <row r="151" spans="1:11" ht="12.75">
      <c r="A151" s="149">
        <v>704</v>
      </c>
      <c r="B151" s="38"/>
      <c r="C151" s="30" t="s">
        <v>881</v>
      </c>
      <c r="D151" s="121">
        <v>224419</v>
      </c>
      <c r="E151" s="121">
        <v>3210694</v>
      </c>
      <c r="F151" s="150">
        <v>15.7</v>
      </c>
      <c r="G151" s="115"/>
      <c r="H151" s="121">
        <v>368756</v>
      </c>
      <c r="I151" s="121">
        <v>5240683</v>
      </c>
      <c r="J151" s="150">
        <v>-7.2</v>
      </c>
      <c r="K151" s="167"/>
    </row>
    <row r="152" spans="1:11" ht="12.75">
      <c r="A152" s="149">
        <v>705</v>
      </c>
      <c r="B152" s="38"/>
      <c r="C152" s="30" t="s">
        <v>915</v>
      </c>
      <c r="D152" s="121">
        <v>4196</v>
      </c>
      <c r="E152" s="121">
        <v>50207</v>
      </c>
      <c r="F152" s="150">
        <v>28.7</v>
      </c>
      <c r="G152" s="115"/>
      <c r="H152" s="121">
        <v>6915</v>
      </c>
      <c r="I152" s="121">
        <v>87861</v>
      </c>
      <c r="J152" s="150">
        <v>-43.1</v>
      </c>
      <c r="K152" s="167"/>
    </row>
    <row r="153" spans="1:11" ht="12.75">
      <c r="A153" s="149">
        <v>706</v>
      </c>
      <c r="B153" s="38"/>
      <c r="C153" s="30" t="s">
        <v>285</v>
      </c>
      <c r="D153" s="121">
        <v>25808</v>
      </c>
      <c r="E153" s="121">
        <v>1127509</v>
      </c>
      <c r="F153" s="150">
        <v>3.4</v>
      </c>
      <c r="G153" s="115"/>
      <c r="H153" s="121">
        <v>48656</v>
      </c>
      <c r="I153" s="121">
        <v>2092221</v>
      </c>
      <c r="J153" s="150">
        <v>22.4</v>
      </c>
      <c r="K153" s="167"/>
    </row>
    <row r="154" spans="1:11" ht="12.75">
      <c r="A154" s="149">
        <v>707</v>
      </c>
      <c r="B154" s="38"/>
      <c r="C154" s="30" t="s">
        <v>901</v>
      </c>
      <c r="D154" s="121" t="s">
        <v>107</v>
      </c>
      <c r="E154" s="121" t="s">
        <v>107</v>
      </c>
      <c r="F154" s="260" t="s">
        <v>107</v>
      </c>
      <c r="G154" s="115"/>
      <c r="H154" s="121">
        <v>7</v>
      </c>
      <c r="I154" s="121">
        <v>257</v>
      </c>
      <c r="J154" s="150" t="s">
        <v>729</v>
      </c>
      <c r="K154" s="167"/>
    </row>
    <row r="155" spans="1:11" ht="12.75">
      <c r="A155" s="149">
        <v>708</v>
      </c>
      <c r="B155" s="38"/>
      <c r="C155" s="30" t="s">
        <v>287</v>
      </c>
      <c r="D155" s="121">
        <v>70203903</v>
      </c>
      <c r="E155" s="121">
        <v>40297369</v>
      </c>
      <c r="F155" s="150">
        <v>-6.1</v>
      </c>
      <c r="G155" s="115"/>
      <c r="H155" s="121">
        <v>140567807</v>
      </c>
      <c r="I155" s="121">
        <v>83662499</v>
      </c>
      <c r="J155" s="150">
        <v>-0.5</v>
      </c>
      <c r="K155" s="167"/>
    </row>
    <row r="156" spans="1:11" ht="12.75">
      <c r="A156" s="149">
        <v>709</v>
      </c>
      <c r="B156" s="38"/>
      <c r="C156" s="30" t="s">
        <v>288</v>
      </c>
      <c r="D156" s="119">
        <v>14063583</v>
      </c>
      <c r="E156" s="119">
        <v>8519253</v>
      </c>
      <c r="F156" s="150">
        <v>83</v>
      </c>
      <c r="G156" s="115"/>
      <c r="H156" s="121">
        <v>26475383</v>
      </c>
      <c r="I156" s="121">
        <v>16237044</v>
      </c>
      <c r="J156" s="150">
        <v>65.2</v>
      </c>
      <c r="K156" s="167"/>
    </row>
    <row r="157" spans="1:11" ht="12.75">
      <c r="A157" s="149">
        <v>711</v>
      </c>
      <c r="B157" s="38"/>
      <c r="C157" s="30" t="s">
        <v>289</v>
      </c>
      <c r="D157" s="121">
        <v>6587798</v>
      </c>
      <c r="E157" s="121">
        <v>24508220</v>
      </c>
      <c r="F157" s="150">
        <v>18.9</v>
      </c>
      <c r="G157" s="115"/>
      <c r="H157" s="121">
        <v>11713819</v>
      </c>
      <c r="I157" s="121">
        <v>47992732</v>
      </c>
      <c r="J157" s="150">
        <v>18.9</v>
      </c>
      <c r="K157" s="167"/>
    </row>
    <row r="158" spans="1:11" ht="12.75">
      <c r="A158" s="149">
        <v>732</v>
      </c>
      <c r="B158" s="38"/>
      <c r="C158" s="30" t="s">
        <v>291</v>
      </c>
      <c r="D158" s="121">
        <v>24006298</v>
      </c>
      <c r="E158" s="121">
        <v>37209608</v>
      </c>
      <c r="F158" s="150">
        <v>-6</v>
      </c>
      <c r="G158" s="115"/>
      <c r="H158" s="121">
        <v>43645465</v>
      </c>
      <c r="I158" s="121">
        <v>72973401</v>
      </c>
      <c r="J158" s="150">
        <v>1.7</v>
      </c>
      <c r="K158" s="167"/>
    </row>
    <row r="159" spans="1:11" ht="12.75">
      <c r="A159" s="149">
        <v>734</v>
      </c>
      <c r="B159" s="38"/>
      <c r="C159" s="30" t="s">
        <v>294</v>
      </c>
      <c r="D159" s="121">
        <v>10022829</v>
      </c>
      <c r="E159" s="121">
        <v>9398929</v>
      </c>
      <c r="F159" s="150">
        <v>13</v>
      </c>
      <c r="G159" s="115"/>
      <c r="H159" s="121">
        <v>15787347</v>
      </c>
      <c r="I159" s="121">
        <v>17445725</v>
      </c>
      <c r="J159" s="150">
        <v>2.8</v>
      </c>
      <c r="K159" s="167"/>
    </row>
    <row r="160" spans="1:11" ht="12.75">
      <c r="A160" s="149">
        <v>736</v>
      </c>
      <c r="B160" s="38"/>
      <c r="C160" s="30" t="s">
        <v>295</v>
      </c>
      <c r="D160" s="121">
        <v>614878</v>
      </c>
      <c r="E160" s="121">
        <v>1170342</v>
      </c>
      <c r="F160" s="150">
        <v>-11.1</v>
      </c>
      <c r="G160" s="115"/>
      <c r="H160" s="121">
        <v>1074134</v>
      </c>
      <c r="I160" s="121">
        <v>2020669</v>
      </c>
      <c r="J160" s="150">
        <v>-11.9</v>
      </c>
      <c r="K160" s="167"/>
    </row>
    <row r="161" spans="1:11" ht="12.75">
      <c r="A161" s="149">
        <v>738</v>
      </c>
      <c r="B161" s="38"/>
      <c r="C161" s="30" t="s">
        <v>504</v>
      </c>
      <c r="D161" s="121">
        <v>2008156</v>
      </c>
      <c r="E161" s="121">
        <v>2658948</v>
      </c>
      <c r="F161" s="150">
        <v>-13.3</v>
      </c>
      <c r="G161" s="115"/>
      <c r="H161" s="121">
        <v>6120979</v>
      </c>
      <c r="I161" s="121">
        <v>8165958</v>
      </c>
      <c r="J161" s="150">
        <v>-5.7</v>
      </c>
      <c r="K161" s="167"/>
    </row>
    <row r="162" spans="1:11" ht="12.75">
      <c r="A162" s="149">
        <v>740</v>
      </c>
      <c r="B162" s="38"/>
      <c r="C162" s="30" t="s">
        <v>296</v>
      </c>
      <c r="D162" s="121">
        <v>14411</v>
      </c>
      <c r="E162" s="121">
        <v>498773</v>
      </c>
      <c r="F162" s="150">
        <v>-9.3</v>
      </c>
      <c r="G162" s="115"/>
      <c r="H162" s="121">
        <v>29407</v>
      </c>
      <c r="I162" s="121">
        <v>1523930</v>
      </c>
      <c r="J162" s="150">
        <v>72.2</v>
      </c>
      <c r="K162" s="167"/>
    </row>
    <row r="163" spans="1:11" ht="12.75">
      <c r="A163" s="149">
        <v>749</v>
      </c>
      <c r="B163" s="38"/>
      <c r="C163" s="30" t="s">
        <v>297</v>
      </c>
      <c r="D163" s="121">
        <v>11828674</v>
      </c>
      <c r="E163" s="121">
        <v>24214335</v>
      </c>
      <c r="F163" s="150">
        <v>7.8</v>
      </c>
      <c r="G163" s="115"/>
      <c r="H163" s="121">
        <v>24412871</v>
      </c>
      <c r="I163" s="121">
        <v>48220527</v>
      </c>
      <c r="J163" s="150">
        <v>6.9</v>
      </c>
      <c r="K163" s="167"/>
    </row>
    <row r="164" spans="1:11" ht="12.75">
      <c r="A164" s="149">
        <v>751</v>
      </c>
      <c r="B164" s="38"/>
      <c r="C164" s="30" t="s">
        <v>298</v>
      </c>
      <c r="D164" s="121">
        <v>4623339</v>
      </c>
      <c r="E164" s="121">
        <v>9717068</v>
      </c>
      <c r="F164" s="150">
        <v>10.5</v>
      </c>
      <c r="G164" s="115"/>
      <c r="H164" s="121">
        <v>10017283</v>
      </c>
      <c r="I164" s="121">
        <v>21169117</v>
      </c>
      <c r="J164" s="150">
        <v>35.9</v>
      </c>
      <c r="K164" s="167"/>
    </row>
    <row r="165" spans="1:11" ht="12.75">
      <c r="A165" s="149">
        <v>753</v>
      </c>
      <c r="B165" s="38"/>
      <c r="C165" s="30" t="s">
        <v>503</v>
      </c>
      <c r="D165" s="121">
        <v>135143927</v>
      </c>
      <c r="E165" s="121">
        <v>74738943</v>
      </c>
      <c r="F165" s="150">
        <v>-3.6</v>
      </c>
      <c r="G165" s="115"/>
      <c r="H165" s="121">
        <v>271521107</v>
      </c>
      <c r="I165" s="121">
        <v>154595717</v>
      </c>
      <c r="J165" s="150">
        <v>2</v>
      </c>
      <c r="K165" s="167"/>
    </row>
    <row r="166" spans="1:11" ht="12.75">
      <c r="A166" s="149">
        <v>755</v>
      </c>
      <c r="B166" s="38"/>
      <c r="C166" s="30" t="s">
        <v>299</v>
      </c>
      <c r="D166" s="119">
        <v>17215153</v>
      </c>
      <c r="E166" s="119">
        <v>17755652</v>
      </c>
      <c r="F166" s="150">
        <v>2.2</v>
      </c>
      <c r="G166" s="115"/>
      <c r="H166" s="121">
        <v>29439083</v>
      </c>
      <c r="I166" s="121">
        <v>31758750</v>
      </c>
      <c r="J166" s="150">
        <v>-4.6</v>
      </c>
      <c r="K166" s="167"/>
    </row>
    <row r="167" spans="1:11" ht="12.75">
      <c r="A167" s="149">
        <v>757</v>
      </c>
      <c r="B167" s="38"/>
      <c r="C167" s="30" t="s">
        <v>300</v>
      </c>
      <c r="D167" s="121">
        <v>820855</v>
      </c>
      <c r="E167" s="121">
        <v>2034304</v>
      </c>
      <c r="F167" s="150">
        <v>-52.2</v>
      </c>
      <c r="G167" s="115"/>
      <c r="H167" s="121">
        <v>2297550</v>
      </c>
      <c r="I167" s="121">
        <v>4659770</v>
      </c>
      <c r="J167" s="150">
        <v>-39.3</v>
      </c>
      <c r="K167" s="167"/>
    </row>
    <row r="168" spans="1:11" ht="12.75">
      <c r="A168" s="149">
        <v>759</v>
      </c>
      <c r="B168" s="38"/>
      <c r="C168" s="30" t="s">
        <v>301</v>
      </c>
      <c r="D168" s="119">
        <v>1983766</v>
      </c>
      <c r="E168" s="119">
        <v>3295820</v>
      </c>
      <c r="F168" s="150">
        <v>-3.5</v>
      </c>
      <c r="G168" s="115"/>
      <c r="H168" s="121">
        <v>4205030</v>
      </c>
      <c r="I168" s="121">
        <v>6764134</v>
      </c>
      <c r="J168" s="150">
        <v>-36.1</v>
      </c>
      <c r="K168" s="167"/>
    </row>
    <row r="169" spans="1:11" ht="12.75">
      <c r="A169" s="149">
        <v>771</v>
      </c>
      <c r="B169" s="38"/>
      <c r="C169" s="30" t="s">
        <v>302</v>
      </c>
      <c r="D169" s="121">
        <v>136181</v>
      </c>
      <c r="E169" s="121">
        <v>2621804</v>
      </c>
      <c r="F169" s="150">
        <v>-5.7</v>
      </c>
      <c r="G169" s="115"/>
      <c r="H169" s="121">
        <v>258378</v>
      </c>
      <c r="I169" s="121">
        <v>5265249</v>
      </c>
      <c r="J169" s="150">
        <v>0.5</v>
      </c>
      <c r="K169" s="167"/>
    </row>
    <row r="170" spans="1:11" ht="12.75">
      <c r="A170" s="149">
        <v>772</v>
      </c>
      <c r="B170" s="38"/>
      <c r="C170" s="30" t="s">
        <v>303</v>
      </c>
      <c r="D170" s="121">
        <v>560413</v>
      </c>
      <c r="E170" s="121">
        <v>2480092</v>
      </c>
      <c r="F170" s="150">
        <v>-23.5</v>
      </c>
      <c r="G170" s="115"/>
      <c r="H170" s="121">
        <v>1237537</v>
      </c>
      <c r="I170" s="121">
        <v>5538972</v>
      </c>
      <c r="J170" s="150">
        <v>-1.4</v>
      </c>
      <c r="K170" s="167"/>
    </row>
    <row r="171" spans="1:11" ht="12.75">
      <c r="A171" s="149">
        <v>779</v>
      </c>
      <c r="B171" s="38"/>
      <c r="C171" s="30" t="s">
        <v>305</v>
      </c>
      <c r="D171" s="121">
        <v>20381</v>
      </c>
      <c r="E171" s="121">
        <v>1058898</v>
      </c>
      <c r="F171" s="150">
        <v>-11</v>
      </c>
      <c r="G171" s="115"/>
      <c r="H171" s="121">
        <v>55436</v>
      </c>
      <c r="I171" s="121">
        <v>2434312</v>
      </c>
      <c r="J171" s="150">
        <v>13.8</v>
      </c>
      <c r="K171" s="167"/>
    </row>
    <row r="172" spans="1:11" ht="12.75">
      <c r="A172" s="149">
        <v>781</v>
      </c>
      <c r="B172" s="38"/>
      <c r="C172" s="30" t="s">
        <v>306</v>
      </c>
      <c r="D172" s="121">
        <v>17485</v>
      </c>
      <c r="E172" s="121">
        <v>2730828</v>
      </c>
      <c r="F172" s="150">
        <v>-12.8</v>
      </c>
      <c r="G172" s="115"/>
      <c r="H172" s="121">
        <v>41848</v>
      </c>
      <c r="I172" s="121">
        <v>5914147</v>
      </c>
      <c r="J172" s="150">
        <v>-12.1</v>
      </c>
      <c r="K172" s="167"/>
    </row>
    <row r="173" spans="1:11" ht="12.75">
      <c r="A173" s="149">
        <v>790</v>
      </c>
      <c r="B173" s="38"/>
      <c r="C173" s="30" t="s">
        <v>307</v>
      </c>
      <c r="D173" s="121">
        <v>7732</v>
      </c>
      <c r="E173" s="121">
        <v>96811</v>
      </c>
      <c r="F173" s="150">
        <v>162</v>
      </c>
      <c r="G173" s="115"/>
      <c r="H173" s="121">
        <v>7839</v>
      </c>
      <c r="I173" s="121">
        <v>165633</v>
      </c>
      <c r="J173" s="150">
        <v>141.9</v>
      </c>
      <c r="K173" s="167"/>
    </row>
    <row r="174" spans="1:11" s="17" customFormat="1" ht="24" customHeight="1">
      <c r="A174" s="148">
        <v>8</v>
      </c>
      <c r="B174" s="65" t="s">
        <v>308</v>
      </c>
      <c r="C174" s="49"/>
      <c r="D174" s="118">
        <v>317841639</v>
      </c>
      <c r="E174" s="118">
        <v>2455433456</v>
      </c>
      <c r="F174" s="147">
        <v>-0.8</v>
      </c>
      <c r="G174" s="116"/>
      <c r="H174" s="118">
        <v>630105770</v>
      </c>
      <c r="I174" s="118">
        <v>4795298406</v>
      </c>
      <c r="J174" s="147">
        <v>1.4</v>
      </c>
      <c r="K174" s="166"/>
    </row>
    <row r="175" spans="1:11" ht="24" customHeight="1">
      <c r="A175" s="149">
        <v>801</v>
      </c>
      <c r="B175" s="38"/>
      <c r="C175" s="30" t="s">
        <v>916</v>
      </c>
      <c r="D175" s="121">
        <v>24266</v>
      </c>
      <c r="E175" s="121">
        <v>2227153</v>
      </c>
      <c r="F175" s="150">
        <v>4</v>
      </c>
      <c r="G175" s="115"/>
      <c r="H175" s="121">
        <v>52037</v>
      </c>
      <c r="I175" s="121">
        <v>4557983</v>
      </c>
      <c r="J175" s="150">
        <v>-2.5</v>
      </c>
      <c r="K175" s="167"/>
    </row>
    <row r="176" spans="1:11" ht="12.75">
      <c r="A176" s="149">
        <v>802</v>
      </c>
      <c r="B176" s="38"/>
      <c r="C176" s="30" t="s">
        <v>882</v>
      </c>
      <c r="D176" s="121">
        <v>25</v>
      </c>
      <c r="E176" s="121">
        <v>3073</v>
      </c>
      <c r="F176" s="150">
        <v>-46.6</v>
      </c>
      <c r="G176" s="115"/>
      <c r="H176" s="121">
        <v>154</v>
      </c>
      <c r="I176" s="121">
        <v>12270</v>
      </c>
      <c r="J176" s="150">
        <v>-4.3</v>
      </c>
      <c r="K176" s="167"/>
    </row>
    <row r="177" spans="1:11" ht="12.75">
      <c r="A177" s="149">
        <v>803</v>
      </c>
      <c r="B177" s="38"/>
      <c r="C177" s="30" t="s">
        <v>883</v>
      </c>
      <c r="D177" s="121">
        <v>107167</v>
      </c>
      <c r="E177" s="121">
        <v>1024211</v>
      </c>
      <c r="F177" s="150">
        <v>190.7</v>
      </c>
      <c r="G177" s="115"/>
      <c r="H177" s="121">
        <v>205172</v>
      </c>
      <c r="I177" s="121">
        <v>2251932</v>
      </c>
      <c r="J177" s="150">
        <v>140.3</v>
      </c>
      <c r="K177" s="167"/>
    </row>
    <row r="178" spans="1:11" ht="12.75">
      <c r="A178" s="149">
        <v>804</v>
      </c>
      <c r="B178" s="38"/>
      <c r="C178" s="30" t="s">
        <v>884</v>
      </c>
      <c r="D178" s="121">
        <v>14337</v>
      </c>
      <c r="E178" s="121">
        <v>653857</v>
      </c>
      <c r="F178" s="150">
        <v>35</v>
      </c>
      <c r="G178" s="115"/>
      <c r="H178" s="121">
        <v>31034</v>
      </c>
      <c r="I178" s="121">
        <v>1425442</v>
      </c>
      <c r="J178" s="150">
        <v>45.3</v>
      </c>
      <c r="K178" s="167"/>
    </row>
    <row r="179" spans="1:11" ht="12.75">
      <c r="A179" s="149">
        <v>805</v>
      </c>
      <c r="B179" s="38"/>
      <c r="C179" s="30" t="s">
        <v>885</v>
      </c>
      <c r="D179" s="121">
        <v>218</v>
      </c>
      <c r="E179" s="121">
        <v>28556</v>
      </c>
      <c r="F179" s="260">
        <v>20.7</v>
      </c>
      <c r="G179" s="115"/>
      <c r="H179" s="121">
        <v>368</v>
      </c>
      <c r="I179" s="121">
        <v>51598</v>
      </c>
      <c r="J179" s="150">
        <v>-28.1</v>
      </c>
      <c r="K179" s="167"/>
    </row>
    <row r="180" spans="1:11" ht="12.75">
      <c r="A180" s="149">
        <v>806</v>
      </c>
      <c r="B180" s="38"/>
      <c r="C180" s="30" t="s">
        <v>886</v>
      </c>
      <c r="D180" s="121">
        <v>1601</v>
      </c>
      <c r="E180" s="121">
        <v>85282</v>
      </c>
      <c r="F180" s="150">
        <v>120.1</v>
      </c>
      <c r="G180" s="115"/>
      <c r="H180" s="121">
        <v>1966</v>
      </c>
      <c r="I180" s="121">
        <v>128010</v>
      </c>
      <c r="J180" s="150">
        <v>102.2</v>
      </c>
      <c r="K180" s="167"/>
    </row>
    <row r="181" spans="1:11" ht="12.75">
      <c r="A181" s="149">
        <v>807</v>
      </c>
      <c r="B181" s="38"/>
      <c r="C181" s="30" t="s">
        <v>309</v>
      </c>
      <c r="D181" s="121">
        <v>286</v>
      </c>
      <c r="E181" s="121">
        <v>48084</v>
      </c>
      <c r="F181" s="150">
        <v>352.9</v>
      </c>
      <c r="G181" s="115"/>
      <c r="H181" s="121">
        <v>636</v>
      </c>
      <c r="I181" s="121">
        <v>95120</v>
      </c>
      <c r="J181" s="150">
        <v>3.9</v>
      </c>
      <c r="K181" s="167"/>
    </row>
    <row r="182" spans="1:11" ht="12.75">
      <c r="A182" s="149">
        <v>808</v>
      </c>
      <c r="B182" s="38"/>
      <c r="C182" s="30" t="s">
        <v>310</v>
      </c>
      <c r="D182" s="121">
        <v>124</v>
      </c>
      <c r="E182" s="121">
        <v>5540</v>
      </c>
      <c r="F182" s="150">
        <v>-87.9</v>
      </c>
      <c r="G182" s="115"/>
      <c r="H182" s="121">
        <v>202</v>
      </c>
      <c r="I182" s="121">
        <v>13496</v>
      </c>
      <c r="J182" s="150">
        <v>-79.5</v>
      </c>
      <c r="K182" s="167"/>
    </row>
    <row r="183" spans="1:11" ht="12.75">
      <c r="A183" s="149">
        <v>809</v>
      </c>
      <c r="B183" s="38"/>
      <c r="C183" s="30" t="s">
        <v>311</v>
      </c>
      <c r="D183" s="121">
        <v>1245171</v>
      </c>
      <c r="E183" s="121">
        <v>10454479</v>
      </c>
      <c r="F183" s="150">
        <v>-12.5</v>
      </c>
      <c r="G183" s="115"/>
      <c r="H183" s="121">
        <v>2773254</v>
      </c>
      <c r="I183" s="121">
        <v>21675589</v>
      </c>
      <c r="J183" s="150">
        <v>-9.9</v>
      </c>
      <c r="K183" s="167"/>
    </row>
    <row r="184" spans="1:11" ht="12.75">
      <c r="A184" s="149">
        <v>810</v>
      </c>
      <c r="B184" s="38"/>
      <c r="C184" s="30" t="s">
        <v>312</v>
      </c>
      <c r="D184" s="121">
        <v>3705</v>
      </c>
      <c r="E184" s="121">
        <v>278733</v>
      </c>
      <c r="F184" s="260">
        <v>128.8</v>
      </c>
      <c r="G184" s="115"/>
      <c r="H184" s="121">
        <v>7986</v>
      </c>
      <c r="I184" s="121">
        <v>600180</v>
      </c>
      <c r="J184" s="150">
        <v>81.2</v>
      </c>
      <c r="K184" s="167"/>
    </row>
    <row r="185" spans="1:11" ht="12.75">
      <c r="A185" s="149">
        <v>811</v>
      </c>
      <c r="B185" s="38"/>
      <c r="C185" s="30" t="s">
        <v>313</v>
      </c>
      <c r="D185" s="121">
        <v>19200</v>
      </c>
      <c r="E185" s="121">
        <v>718289</v>
      </c>
      <c r="F185" s="150">
        <v>-0.4</v>
      </c>
      <c r="G185" s="115"/>
      <c r="H185" s="121">
        <v>33576</v>
      </c>
      <c r="I185" s="121">
        <v>1309208</v>
      </c>
      <c r="J185" s="150">
        <v>-8.3</v>
      </c>
      <c r="K185" s="167"/>
    </row>
    <row r="186" spans="1:11" ht="12.75">
      <c r="A186" s="149">
        <v>812</v>
      </c>
      <c r="B186" s="38"/>
      <c r="C186" s="30" t="s">
        <v>917</v>
      </c>
      <c r="D186" s="121">
        <v>149558</v>
      </c>
      <c r="E186" s="121">
        <v>992290</v>
      </c>
      <c r="F186" s="150">
        <v>9.7</v>
      </c>
      <c r="G186" s="115"/>
      <c r="H186" s="121">
        <v>319184</v>
      </c>
      <c r="I186" s="121">
        <v>1959259</v>
      </c>
      <c r="J186" s="150">
        <v>10.2</v>
      </c>
      <c r="K186" s="167"/>
    </row>
    <row r="187" spans="1:11" ht="12.75">
      <c r="A187" s="149">
        <v>813</v>
      </c>
      <c r="B187" s="38"/>
      <c r="C187" s="30" t="s">
        <v>314</v>
      </c>
      <c r="D187" s="121">
        <v>21002992</v>
      </c>
      <c r="E187" s="121">
        <v>33059705</v>
      </c>
      <c r="F187" s="150">
        <v>-2.7</v>
      </c>
      <c r="G187" s="115"/>
      <c r="H187" s="121">
        <v>41156388</v>
      </c>
      <c r="I187" s="121">
        <v>70662483</v>
      </c>
      <c r="J187" s="150">
        <v>7.6</v>
      </c>
      <c r="K187" s="167"/>
    </row>
    <row r="188" spans="1:11" ht="12.75">
      <c r="A188" s="149">
        <v>814</v>
      </c>
      <c r="B188" s="38"/>
      <c r="C188" s="30" t="s">
        <v>315</v>
      </c>
      <c r="D188" s="121">
        <v>6372519</v>
      </c>
      <c r="E188" s="121">
        <v>17742675</v>
      </c>
      <c r="F188" s="150">
        <v>-21.2</v>
      </c>
      <c r="G188" s="115"/>
      <c r="H188" s="121">
        <v>10946461</v>
      </c>
      <c r="I188" s="121">
        <v>35797491</v>
      </c>
      <c r="J188" s="150">
        <v>-24.9</v>
      </c>
      <c r="K188" s="167"/>
    </row>
    <row r="189" spans="1:11" ht="12.75">
      <c r="A189" s="149">
        <v>815</v>
      </c>
      <c r="B189" s="38"/>
      <c r="C189" s="30" t="s">
        <v>502</v>
      </c>
      <c r="D189" s="121">
        <v>6525116</v>
      </c>
      <c r="E189" s="121">
        <v>7590729</v>
      </c>
      <c r="F189" s="150">
        <v>-21</v>
      </c>
      <c r="G189" s="115"/>
      <c r="H189" s="121">
        <v>12873646</v>
      </c>
      <c r="I189" s="121">
        <v>15526648</v>
      </c>
      <c r="J189" s="150">
        <v>-15.6</v>
      </c>
      <c r="K189" s="167"/>
    </row>
    <row r="190" spans="1:11" ht="12.75">
      <c r="A190" s="149">
        <v>816</v>
      </c>
      <c r="B190" s="38"/>
      <c r="C190" s="30" t="s">
        <v>316</v>
      </c>
      <c r="D190" s="121">
        <v>6192408</v>
      </c>
      <c r="E190" s="121">
        <v>39399959</v>
      </c>
      <c r="F190" s="150">
        <v>-14.3</v>
      </c>
      <c r="G190" s="115"/>
      <c r="H190" s="121">
        <v>10538487</v>
      </c>
      <c r="I190" s="121">
        <v>74721977</v>
      </c>
      <c r="J190" s="150">
        <v>-3.1</v>
      </c>
      <c r="K190" s="167"/>
    </row>
    <row r="191" spans="1:11" ht="12.75">
      <c r="A191" s="149">
        <v>817</v>
      </c>
      <c r="B191" s="38"/>
      <c r="C191" s="30" t="s">
        <v>317</v>
      </c>
      <c r="D191" s="121">
        <v>12361</v>
      </c>
      <c r="E191" s="121">
        <v>154748</v>
      </c>
      <c r="F191" s="150">
        <v>-40.1</v>
      </c>
      <c r="G191" s="115"/>
      <c r="H191" s="121">
        <v>30379</v>
      </c>
      <c r="I191" s="121">
        <v>327313</v>
      </c>
      <c r="J191" s="150">
        <v>-31.6</v>
      </c>
      <c r="K191" s="167"/>
    </row>
    <row r="192" spans="1:11" ht="12.75">
      <c r="A192" s="149">
        <v>818</v>
      </c>
      <c r="B192" s="38"/>
      <c r="C192" s="30" t="s">
        <v>318</v>
      </c>
      <c r="D192" s="121">
        <v>3414980</v>
      </c>
      <c r="E192" s="121">
        <v>15833715</v>
      </c>
      <c r="F192" s="150">
        <v>9.1</v>
      </c>
      <c r="G192" s="115"/>
      <c r="H192" s="121">
        <v>5991641</v>
      </c>
      <c r="I192" s="121">
        <v>29308910</v>
      </c>
      <c r="J192" s="150">
        <v>5.2</v>
      </c>
      <c r="K192" s="167"/>
    </row>
    <row r="193" spans="1:11" ht="12.75">
      <c r="A193" s="149">
        <v>819</v>
      </c>
      <c r="B193" s="38"/>
      <c r="C193" s="30" t="s">
        <v>319</v>
      </c>
      <c r="D193" s="121">
        <v>46396872</v>
      </c>
      <c r="E193" s="121">
        <v>60253202</v>
      </c>
      <c r="F193" s="150">
        <v>8.5</v>
      </c>
      <c r="G193" s="115"/>
      <c r="H193" s="121">
        <v>95581893</v>
      </c>
      <c r="I193" s="121">
        <v>121947867</v>
      </c>
      <c r="J193" s="150">
        <v>13.7</v>
      </c>
      <c r="K193" s="167"/>
    </row>
    <row r="194" spans="1:11" ht="12.75">
      <c r="A194" s="149">
        <v>820</v>
      </c>
      <c r="B194" s="38"/>
      <c r="C194" s="30" t="s">
        <v>887</v>
      </c>
      <c r="D194" s="121">
        <v>1025829</v>
      </c>
      <c r="E194" s="121">
        <v>29269918</v>
      </c>
      <c r="F194" s="150">
        <v>-4.4</v>
      </c>
      <c r="G194" s="115"/>
      <c r="H194" s="121">
        <v>2144816</v>
      </c>
      <c r="I194" s="121">
        <v>59323966</v>
      </c>
      <c r="J194" s="150">
        <v>-0.7</v>
      </c>
      <c r="K194" s="167"/>
    </row>
    <row r="195" spans="1:11" ht="12.75">
      <c r="A195" s="149">
        <v>823</v>
      </c>
      <c r="B195" s="38"/>
      <c r="C195" s="30" t="s">
        <v>320</v>
      </c>
      <c r="D195" s="121">
        <v>105627</v>
      </c>
      <c r="E195" s="121">
        <v>1858068</v>
      </c>
      <c r="F195" s="150">
        <v>25.8</v>
      </c>
      <c r="G195" s="115"/>
      <c r="H195" s="121">
        <v>195110</v>
      </c>
      <c r="I195" s="121">
        <v>3563932</v>
      </c>
      <c r="J195" s="150">
        <v>17.8</v>
      </c>
      <c r="K195" s="167"/>
    </row>
    <row r="196" spans="1:11" ht="12.75">
      <c r="A196" s="149">
        <v>829</v>
      </c>
      <c r="B196" s="38"/>
      <c r="C196" s="30" t="s">
        <v>321</v>
      </c>
      <c r="D196" s="121">
        <v>23489372</v>
      </c>
      <c r="E196" s="121">
        <v>105997026</v>
      </c>
      <c r="F196" s="150">
        <v>-0.8</v>
      </c>
      <c r="G196" s="115"/>
      <c r="H196" s="121">
        <v>46432233</v>
      </c>
      <c r="I196" s="121">
        <v>215648526</v>
      </c>
      <c r="J196" s="150">
        <v>9.4</v>
      </c>
      <c r="K196" s="167"/>
    </row>
    <row r="197" spans="1:11" ht="12.75">
      <c r="A197" s="149">
        <v>831</v>
      </c>
      <c r="B197" s="38"/>
      <c r="C197" s="30" t="s">
        <v>322</v>
      </c>
      <c r="D197" s="119">
        <v>373009</v>
      </c>
      <c r="E197" s="119">
        <v>436362</v>
      </c>
      <c r="F197" s="150">
        <v>16.9</v>
      </c>
      <c r="G197" s="115"/>
      <c r="H197" s="121">
        <v>833622</v>
      </c>
      <c r="I197" s="121">
        <v>921281</v>
      </c>
      <c r="J197" s="150">
        <v>24.2</v>
      </c>
      <c r="K197" s="167"/>
    </row>
    <row r="198" spans="1:11" ht="12.75">
      <c r="A198" s="149">
        <v>832</v>
      </c>
      <c r="B198" s="38"/>
      <c r="C198" s="30" t="s">
        <v>323</v>
      </c>
      <c r="D198" s="121">
        <v>57301310</v>
      </c>
      <c r="E198" s="121">
        <v>191068522</v>
      </c>
      <c r="F198" s="150">
        <v>5.6</v>
      </c>
      <c r="G198" s="115"/>
      <c r="H198" s="121">
        <v>113680501</v>
      </c>
      <c r="I198" s="121">
        <v>373656739</v>
      </c>
      <c r="J198" s="150">
        <v>5</v>
      </c>
      <c r="K198" s="167"/>
    </row>
    <row r="199" spans="1:11" ht="12.75">
      <c r="A199" s="149">
        <v>833</v>
      </c>
      <c r="B199" s="38"/>
      <c r="C199" s="30" t="s">
        <v>324</v>
      </c>
      <c r="D199" s="119">
        <v>29955</v>
      </c>
      <c r="E199" s="119">
        <v>149864</v>
      </c>
      <c r="F199" s="150">
        <v>34.2</v>
      </c>
      <c r="G199" s="115"/>
      <c r="H199" s="121">
        <v>49321</v>
      </c>
      <c r="I199" s="121">
        <v>215254</v>
      </c>
      <c r="J199" s="150">
        <v>1.7</v>
      </c>
      <c r="K199" s="167"/>
    </row>
    <row r="200" spans="1:11" ht="12.75">
      <c r="A200" s="149">
        <v>834</v>
      </c>
      <c r="B200" s="38"/>
      <c r="C200" s="30" t="s">
        <v>325</v>
      </c>
      <c r="D200" s="121">
        <v>1327683</v>
      </c>
      <c r="E200" s="121">
        <v>146599525</v>
      </c>
      <c r="F200" s="150">
        <v>-1.8</v>
      </c>
      <c r="G200" s="115"/>
      <c r="H200" s="121">
        <v>2721711</v>
      </c>
      <c r="I200" s="121">
        <v>300538590</v>
      </c>
      <c r="J200" s="150">
        <v>-6.5</v>
      </c>
      <c r="K200" s="167"/>
    </row>
    <row r="201" spans="1:11" ht="12.75">
      <c r="A201" s="149">
        <v>835</v>
      </c>
      <c r="B201" s="38"/>
      <c r="C201" s="30" t="s">
        <v>501</v>
      </c>
      <c r="D201" s="121">
        <v>395766</v>
      </c>
      <c r="E201" s="121">
        <v>2548504</v>
      </c>
      <c r="F201" s="150">
        <v>-27.1</v>
      </c>
      <c r="G201" s="115"/>
      <c r="H201" s="121">
        <v>888543</v>
      </c>
      <c r="I201" s="121">
        <v>5617135</v>
      </c>
      <c r="J201" s="150">
        <v>-20.6</v>
      </c>
      <c r="K201" s="167"/>
    </row>
    <row r="202" spans="1:11" ht="12.75">
      <c r="A202" s="149">
        <v>839</v>
      </c>
      <c r="B202" s="38"/>
      <c r="C202" s="30" t="s">
        <v>326</v>
      </c>
      <c r="D202" s="121">
        <v>6460450</v>
      </c>
      <c r="E202" s="121">
        <v>19593563</v>
      </c>
      <c r="F202" s="150">
        <v>-13.2</v>
      </c>
      <c r="G202" s="115"/>
      <c r="H202" s="121">
        <v>11955859</v>
      </c>
      <c r="I202" s="121">
        <v>37548915</v>
      </c>
      <c r="J202" s="150">
        <v>-16.5</v>
      </c>
      <c r="K202" s="167"/>
    </row>
    <row r="203" spans="1:11" ht="12.75">
      <c r="A203" s="149">
        <v>841</v>
      </c>
      <c r="B203" s="38"/>
      <c r="C203" s="30" t="s">
        <v>888</v>
      </c>
      <c r="D203" s="121">
        <v>161747</v>
      </c>
      <c r="E203" s="121">
        <v>1441926</v>
      </c>
      <c r="F203" s="150">
        <v>19.1</v>
      </c>
      <c r="G203" s="115"/>
      <c r="H203" s="121">
        <v>469851</v>
      </c>
      <c r="I203" s="121">
        <v>4105356</v>
      </c>
      <c r="J203" s="150">
        <v>-34.4</v>
      </c>
      <c r="K203" s="167"/>
    </row>
    <row r="204" spans="1:11" ht="12.75">
      <c r="A204" s="149">
        <v>842</v>
      </c>
      <c r="B204" s="38"/>
      <c r="C204" s="30" t="s">
        <v>327</v>
      </c>
      <c r="D204" s="121">
        <v>2001560</v>
      </c>
      <c r="E204" s="121">
        <v>34191368</v>
      </c>
      <c r="F204" s="150">
        <v>-42.4</v>
      </c>
      <c r="G204" s="115"/>
      <c r="H204" s="121">
        <v>4107282</v>
      </c>
      <c r="I204" s="121">
        <v>78229857</v>
      </c>
      <c r="J204" s="150">
        <v>-30.8</v>
      </c>
      <c r="K204" s="167"/>
    </row>
    <row r="205" spans="1:11" ht="12.75">
      <c r="A205" s="149">
        <v>843</v>
      </c>
      <c r="B205" s="38"/>
      <c r="C205" s="30" t="s">
        <v>328</v>
      </c>
      <c r="D205" s="121">
        <v>384621</v>
      </c>
      <c r="E205" s="121">
        <v>8693691</v>
      </c>
      <c r="F205" s="150">
        <v>-6.4</v>
      </c>
      <c r="G205" s="115"/>
      <c r="H205" s="121">
        <v>824119</v>
      </c>
      <c r="I205" s="121">
        <v>18256606</v>
      </c>
      <c r="J205" s="150">
        <v>-2.5</v>
      </c>
      <c r="K205" s="167"/>
    </row>
    <row r="207" spans="1:11" ht="16.5">
      <c r="A207" s="573" t="s">
        <v>66</v>
      </c>
      <c r="B207" s="573"/>
      <c r="C207" s="573"/>
      <c r="D207" s="573"/>
      <c r="E207" s="573"/>
      <c r="F207" s="573"/>
      <c r="G207" s="573"/>
      <c r="H207" s="573"/>
      <c r="I207" s="573"/>
      <c r="J207" s="573"/>
      <c r="K207" s="573"/>
    </row>
    <row r="208" spans="3:11" ht="12.75">
      <c r="C208" s="1"/>
      <c r="D208" s="10"/>
      <c r="E208" s="10"/>
      <c r="F208" s="117"/>
      <c r="G208" s="117"/>
      <c r="H208" s="15"/>
      <c r="I208" s="15"/>
      <c r="J208" s="173"/>
      <c r="K208" s="167"/>
    </row>
    <row r="209" spans="1:11" ht="18" customHeight="1">
      <c r="A209" s="577" t="s">
        <v>1110</v>
      </c>
      <c r="B209" s="595" t="s">
        <v>744</v>
      </c>
      <c r="C209" s="596"/>
      <c r="D209" s="574" t="s">
        <v>1200</v>
      </c>
      <c r="E209" s="575"/>
      <c r="F209" s="575"/>
      <c r="G209" s="576"/>
      <c r="H209" s="536" t="s">
        <v>1213</v>
      </c>
      <c r="I209" s="575"/>
      <c r="J209" s="575"/>
      <c r="K209" s="575"/>
    </row>
    <row r="210" spans="1:11" ht="16.5" customHeight="1">
      <c r="A210" s="578"/>
      <c r="B210" s="597"/>
      <c r="C210" s="598"/>
      <c r="D210" s="61" t="s">
        <v>474</v>
      </c>
      <c r="E210" s="586" t="s">
        <v>475</v>
      </c>
      <c r="F210" s="587"/>
      <c r="G210" s="588"/>
      <c r="H210" s="146" t="s">
        <v>474</v>
      </c>
      <c r="I210" s="586" t="s">
        <v>475</v>
      </c>
      <c r="J210" s="587"/>
      <c r="K210" s="587"/>
    </row>
    <row r="211" spans="1:11" ht="15" customHeight="1">
      <c r="A211" s="578"/>
      <c r="B211" s="597"/>
      <c r="C211" s="598"/>
      <c r="D211" s="592" t="s">
        <v>112</v>
      </c>
      <c r="E211" s="601" t="s">
        <v>108</v>
      </c>
      <c r="F211" s="580" t="s">
        <v>1220</v>
      </c>
      <c r="G211" s="581"/>
      <c r="H211" s="601" t="s">
        <v>112</v>
      </c>
      <c r="I211" s="601" t="s">
        <v>108</v>
      </c>
      <c r="J211" s="580" t="s">
        <v>1221</v>
      </c>
      <c r="K211" s="589"/>
    </row>
    <row r="212" spans="1:11" ht="12.75">
      <c r="A212" s="578"/>
      <c r="B212" s="597"/>
      <c r="C212" s="598"/>
      <c r="D212" s="593"/>
      <c r="E212" s="602"/>
      <c r="F212" s="582"/>
      <c r="G212" s="583"/>
      <c r="H212" s="602"/>
      <c r="I212" s="602"/>
      <c r="J212" s="582"/>
      <c r="K212" s="590"/>
    </row>
    <row r="213" spans="1:11" ht="18.75" customHeight="1">
      <c r="A213" s="578"/>
      <c r="B213" s="597"/>
      <c r="C213" s="598"/>
      <c r="D213" s="593"/>
      <c r="E213" s="602"/>
      <c r="F213" s="582"/>
      <c r="G213" s="583"/>
      <c r="H213" s="602"/>
      <c r="I213" s="602"/>
      <c r="J213" s="582"/>
      <c r="K213" s="590"/>
    </row>
    <row r="214" spans="1:11" ht="27.75" customHeight="1">
      <c r="A214" s="579"/>
      <c r="B214" s="599"/>
      <c r="C214" s="600"/>
      <c r="D214" s="594"/>
      <c r="E214" s="603"/>
      <c r="F214" s="584"/>
      <c r="G214" s="585"/>
      <c r="H214" s="603"/>
      <c r="I214" s="603"/>
      <c r="J214" s="584"/>
      <c r="K214" s="591"/>
    </row>
    <row r="215" spans="1:11" ht="12.75">
      <c r="A215" s="174"/>
      <c r="B215" s="175"/>
      <c r="C215" s="29"/>
      <c r="D215" s="4"/>
      <c r="E215" s="4"/>
      <c r="H215" s="4"/>
      <c r="I215" s="4"/>
      <c r="J215" s="27"/>
      <c r="K215" s="1"/>
    </row>
    <row r="216" spans="1:11" ht="12.75">
      <c r="A216" s="149"/>
      <c r="B216" s="32" t="s">
        <v>293</v>
      </c>
      <c r="C216" s="42"/>
      <c r="D216" s="4"/>
      <c r="E216" s="4"/>
      <c r="H216" s="4"/>
      <c r="I216" s="4"/>
      <c r="J216" s="27"/>
      <c r="K216" s="1"/>
    </row>
    <row r="217" spans="1:11" ht="12.75">
      <c r="A217" s="149"/>
      <c r="B217" s="151"/>
      <c r="C217" s="30"/>
      <c r="D217" s="4"/>
      <c r="E217" s="4"/>
      <c r="H217" s="4"/>
      <c r="I217" s="4"/>
      <c r="J217" s="27"/>
      <c r="K217" s="1"/>
    </row>
    <row r="218" spans="1:11" ht="12.75">
      <c r="A218" s="149">
        <v>844</v>
      </c>
      <c r="B218" s="38"/>
      <c r="C218" s="30" t="s">
        <v>889</v>
      </c>
      <c r="D218" s="121">
        <v>5192249</v>
      </c>
      <c r="E218" s="121">
        <v>47971624</v>
      </c>
      <c r="F218" s="150">
        <v>16.8</v>
      </c>
      <c r="G218" s="115"/>
      <c r="H218" s="121">
        <v>10825038</v>
      </c>
      <c r="I218" s="121">
        <v>99457462</v>
      </c>
      <c r="J218" s="150">
        <v>16.9</v>
      </c>
      <c r="K218" s="167"/>
    </row>
    <row r="219" spans="1:11" ht="12.75">
      <c r="A219" s="149">
        <v>845</v>
      </c>
      <c r="B219" s="151"/>
      <c r="C219" s="30" t="s">
        <v>859</v>
      </c>
      <c r="D219" s="121">
        <v>2194764</v>
      </c>
      <c r="E219" s="121">
        <v>11410372</v>
      </c>
      <c r="F219" s="150">
        <v>-14</v>
      </c>
      <c r="G219" s="115"/>
      <c r="H219" s="121">
        <v>4353182</v>
      </c>
      <c r="I219" s="121">
        <v>21905855</v>
      </c>
      <c r="J219" s="150">
        <v>-6</v>
      </c>
      <c r="K219" s="167"/>
    </row>
    <row r="220" spans="1:11" ht="12.75">
      <c r="A220" s="149">
        <v>846</v>
      </c>
      <c r="B220" s="151"/>
      <c r="C220" s="30" t="s">
        <v>329</v>
      </c>
      <c r="D220" s="119">
        <v>3794364</v>
      </c>
      <c r="E220" s="119">
        <v>28593968</v>
      </c>
      <c r="F220" s="150">
        <v>-27.6</v>
      </c>
      <c r="G220" s="115"/>
      <c r="H220" s="121">
        <v>6406374</v>
      </c>
      <c r="I220" s="121">
        <v>49481179</v>
      </c>
      <c r="J220" s="150">
        <v>-18.5</v>
      </c>
      <c r="K220" s="167"/>
    </row>
    <row r="221" spans="1:11" ht="12.75">
      <c r="A221" s="149">
        <v>847</v>
      </c>
      <c r="B221" s="151"/>
      <c r="C221" s="30" t="s">
        <v>890</v>
      </c>
      <c r="D221" s="121">
        <v>261418</v>
      </c>
      <c r="E221" s="121">
        <v>1754170</v>
      </c>
      <c r="F221" s="150">
        <v>28.3</v>
      </c>
      <c r="G221" s="115"/>
      <c r="H221" s="121">
        <v>466448</v>
      </c>
      <c r="I221" s="121">
        <v>3187272</v>
      </c>
      <c r="J221" s="150">
        <v>-0.5</v>
      </c>
      <c r="K221" s="167"/>
    </row>
    <row r="222" spans="1:11" ht="12.75">
      <c r="A222" s="149">
        <v>848</v>
      </c>
      <c r="B222" s="151"/>
      <c r="C222" s="30" t="s">
        <v>891</v>
      </c>
      <c r="D222" s="119">
        <v>1821931</v>
      </c>
      <c r="E222" s="119">
        <v>12373495</v>
      </c>
      <c r="F222" s="150">
        <v>-16.1</v>
      </c>
      <c r="G222" s="115"/>
      <c r="H222" s="121">
        <v>2468389</v>
      </c>
      <c r="I222" s="121">
        <v>21029624</v>
      </c>
      <c r="J222" s="150">
        <v>-21.8</v>
      </c>
      <c r="K222" s="167"/>
    </row>
    <row r="223" spans="1:11" ht="12.75">
      <c r="A223" s="149">
        <v>849</v>
      </c>
      <c r="B223" s="151"/>
      <c r="C223" s="30" t="s">
        <v>330</v>
      </c>
      <c r="D223" s="121">
        <v>4613760</v>
      </c>
      <c r="E223" s="121">
        <v>23613806</v>
      </c>
      <c r="F223" s="150">
        <v>29.7</v>
      </c>
      <c r="G223" s="115"/>
      <c r="H223" s="121">
        <v>8082333</v>
      </c>
      <c r="I223" s="121">
        <v>39823223</v>
      </c>
      <c r="J223" s="150">
        <v>27.8</v>
      </c>
      <c r="K223" s="167"/>
    </row>
    <row r="224" spans="1:11" ht="12.75">
      <c r="A224" s="149">
        <v>850</v>
      </c>
      <c r="B224" s="151"/>
      <c r="C224" s="30" t="s">
        <v>331</v>
      </c>
      <c r="D224" s="121">
        <v>966</v>
      </c>
      <c r="E224" s="121">
        <v>28188</v>
      </c>
      <c r="F224" s="150">
        <v>-85.9</v>
      </c>
      <c r="G224" s="115"/>
      <c r="H224" s="121">
        <v>966</v>
      </c>
      <c r="I224" s="121">
        <v>28188</v>
      </c>
      <c r="J224" s="150">
        <v>-86.3</v>
      </c>
      <c r="K224" s="167"/>
    </row>
    <row r="225" spans="1:11" ht="12.75">
      <c r="A225" s="149">
        <v>851</v>
      </c>
      <c r="B225" s="151"/>
      <c r="C225" s="30" t="s">
        <v>906</v>
      </c>
      <c r="D225" s="121">
        <v>682017</v>
      </c>
      <c r="E225" s="121">
        <v>11635087</v>
      </c>
      <c r="F225" s="150">
        <v>-12.6</v>
      </c>
      <c r="G225" s="115"/>
      <c r="H225" s="121">
        <v>1227210</v>
      </c>
      <c r="I225" s="121">
        <v>20112143</v>
      </c>
      <c r="J225" s="150">
        <v>-6.8</v>
      </c>
      <c r="K225" s="167"/>
    </row>
    <row r="226" spans="1:11" ht="12.75">
      <c r="A226" s="149">
        <v>852</v>
      </c>
      <c r="B226" s="151"/>
      <c r="C226" s="30" t="s">
        <v>332</v>
      </c>
      <c r="D226" s="121">
        <v>5846753</v>
      </c>
      <c r="E226" s="121">
        <v>100255963</v>
      </c>
      <c r="F226" s="150">
        <v>-32.1</v>
      </c>
      <c r="G226" s="115"/>
      <c r="H226" s="121">
        <v>10737323</v>
      </c>
      <c r="I226" s="121">
        <v>186285576</v>
      </c>
      <c r="J226" s="150">
        <v>-18.5</v>
      </c>
      <c r="K226" s="167"/>
    </row>
    <row r="227" spans="1:11" ht="12.75">
      <c r="A227" s="149">
        <v>853</v>
      </c>
      <c r="B227" s="151"/>
      <c r="C227" s="30" t="s">
        <v>730</v>
      </c>
      <c r="D227" s="121">
        <v>104628</v>
      </c>
      <c r="E227" s="121">
        <v>14499714</v>
      </c>
      <c r="F227" s="150">
        <v>2.7</v>
      </c>
      <c r="G227" s="115"/>
      <c r="H227" s="121">
        <v>190875</v>
      </c>
      <c r="I227" s="121">
        <v>27888222</v>
      </c>
      <c r="J227" s="150">
        <v>-3.6</v>
      </c>
      <c r="K227" s="167"/>
    </row>
    <row r="228" spans="1:11" ht="12.75">
      <c r="A228" s="149">
        <v>854</v>
      </c>
      <c r="B228" s="151"/>
      <c r="C228" s="30" t="s">
        <v>538</v>
      </c>
      <c r="D228" s="121">
        <v>264515</v>
      </c>
      <c r="E228" s="121">
        <v>2625515</v>
      </c>
      <c r="F228" s="150">
        <v>-11.8</v>
      </c>
      <c r="G228" s="115"/>
      <c r="H228" s="121">
        <v>485859</v>
      </c>
      <c r="I228" s="121">
        <v>4879861</v>
      </c>
      <c r="J228" s="150">
        <v>-10.3</v>
      </c>
      <c r="K228" s="167"/>
    </row>
    <row r="229" spans="1:11" ht="12.75">
      <c r="A229" s="149">
        <v>859</v>
      </c>
      <c r="B229" s="151"/>
      <c r="C229" s="30" t="s">
        <v>333</v>
      </c>
      <c r="D229" s="119">
        <v>5366006</v>
      </c>
      <c r="E229" s="119">
        <v>81695290</v>
      </c>
      <c r="F229" s="150">
        <v>-4.9</v>
      </c>
      <c r="G229" s="115"/>
      <c r="H229" s="121">
        <v>10907772</v>
      </c>
      <c r="I229" s="121">
        <v>165493249</v>
      </c>
      <c r="J229" s="150">
        <v>7.3</v>
      </c>
      <c r="K229" s="167"/>
    </row>
    <row r="230" spans="1:11" ht="12.75">
      <c r="A230" s="149">
        <v>860</v>
      </c>
      <c r="B230" s="151"/>
      <c r="C230" s="30" t="s">
        <v>872</v>
      </c>
      <c r="D230" s="121">
        <v>1385658</v>
      </c>
      <c r="E230" s="121">
        <v>3362248</v>
      </c>
      <c r="F230" s="150">
        <v>-7.5</v>
      </c>
      <c r="G230" s="115"/>
      <c r="H230" s="121">
        <v>2799927</v>
      </c>
      <c r="I230" s="121">
        <v>7188924</v>
      </c>
      <c r="J230" s="150">
        <v>-7.8</v>
      </c>
      <c r="K230" s="167"/>
    </row>
    <row r="231" spans="1:11" ht="12.75">
      <c r="A231" s="149">
        <v>861</v>
      </c>
      <c r="B231" s="151"/>
      <c r="C231" s="30" t="s">
        <v>899</v>
      </c>
      <c r="D231" s="119">
        <v>7333383</v>
      </c>
      <c r="E231" s="119">
        <v>147808059</v>
      </c>
      <c r="F231" s="150">
        <v>10.4</v>
      </c>
      <c r="G231" s="115"/>
      <c r="H231" s="121">
        <v>14118634</v>
      </c>
      <c r="I231" s="121">
        <v>277255984</v>
      </c>
      <c r="J231" s="150">
        <v>7.9</v>
      </c>
      <c r="K231" s="167"/>
    </row>
    <row r="232" spans="1:11" ht="12.75">
      <c r="A232" s="149">
        <v>862</v>
      </c>
      <c r="B232" s="151"/>
      <c r="C232" s="30" t="s">
        <v>334</v>
      </c>
      <c r="D232" s="121">
        <v>260886</v>
      </c>
      <c r="E232" s="121">
        <v>6806361</v>
      </c>
      <c r="F232" s="150">
        <v>4.7</v>
      </c>
      <c r="G232" s="115"/>
      <c r="H232" s="121">
        <v>521135</v>
      </c>
      <c r="I232" s="121">
        <v>12198142</v>
      </c>
      <c r="J232" s="150">
        <v>-2.1</v>
      </c>
      <c r="K232" s="167"/>
    </row>
    <row r="233" spans="1:11" ht="12.75">
      <c r="A233" s="149">
        <v>863</v>
      </c>
      <c r="B233" s="151"/>
      <c r="C233" s="30" t="s">
        <v>500</v>
      </c>
      <c r="D233" s="121">
        <v>61739</v>
      </c>
      <c r="E233" s="121">
        <v>29351571</v>
      </c>
      <c r="F233" s="150">
        <v>12.1</v>
      </c>
      <c r="G233" s="115"/>
      <c r="H233" s="121">
        <v>108029</v>
      </c>
      <c r="I233" s="121">
        <v>52591542</v>
      </c>
      <c r="J233" s="150">
        <v>-5.9</v>
      </c>
      <c r="K233" s="167"/>
    </row>
    <row r="234" spans="1:11" ht="12.75">
      <c r="A234" s="149">
        <v>864</v>
      </c>
      <c r="B234" s="151"/>
      <c r="C234" s="30" t="s">
        <v>900</v>
      </c>
      <c r="D234" s="121">
        <v>67489</v>
      </c>
      <c r="E234" s="121">
        <v>8293949</v>
      </c>
      <c r="F234" s="150">
        <v>-40</v>
      </c>
      <c r="G234" s="115"/>
      <c r="H234" s="121">
        <v>149163</v>
      </c>
      <c r="I234" s="121">
        <v>15704456</v>
      </c>
      <c r="J234" s="150">
        <v>-43.2</v>
      </c>
      <c r="K234" s="167"/>
    </row>
    <row r="235" spans="1:11" ht="12.75">
      <c r="A235" s="149">
        <v>865</v>
      </c>
      <c r="B235" s="151"/>
      <c r="C235" s="30" t="s">
        <v>335</v>
      </c>
      <c r="D235" s="121">
        <v>2415083</v>
      </c>
      <c r="E235" s="121">
        <v>86614565</v>
      </c>
      <c r="F235" s="150">
        <v>13.2</v>
      </c>
      <c r="G235" s="115"/>
      <c r="H235" s="121">
        <v>5341784</v>
      </c>
      <c r="I235" s="121">
        <v>168966164</v>
      </c>
      <c r="J235" s="150">
        <v>9.6</v>
      </c>
      <c r="K235" s="167"/>
    </row>
    <row r="236" spans="1:11" ht="12.75">
      <c r="A236" s="149">
        <v>869</v>
      </c>
      <c r="B236" s="151"/>
      <c r="C236" s="30" t="s">
        <v>336</v>
      </c>
      <c r="D236" s="121">
        <v>2084597</v>
      </c>
      <c r="E236" s="121">
        <v>69156505</v>
      </c>
      <c r="F236" s="150">
        <v>-6</v>
      </c>
      <c r="G236" s="115"/>
      <c r="H236" s="121">
        <v>4516361</v>
      </c>
      <c r="I236" s="121">
        <v>143414312</v>
      </c>
      <c r="J236" s="150">
        <v>1.6</v>
      </c>
      <c r="K236" s="167"/>
    </row>
    <row r="237" spans="1:11" ht="12.75">
      <c r="A237" s="149">
        <v>871</v>
      </c>
      <c r="B237" s="151"/>
      <c r="C237" s="30" t="s">
        <v>499</v>
      </c>
      <c r="D237" s="121">
        <v>887924</v>
      </c>
      <c r="E237" s="121">
        <v>83705274</v>
      </c>
      <c r="F237" s="150">
        <v>12.3</v>
      </c>
      <c r="G237" s="115"/>
      <c r="H237" s="121">
        <v>1564982</v>
      </c>
      <c r="I237" s="121">
        <v>162241520</v>
      </c>
      <c r="J237" s="150">
        <v>12.6</v>
      </c>
      <c r="K237" s="167"/>
    </row>
    <row r="238" spans="1:11" ht="12.75">
      <c r="A238" s="149">
        <v>872</v>
      </c>
      <c r="B238" s="151"/>
      <c r="C238" s="30" t="s">
        <v>861</v>
      </c>
      <c r="D238" s="121">
        <v>1193058</v>
      </c>
      <c r="E238" s="121">
        <v>142705837</v>
      </c>
      <c r="F238" s="150">
        <v>-14.7</v>
      </c>
      <c r="G238" s="115"/>
      <c r="H238" s="121">
        <v>2510004</v>
      </c>
      <c r="I238" s="121">
        <v>304572968</v>
      </c>
      <c r="J238" s="150">
        <v>-3.6</v>
      </c>
      <c r="K238" s="167"/>
    </row>
    <row r="239" spans="1:11" ht="12.75">
      <c r="A239" s="149">
        <v>873</v>
      </c>
      <c r="B239" s="151"/>
      <c r="C239" s="30" t="s">
        <v>498</v>
      </c>
      <c r="D239" s="121">
        <v>611650</v>
      </c>
      <c r="E239" s="121">
        <v>55183546</v>
      </c>
      <c r="F239" s="150">
        <v>-14.4</v>
      </c>
      <c r="G239" s="115"/>
      <c r="H239" s="121">
        <v>1001914</v>
      </c>
      <c r="I239" s="121">
        <v>115692028</v>
      </c>
      <c r="J239" s="150">
        <v>-9.6</v>
      </c>
      <c r="K239" s="167"/>
    </row>
    <row r="240" spans="1:11" ht="12.75">
      <c r="A240" s="149">
        <v>874</v>
      </c>
      <c r="B240" s="151"/>
      <c r="C240" s="30" t="s">
        <v>337</v>
      </c>
      <c r="D240" s="121">
        <v>318</v>
      </c>
      <c r="E240" s="121">
        <v>106746</v>
      </c>
      <c r="F240" s="150">
        <v>-34.8</v>
      </c>
      <c r="G240" s="115"/>
      <c r="H240" s="121">
        <v>1072</v>
      </c>
      <c r="I240" s="121">
        <v>273620</v>
      </c>
      <c r="J240" s="150">
        <v>-16.1</v>
      </c>
      <c r="K240" s="167"/>
    </row>
    <row r="241" spans="1:11" ht="12.75">
      <c r="A241" s="149">
        <v>875</v>
      </c>
      <c r="B241" s="151"/>
      <c r="C241" s="30" t="s">
        <v>863</v>
      </c>
      <c r="D241" s="119">
        <v>8250071</v>
      </c>
      <c r="E241" s="119">
        <v>21450628</v>
      </c>
      <c r="F241" s="150">
        <v>0.1</v>
      </c>
      <c r="G241" s="115"/>
      <c r="H241" s="121">
        <v>16940559</v>
      </c>
      <c r="I241" s="121">
        <v>42738191</v>
      </c>
      <c r="J241" s="150">
        <v>-6.9</v>
      </c>
      <c r="K241" s="167"/>
    </row>
    <row r="242" spans="1:11" ht="12.75">
      <c r="A242" s="149">
        <v>876</v>
      </c>
      <c r="B242" s="151"/>
      <c r="C242" s="30" t="s">
        <v>338</v>
      </c>
      <c r="D242" s="121">
        <v>46366</v>
      </c>
      <c r="E242" s="121">
        <v>3043881</v>
      </c>
      <c r="F242" s="150">
        <v>39.7</v>
      </c>
      <c r="G242" s="115"/>
      <c r="H242" s="121">
        <v>77570</v>
      </c>
      <c r="I242" s="121">
        <v>4733412</v>
      </c>
      <c r="J242" s="150">
        <v>23.9</v>
      </c>
      <c r="K242" s="167"/>
    </row>
    <row r="243" spans="1:11" ht="12.75">
      <c r="A243" s="149">
        <v>877</v>
      </c>
      <c r="B243" s="151"/>
      <c r="C243" s="30" t="s">
        <v>339</v>
      </c>
      <c r="D243" s="119">
        <v>569678</v>
      </c>
      <c r="E243" s="119">
        <v>5187836</v>
      </c>
      <c r="F243" s="150">
        <v>67.7</v>
      </c>
      <c r="G243" s="115"/>
      <c r="H243" s="121">
        <v>1157771</v>
      </c>
      <c r="I243" s="121">
        <v>10843832</v>
      </c>
      <c r="J243" s="150">
        <v>42.4</v>
      </c>
      <c r="K243" s="167"/>
    </row>
    <row r="244" spans="1:11" ht="12.75">
      <c r="A244" s="149">
        <v>878</v>
      </c>
      <c r="B244" s="151"/>
      <c r="C244" s="30" t="s">
        <v>340</v>
      </c>
      <c r="D244" s="121">
        <v>30</v>
      </c>
      <c r="E244" s="121">
        <v>18269</v>
      </c>
      <c r="F244" s="150">
        <v>23.6</v>
      </c>
      <c r="G244" s="115"/>
      <c r="H244" s="121">
        <v>42</v>
      </c>
      <c r="I244" s="121">
        <v>32392</v>
      </c>
      <c r="J244" s="150">
        <v>16.9</v>
      </c>
      <c r="K244" s="167"/>
    </row>
    <row r="245" spans="1:11" ht="12.75">
      <c r="A245" s="149">
        <v>881</v>
      </c>
      <c r="B245" s="151"/>
      <c r="C245" s="30" t="s">
        <v>341</v>
      </c>
      <c r="D245" s="121">
        <v>3978026</v>
      </c>
      <c r="E245" s="121">
        <v>5885782</v>
      </c>
      <c r="F245" s="150">
        <v>3.2</v>
      </c>
      <c r="G245" s="115"/>
      <c r="H245" s="121">
        <v>7747018</v>
      </c>
      <c r="I245" s="121">
        <v>11225446</v>
      </c>
      <c r="J245" s="150">
        <v>13.9</v>
      </c>
      <c r="K245" s="167"/>
    </row>
    <row r="246" spans="1:11" ht="12.75">
      <c r="A246" s="149">
        <v>882</v>
      </c>
      <c r="B246" s="151"/>
      <c r="C246" s="30" t="s">
        <v>342</v>
      </c>
      <c r="D246" s="121">
        <v>1600</v>
      </c>
      <c r="E246" s="121">
        <v>16000</v>
      </c>
      <c r="F246" s="150">
        <v>-98.2</v>
      </c>
      <c r="G246" s="115"/>
      <c r="H246" s="121">
        <v>1600</v>
      </c>
      <c r="I246" s="121">
        <v>16000</v>
      </c>
      <c r="J246" s="150">
        <v>-98.3</v>
      </c>
      <c r="K246" s="167"/>
    </row>
    <row r="247" spans="1:11" ht="12.75">
      <c r="A247" s="149">
        <v>883</v>
      </c>
      <c r="B247" s="151"/>
      <c r="C247" s="30" t="s">
        <v>343</v>
      </c>
      <c r="D247" s="121">
        <v>86190</v>
      </c>
      <c r="E247" s="121">
        <v>75900694</v>
      </c>
      <c r="F247" s="150">
        <v>136.8</v>
      </c>
      <c r="G247" s="115"/>
      <c r="H247" s="121">
        <v>124793</v>
      </c>
      <c r="I247" s="121">
        <v>105182098</v>
      </c>
      <c r="J247" s="150">
        <v>116.1</v>
      </c>
      <c r="K247" s="167"/>
    </row>
    <row r="248" spans="1:11" ht="12.75">
      <c r="A248" s="149">
        <v>884</v>
      </c>
      <c r="B248" s="151"/>
      <c r="C248" s="30" t="s">
        <v>344</v>
      </c>
      <c r="D248" s="121">
        <v>57055998</v>
      </c>
      <c r="E248" s="121">
        <v>484395729</v>
      </c>
      <c r="F248" s="150">
        <v>0.3</v>
      </c>
      <c r="G248" s="115"/>
      <c r="H248" s="121">
        <v>121292552</v>
      </c>
      <c r="I248" s="121">
        <v>984363969</v>
      </c>
      <c r="J248" s="150">
        <v>7.4</v>
      </c>
      <c r="K248" s="167"/>
    </row>
    <row r="249" spans="1:11" ht="12.75">
      <c r="A249" s="149">
        <v>885</v>
      </c>
      <c r="B249" s="151"/>
      <c r="C249" s="30" t="s">
        <v>345</v>
      </c>
      <c r="D249" s="121">
        <v>717904</v>
      </c>
      <c r="E249" s="121">
        <v>6541200</v>
      </c>
      <c r="F249" s="150">
        <v>-67</v>
      </c>
      <c r="G249" s="115"/>
      <c r="H249" s="121">
        <v>2139423</v>
      </c>
      <c r="I249" s="121">
        <v>18723276</v>
      </c>
      <c r="J249" s="150">
        <v>-75.3</v>
      </c>
      <c r="K249" s="167"/>
    </row>
    <row r="250" spans="1:11" ht="12.75">
      <c r="A250" s="149">
        <v>886</v>
      </c>
      <c r="B250" s="151"/>
      <c r="C250" s="30" t="s">
        <v>346</v>
      </c>
      <c r="D250" s="121">
        <v>47400</v>
      </c>
      <c r="E250" s="121">
        <v>846836</v>
      </c>
      <c r="F250" s="150" t="s">
        <v>729</v>
      </c>
      <c r="G250" s="115"/>
      <c r="H250" s="121">
        <v>81431</v>
      </c>
      <c r="I250" s="121">
        <v>1205493</v>
      </c>
      <c r="J250" s="150">
        <v>414.3</v>
      </c>
      <c r="K250" s="167"/>
    </row>
    <row r="251" spans="1:11" ht="12.75">
      <c r="A251" s="149">
        <v>887</v>
      </c>
      <c r="B251" s="151"/>
      <c r="C251" s="30" t="s">
        <v>347</v>
      </c>
      <c r="D251" s="121">
        <v>4917128</v>
      </c>
      <c r="E251" s="121">
        <v>42587326</v>
      </c>
      <c r="F251" s="150">
        <v>-14</v>
      </c>
      <c r="G251" s="115"/>
      <c r="H251" s="121">
        <v>9037696</v>
      </c>
      <c r="I251" s="121">
        <v>80135446</v>
      </c>
      <c r="J251" s="150">
        <v>-6.7</v>
      </c>
      <c r="K251" s="167"/>
    </row>
    <row r="252" spans="1:11" ht="12.75">
      <c r="A252" s="149">
        <v>888</v>
      </c>
      <c r="B252" s="151"/>
      <c r="C252" s="30" t="s">
        <v>497</v>
      </c>
      <c r="D252" s="121">
        <v>10851</v>
      </c>
      <c r="E252" s="121">
        <v>415407</v>
      </c>
      <c r="F252" s="150">
        <v>82.9</v>
      </c>
      <c r="G252" s="115"/>
      <c r="H252" s="121">
        <v>20915</v>
      </c>
      <c r="I252" s="121">
        <v>612355</v>
      </c>
      <c r="J252" s="150">
        <v>63.2</v>
      </c>
      <c r="K252" s="167"/>
    </row>
    <row r="253" spans="1:11" ht="12.75">
      <c r="A253" s="149">
        <v>889</v>
      </c>
      <c r="B253" s="151"/>
      <c r="C253" s="30" t="s">
        <v>348</v>
      </c>
      <c r="D253" s="121">
        <v>8995521</v>
      </c>
      <c r="E253" s="121">
        <v>40838035</v>
      </c>
      <c r="F253" s="150">
        <v>15.7</v>
      </c>
      <c r="G253" s="115"/>
      <c r="H253" s="121">
        <v>14898382</v>
      </c>
      <c r="I253" s="121">
        <v>69341645</v>
      </c>
      <c r="J253" s="150">
        <v>16.1</v>
      </c>
      <c r="K253" s="167"/>
    </row>
    <row r="254" spans="1:11" ht="12.75">
      <c r="A254" s="149">
        <v>891</v>
      </c>
      <c r="B254" s="151"/>
      <c r="C254" s="30" t="s">
        <v>481</v>
      </c>
      <c r="D254" s="121">
        <v>67852</v>
      </c>
      <c r="E254" s="121">
        <v>2323070</v>
      </c>
      <c r="F254" s="150">
        <v>-18.1</v>
      </c>
      <c r="G254" s="115"/>
      <c r="H254" s="121">
        <v>158626</v>
      </c>
      <c r="I254" s="121">
        <v>3956548</v>
      </c>
      <c r="J254" s="150">
        <v>-60.6</v>
      </c>
      <c r="K254" s="167"/>
    </row>
    <row r="255" spans="1:11" ht="12.75">
      <c r="A255" s="149">
        <v>896</v>
      </c>
      <c r="B255" s="151"/>
      <c r="C255" s="30" t="s">
        <v>349</v>
      </c>
      <c r="D255" s="121">
        <v>2112033</v>
      </c>
      <c r="E255" s="121">
        <v>64028293</v>
      </c>
      <c r="F255" s="150">
        <v>193.3</v>
      </c>
      <c r="G255" s="115"/>
      <c r="H255" s="121">
        <v>2795186</v>
      </c>
      <c r="I255" s="121">
        <v>82517856</v>
      </c>
      <c r="J255" s="150">
        <v>99</v>
      </c>
      <c r="K255" s="167"/>
    </row>
    <row r="256" spans="1:11" s="17" customFormat="1" ht="24" customHeight="1">
      <c r="A256" s="69"/>
      <c r="B256" s="65" t="s">
        <v>202</v>
      </c>
      <c r="C256" s="49"/>
      <c r="D256" s="118">
        <v>1207017405</v>
      </c>
      <c r="E256" s="118">
        <v>3285968037</v>
      </c>
      <c r="F256" s="147">
        <v>2.8</v>
      </c>
      <c r="G256" s="116"/>
      <c r="H256" s="118">
        <v>2345263892</v>
      </c>
      <c r="I256" s="118">
        <v>6392658625</v>
      </c>
      <c r="J256" s="147">
        <v>4</v>
      </c>
      <c r="K256" s="166"/>
    </row>
    <row r="257" spans="1:10" ht="12.75">
      <c r="A257" s="35"/>
      <c r="D257" s="121"/>
      <c r="E257" s="121"/>
      <c r="H257" s="4"/>
      <c r="I257" s="4"/>
      <c r="J257" s="27"/>
    </row>
    <row r="258" spans="1:11" ht="12.75">
      <c r="A258" s="38"/>
      <c r="D258" s="121"/>
      <c r="E258" s="121"/>
      <c r="F258" s="121"/>
      <c r="G258" s="121"/>
      <c r="H258" s="121"/>
      <c r="I258" s="121"/>
      <c r="J258" s="121"/>
      <c r="K258" s="121">
        <f>SUM(K218:K255,K175:K205,K148:K173,K104:K134,K78:K102,K60:K66,K29:K58,K19:K27,K12:K17)</f>
        <v>0</v>
      </c>
    </row>
    <row r="259" spans="1:10" ht="12.75">
      <c r="A259" s="50"/>
      <c r="D259" s="121"/>
      <c r="E259" s="121"/>
      <c r="F259" s="115"/>
      <c r="G259" s="115"/>
      <c r="H259" s="5"/>
      <c r="I259" s="4"/>
      <c r="J259" s="115"/>
    </row>
    <row r="260" spans="4:10" ht="12.75">
      <c r="D260" s="121"/>
      <c r="E260" s="121"/>
      <c r="H260" s="4"/>
      <c r="I260" s="121"/>
      <c r="J260" s="27"/>
    </row>
    <row r="261" spans="4:10" ht="12.75">
      <c r="D261" s="121"/>
      <c r="E261" s="121"/>
      <c r="H261" s="4"/>
      <c r="I261" s="4"/>
      <c r="J261" s="27"/>
    </row>
    <row r="262" spans="4:10" ht="12.75">
      <c r="D262" s="121"/>
      <c r="E262" s="121"/>
      <c r="H262" s="4"/>
      <c r="I262" s="4"/>
      <c r="J262" s="27"/>
    </row>
    <row r="263" spans="4:10" ht="12.75">
      <c r="D263" s="121"/>
      <c r="E263" s="121"/>
      <c r="H263" s="4"/>
      <c r="I263" s="4"/>
      <c r="J263" s="27"/>
    </row>
    <row r="264" spans="4:10" ht="12.75">
      <c r="D264" s="121"/>
      <c r="E264" s="121"/>
      <c r="H264" s="4"/>
      <c r="I264" s="4"/>
      <c r="J264" s="27"/>
    </row>
    <row r="265" spans="4:10" ht="12.75">
      <c r="D265" s="121"/>
      <c r="E265" s="121"/>
      <c r="H265" s="4"/>
      <c r="I265" s="4"/>
      <c r="J265" s="27"/>
    </row>
    <row r="266" spans="4:10" ht="12.75">
      <c r="D266" s="121"/>
      <c r="E266" s="121"/>
      <c r="H266" s="4"/>
      <c r="I266" s="4"/>
      <c r="J266" s="27"/>
    </row>
    <row r="267" spans="4:10" ht="12.75">
      <c r="D267" s="121"/>
      <c r="E267" s="121"/>
      <c r="H267" s="4"/>
      <c r="I267" s="4"/>
      <c r="J267" s="27"/>
    </row>
    <row r="268" spans="4:10" ht="12.75">
      <c r="D268" s="121"/>
      <c r="E268" s="121"/>
      <c r="H268" s="4"/>
      <c r="I268" s="4"/>
      <c r="J268" s="27"/>
    </row>
    <row r="269" spans="4:10" ht="12.75">
      <c r="D269" s="121"/>
      <c r="E269" s="121"/>
      <c r="H269" s="4"/>
      <c r="I269" s="4"/>
      <c r="J269" s="27"/>
    </row>
    <row r="270" spans="4:10" ht="12.75">
      <c r="D270" s="121"/>
      <c r="E270" s="121"/>
      <c r="H270" s="4"/>
      <c r="I270" s="4"/>
      <c r="J270" s="27"/>
    </row>
    <row r="271" spans="4:10" ht="12.75">
      <c r="D271" s="121"/>
      <c r="E271" s="121"/>
      <c r="H271" s="4"/>
      <c r="I271" s="2"/>
      <c r="J271" s="27"/>
    </row>
    <row r="272" spans="4:10" ht="12.75">
      <c r="D272" s="121"/>
      <c r="E272" s="121"/>
      <c r="H272" s="18"/>
      <c r="I272" s="18"/>
      <c r="J272" s="19"/>
    </row>
    <row r="273" spans="4:5" ht="12.75">
      <c r="D273" s="119"/>
      <c r="E273" s="119"/>
    </row>
    <row r="274" spans="4:5" ht="12.75">
      <c r="D274" s="121"/>
      <c r="E274" s="121"/>
    </row>
    <row r="275" spans="4:5" ht="12.75">
      <c r="D275" s="119"/>
      <c r="E275" s="119"/>
    </row>
    <row r="276" spans="4:5" ht="12.75">
      <c r="D276" s="121"/>
      <c r="E276" s="121"/>
    </row>
    <row r="277" spans="4:5" ht="12.75">
      <c r="D277" s="121"/>
      <c r="E277" s="121"/>
    </row>
    <row r="278" spans="4:5" ht="12.75">
      <c r="D278" s="121"/>
      <c r="E278" s="121"/>
    </row>
    <row r="279" spans="4:5" ht="12.75">
      <c r="D279" s="121"/>
      <c r="E279" s="121"/>
    </row>
    <row r="280" spans="4:5" ht="12.75">
      <c r="D280" s="121"/>
      <c r="E280" s="121"/>
    </row>
    <row r="281" spans="4:5" ht="12.75">
      <c r="D281" s="121"/>
      <c r="E281" s="121"/>
    </row>
    <row r="282" spans="4:5" ht="12.75">
      <c r="D282" s="121"/>
      <c r="E282" s="121"/>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N282"/>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0" customWidth="1"/>
    <col min="7" max="7" width="0.5625" style="120" customWidth="1"/>
    <col min="8" max="9" width="12.7109375" style="0" customWidth="1"/>
    <col min="10" max="10" width="11.140625" style="28" customWidth="1"/>
    <col min="11" max="11" width="0.42578125" style="0" customWidth="1"/>
    <col min="12" max="12" width="10.421875" style="0" customWidth="1"/>
    <col min="13" max="14" width="12.7109375" style="0" bestFit="1" customWidth="1"/>
  </cols>
  <sheetData>
    <row r="1" spans="1:11" ht="17.25">
      <c r="A1" s="526" t="s">
        <v>67</v>
      </c>
      <c r="B1" s="526"/>
      <c r="C1" s="526"/>
      <c r="D1" s="526"/>
      <c r="E1" s="526"/>
      <c r="F1" s="526"/>
      <c r="G1" s="526"/>
      <c r="H1" s="526"/>
      <c r="I1" s="605"/>
      <c r="J1" s="605"/>
      <c r="K1" s="604"/>
    </row>
    <row r="2" spans="2:10" ht="12.75">
      <c r="B2" s="14"/>
      <c r="C2" s="11"/>
      <c r="D2" s="10"/>
      <c r="E2" s="10"/>
      <c r="F2" s="117"/>
      <c r="G2" s="117"/>
      <c r="H2" s="7"/>
      <c r="I2" s="7"/>
      <c r="J2" s="7"/>
    </row>
    <row r="3" spans="1:11" ht="18" customHeight="1">
      <c r="A3" s="577" t="s">
        <v>1110</v>
      </c>
      <c r="B3" s="595" t="s">
        <v>744</v>
      </c>
      <c r="C3" s="596"/>
      <c r="D3" s="574" t="s">
        <v>1200</v>
      </c>
      <c r="E3" s="575"/>
      <c r="F3" s="575"/>
      <c r="G3" s="576"/>
      <c r="H3" s="536" t="s">
        <v>1213</v>
      </c>
      <c r="I3" s="575"/>
      <c r="J3" s="575"/>
      <c r="K3" s="575"/>
    </row>
    <row r="4" spans="1:11" ht="16.5" customHeight="1">
      <c r="A4" s="578"/>
      <c r="B4" s="597"/>
      <c r="C4" s="598"/>
      <c r="D4" s="61" t="s">
        <v>474</v>
      </c>
      <c r="E4" s="586" t="s">
        <v>475</v>
      </c>
      <c r="F4" s="587"/>
      <c r="G4" s="588"/>
      <c r="H4" s="146" t="s">
        <v>474</v>
      </c>
      <c r="I4" s="586" t="s">
        <v>475</v>
      </c>
      <c r="J4" s="587"/>
      <c r="K4" s="587"/>
    </row>
    <row r="5" spans="1:11" ht="15" customHeight="1">
      <c r="A5" s="578"/>
      <c r="B5" s="597"/>
      <c r="C5" s="598"/>
      <c r="D5" s="592" t="s">
        <v>112</v>
      </c>
      <c r="E5" s="601" t="s">
        <v>108</v>
      </c>
      <c r="F5" s="580" t="s">
        <v>1220</v>
      </c>
      <c r="G5" s="581"/>
      <c r="H5" s="601" t="s">
        <v>112</v>
      </c>
      <c r="I5" s="601" t="s">
        <v>108</v>
      </c>
      <c r="J5" s="580" t="s">
        <v>1221</v>
      </c>
      <c r="K5" s="589"/>
    </row>
    <row r="6" spans="1:11" ht="12.75">
      <c r="A6" s="578"/>
      <c r="B6" s="597"/>
      <c r="C6" s="598"/>
      <c r="D6" s="593"/>
      <c r="E6" s="602"/>
      <c r="F6" s="582"/>
      <c r="G6" s="583"/>
      <c r="H6" s="602"/>
      <c r="I6" s="602"/>
      <c r="J6" s="582"/>
      <c r="K6" s="590"/>
    </row>
    <row r="7" spans="1:11" ht="18.75" customHeight="1">
      <c r="A7" s="578"/>
      <c r="B7" s="597"/>
      <c r="C7" s="598"/>
      <c r="D7" s="593"/>
      <c r="E7" s="602"/>
      <c r="F7" s="582"/>
      <c r="G7" s="583"/>
      <c r="H7" s="602"/>
      <c r="I7" s="602"/>
      <c r="J7" s="582"/>
      <c r="K7" s="590"/>
    </row>
    <row r="8" spans="1:11" ht="27.75" customHeight="1">
      <c r="A8" s="579"/>
      <c r="B8" s="599"/>
      <c r="C8" s="600"/>
      <c r="D8" s="594"/>
      <c r="E8" s="603"/>
      <c r="F8" s="584"/>
      <c r="G8" s="585"/>
      <c r="H8" s="603"/>
      <c r="I8" s="603"/>
      <c r="J8" s="584"/>
      <c r="K8" s="591"/>
    </row>
    <row r="9" spans="1:10" ht="12.75">
      <c r="A9" s="109"/>
      <c r="B9" s="40"/>
      <c r="C9" s="29"/>
      <c r="D9" s="10"/>
      <c r="E9" s="10"/>
      <c r="F9" s="117"/>
      <c r="G9" s="117"/>
      <c r="H9" s="10"/>
      <c r="I9" s="10"/>
      <c r="J9" s="10"/>
    </row>
    <row r="10" spans="1:11" s="17" customFormat="1" ht="12.75">
      <c r="A10" s="112" t="s">
        <v>209</v>
      </c>
      <c r="B10" s="43" t="s">
        <v>483</v>
      </c>
      <c r="C10" s="49"/>
      <c r="D10" s="118">
        <v>174758893</v>
      </c>
      <c r="E10" s="118">
        <v>253016488</v>
      </c>
      <c r="F10" s="147">
        <v>-2.9</v>
      </c>
      <c r="G10" s="116"/>
      <c r="H10" s="118">
        <v>350927104</v>
      </c>
      <c r="I10" s="118">
        <v>523476791</v>
      </c>
      <c r="J10" s="147">
        <v>7</v>
      </c>
      <c r="K10" s="166"/>
    </row>
    <row r="11" spans="1:11" s="17" customFormat="1" ht="24" customHeight="1">
      <c r="A11" s="148">
        <v>1</v>
      </c>
      <c r="B11" s="65" t="s">
        <v>210</v>
      </c>
      <c r="C11" s="49"/>
      <c r="D11" s="118">
        <v>1326073</v>
      </c>
      <c r="E11" s="118">
        <v>2337164</v>
      </c>
      <c r="F11" s="147">
        <v>-4</v>
      </c>
      <c r="G11" s="116"/>
      <c r="H11" s="118">
        <v>2425226</v>
      </c>
      <c r="I11" s="118">
        <v>4449371</v>
      </c>
      <c r="J11" s="147">
        <v>27.2</v>
      </c>
      <c r="K11" s="166"/>
    </row>
    <row r="12" spans="1:11" ht="24" customHeight="1">
      <c r="A12" s="149">
        <v>101</v>
      </c>
      <c r="B12" s="38"/>
      <c r="C12" s="30" t="s">
        <v>211</v>
      </c>
      <c r="D12" s="121" t="s">
        <v>107</v>
      </c>
      <c r="E12" s="121" t="s">
        <v>107</v>
      </c>
      <c r="F12" s="150" t="s">
        <v>107</v>
      </c>
      <c r="G12" s="115"/>
      <c r="H12" s="121">
        <v>500</v>
      </c>
      <c r="I12" s="121">
        <v>4037</v>
      </c>
      <c r="J12" s="150" t="s">
        <v>729</v>
      </c>
      <c r="K12" s="167"/>
    </row>
    <row r="13" spans="1:11" ht="12.75">
      <c r="A13" s="149">
        <v>102</v>
      </c>
      <c r="B13" s="38"/>
      <c r="C13" s="30" t="s">
        <v>212</v>
      </c>
      <c r="D13" s="121" t="s">
        <v>107</v>
      </c>
      <c r="E13" s="121" t="s">
        <v>107</v>
      </c>
      <c r="F13" s="150" t="s">
        <v>107</v>
      </c>
      <c r="G13" s="115"/>
      <c r="H13" s="121" t="s">
        <v>107</v>
      </c>
      <c r="I13" s="121" t="s">
        <v>107</v>
      </c>
      <c r="J13" s="150" t="s">
        <v>107</v>
      </c>
      <c r="K13" s="167"/>
    </row>
    <row r="14" spans="1:11" ht="12.75">
      <c r="A14" s="149">
        <v>103</v>
      </c>
      <c r="B14" s="38"/>
      <c r="C14" s="30" t="s">
        <v>213</v>
      </c>
      <c r="D14" s="121">
        <v>1324331</v>
      </c>
      <c r="E14" s="121">
        <v>2304718</v>
      </c>
      <c r="F14" s="150">
        <v>-4.9</v>
      </c>
      <c r="G14" s="115"/>
      <c r="H14" s="121">
        <v>2414368</v>
      </c>
      <c r="I14" s="121">
        <v>4282612</v>
      </c>
      <c r="J14" s="150">
        <v>26.8</v>
      </c>
      <c r="K14" s="167"/>
    </row>
    <row r="15" spans="1:11" ht="12.75">
      <c r="A15" s="149">
        <v>105</v>
      </c>
      <c r="B15" s="38"/>
      <c r="C15" s="30" t="s">
        <v>214</v>
      </c>
      <c r="D15" s="121" t="s">
        <v>107</v>
      </c>
      <c r="E15" s="121" t="s">
        <v>107</v>
      </c>
      <c r="F15" s="150" t="s">
        <v>107</v>
      </c>
      <c r="G15" s="115"/>
      <c r="H15" s="121" t="s">
        <v>107</v>
      </c>
      <c r="I15" s="121" t="s">
        <v>107</v>
      </c>
      <c r="J15" s="150" t="s">
        <v>107</v>
      </c>
      <c r="K15" s="167"/>
    </row>
    <row r="16" spans="1:11" ht="12.75">
      <c r="A16" s="149">
        <v>107</v>
      </c>
      <c r="B16" s="38"/>
      <c r="C16" s="30" t="s">
        <v>534</v>
      </c>
      <c r="D16" s="121">
        <v>1636</v>
      </c>
      <c r="E16" s="121">
        <v>23806</v>
      </c>
      <c r="F16" s="260" t="s">
        <v>729</v>
      </c>
      <c r="G16" s="115"/>
      <c r="H16" s="121">
        <v>10206</v>
      </c>
      <c r="I16" s="121">
        <v>146849</v>
      </c>
      <c r="J16" s="150">
        <v>36.7</v>
      </c>
      <c r="K16" s="167"/>
    </row>
    <row r="17" spans="1:11" ht="12.75">
      <c r="A17" s="149">
        <v>109</v>
      </c>
      <c r="B17" s="38"/>
      <c r="C17" s="30" t="s">
        <v>215</v>
      </c>
      <c r="D17" s="121">
        <v>106</v>
      </c>
      <c r="E17" s="121">
        <v>8640</v>
      </c>
      <c r="F17" s="260">
        <v>-19.9</v>
      </c>
      <c r="G17" s="115"/>
      <c r="H17" s="121">
        <v>152</v>
      </c>
      <c r="I17" s="121">
        <v>15873</v>
      </c>
      <c r="J17" s="260">
        <v>24.3</v>
      </c>
      <c r="K17" s="167"/>
    </row>
    <row r="18" spans="1:11" s="17" customFormat="1" ht="24" customHeight="1">
      <c r="A18" s="148">
        <v>2</v>
      </c>
      <c r="B18" s="65" t="s">
        <v>216</v>
      </c>
      <c r="C18" s="49"/>
      <c r="D18" s="118">
        <v>19386542</v>
      </c>
      <c r="E18" s="118">
        <v>55771652</v>
      </c>
      <c r="F18" s="147">
        <v>6.4</v>
      </c>
      <c r="G18" s="116"/>
      <c r="H18" s="118">
        <v>39963502</v>
      </c>
      <c r="I18" s="118">
        <v>114233652</v>
      </c>
      <c r="J18" s="147">
        <v>13.1</v>
      </c>
      <c r="K18" s="166"/>
    </row>
    <row r="19" spans="1:11" ht="24" customHeight="1">
      <c r="A19" s="149">
        <v>201</v>
      </c>
      <c r="B19" s="38"/>
      <c r="C19" s="30" t="s">
        <v>533</v>
      </c>
      <c r="D19" s="121">
        <v>3554112</v>
      </c>
      <c r="E19" s="121">
        <v>6135543</v>
      </c>
      <c r="F19" s="150">
        <v>-18.9</v>
      </c>
      <c r="G19" s="115"/>
      <c r="H19" s="121">
        <v>7450315</v>
      </c>
      <c r="I19" s="121">
        <v>11730324</v>
      </c>
      <c r="J19" s="150">
        <v>-13.3</v>
      </c>
      <c r="K19" s="167"/>
    </row>
    <row r="20" spans="1:11" ht="12.75">
      <c r="A20" s="149">
        <v>202</v>
      </c>
      <c r="B20" s="38"/>
      <c r="C20" s="30" t="s">
        <v>217</v>
      </c>
      <c r="D20" s="121">
        <v>70438</v>
      </c>
      <c r="E20" s="121">
        <v>314998</v>
      </c>
      <c r="F20" s="150">
        <v>-82</v>
      </c>
      <c r="G20" s="115"/>
      <c r="H20" s="121">
        <v>191420</v>
      </c>
      <c r="I20" s="121">
        <v>864430</v>
      </c>
      <c r="J20" s="150">
        <v>-68.3</v>
      </c>
      <c r="K20" s="167"/>
    </row>
    <row r="21" spans="1:11" ht="12.75">
      <c r="A21" s="149">
        <v>203</v>
      </c>
      <c r="B21" s="38"/>
      <c r="C21" s="30" t="s">
        <v>532</v>
      </c>
      <c r="D21" s="121">
        <v>3848532</v>
      </c>
      <c r="E21" s="121">
        <v>19026319</v>
      </c>
      <c r="F21" s="150">
        <v>24.6</v>
      </c>
      <c r="G21" s="115"/>
      <c r="H21" s="121">
        <v>7590997</v>
      </c>
      <c r="I21" s="121">
        <v>39427989</v>
      </c>
      <c r="J21" s="150">
        <v>24.1</v>
      </c>
      <c r="K21" s="167"/>
    </row>
    <row r="22" spans="1:11" ht="12.75">
      <c r="A22" s="149">
        <v>204</v>
      </c>
      <c r="B22" s="38"/>
      <c r="C22" s="30" t="s">
        <v>219</v>
      </c>
      <c r="D22" s="121">
        <v>8975229</v>
      </c>
      <c r="E22" s="121">
        <v>26236431</v>
      </c>
      <c r="F22" s="150">
        <v>16.8</v>
      </c>
      <c r="G22" s="115"/>
      <c r="H22" s="121">
        <v>19024229</v>
      </c>
      <c r="I22" s="121">
        <v>53724339</v>
      </c>
      <c r="J22" s="150">
        <v>23.6</v>
      </c>
      <c r="K22" s="167"/>
    </row>
    <row r="23" spans="1:11" ht="12.75">
      <c r="A23" s="149">
        <v>206</v>
      </c>
      <c r="B23" s="38"/>
      <c r="C23" s="30" t="s">
        <v>873</v>
      </c>
      <c r="D23" s="121">
        <v>341656</v>
      </c>
      <c r="E23" s="121">
        <v>1053591</v>
      </c>
      <c r="F23" s="150">
        <v>-28.9</v>
      </c>
      <c r="G23" s="115"/>
      <c r="H23" s="121">
        <v>675435</v>
      </c>
      <c r="I23" s="121">
        <v>2216832</v>
      </c>
      <c r="J23" s="150">
        <v>-25.9</v>
      </c>
      <c r="K23" s="167"/>
    </row>
    <row r="24" spans="1:11" ht="12.75">
      <c r="A24" s="149">
        <v>208</v>
      </c>
      <c r="B24" s="38"/>
      <c r="C24" s="30" t="s">
        <v>541</v>
      </c>
      <c r="D24" s="121">
        <v>2878</v>
      </c>
      <c r="E24" s="121">
        <v>19597</v>
      </c>
      <c r="F24" s="150" t="s">
        <v>729</v>
      </c>
      <c r="G24" s="115"/>
      <c r="H24" s="121">
        <v>2896</v>
      </c>
      <c r="I24" s="121">
        <v>19714</v>
      </c>
      <c r="J24" s="150" t="s">
        <v>729</v>
      </c>
      <c r="K24" s="167"/>
    </row>
    <row r="25" spans="1:11" ht="12.75">
      <c r="A25" s="151">
        <v>209</v>
      </c>
      <c r="B25" s="122"/>
      <c r="C25" s="30" t="s">
        <v>542</v>
      </c>
      <c r="D25" s="121">
        <v>1136083</v>
      </c>
      <c r="E25" s="121">
        <v>1256061</v>
      </c>
      <c r="F25" s="150">
        <v>-14.2</v>
      </c>
      <c r="G25" s="115"/>
      <c r="H25" s="121">
        <v>2432874</v>
      </c>
      <c r="I25" s="121">
        <v>2793970</v>
      </c>
      <c r="J25" s="150">
        <v>-3.1</v>
      </c>
      <c r="K25" s="167"/>
    </row>
    <row r="26" spans="1:11" ht="12.75">
      <c r="A26" s="151">
        <v>211</v>
      </c>
      <c r="B26" s="122"/>
      <c r="C26" s="30" t="s">
        <v>531</v>
      </c>
      <c r="D26" s="121">
        <v>1121840</v>
      </c>
      <c r="E26" s="121">
        <v>816314</v>
      </c>
      <c r="F26" s="150">
        <v>-13.8</v>
      </c>
      <c r="G26" s="115"/>
      <c r="H26" s="121">
        <v>1741820</v>
      </c>
      <c r="I26" s="121">
        <v>1286011</v>
      </c>
      <c r="J26" s="150">
        <v>-9.2</v>
      </c>
      <c r="K26" s="167"/>
    </row>
    <row r="27" spans="1:11" ht="12.75">
      <c r="A27" s="151">
        <v>219</v>
      </c>
      <c r="B27" s="122"/>
      <c r="C27" s="30" t="s">
        <v>220</v>
      </c>
      <c r="D27" s="121">
        <v>335774</v>
      </c>
      <c r="E27" s="121">
        <v>912798</v>
      </c>
      <c r="F27" s="150">
        <v>-37.1</v>
      </c>
      <c r="G27" s="115"/>
      <c r="H27" s="121">
        <v>853516</v>
      </c>
      <c r="I27" s="121">
        <v>2170043</v>
      </c>
      <c r="J27" s="150">
        <v>-1.2</v>
      </c>
      <c r="K27" s="167"/>
    </row>
    <row r="28" spans="1:11" s="17" customFormat="1" ht="24" customHeight="1">
      <c r="A28" s="145">
        <v>3</v>
      </c>
      <c r="B28" s="123" t="s">
        <v>221</v>
      </c>
      <c r="C28" s="49"/>
      <c r="D28" s="118">
        <v>138716110</v>
      </c>
      <c r="E28" s="118">
        <v>176621349</v>
      </c>
      <c r="F28" s="147">
        <v>-5.5</v>
      </c>
      <c r="G28" s="116"/>
      <c r="H28" s="118">
        <v>278681453</v>
      </c>
      <c r="I28" s="118">
        <v>367068745</v>
      </c>
      <c r="J28" s="147">
        <v>5.1</v>
      </c>
      <c r="K28" s="166"/>
    </row>
    <row r="29" spans="1:11" ht="24" customHeight="1">
      <c r="A29" s="151">
        <v>301</v>
      </c>
      <c r="B29" s="122"/>
      <c r="C29" s="30" t="s">
        <v>222</v>
      </c>
      <c r="D29" s="121">
        <v>8204626</v>
      </c>
      <c r="E29" s="121">
        <v>2452678</v>
      </c>
      <c r="F29" s="150">
        <v>-27.7</v>
      </c>
      <c r="G29" s="115"/>
      <c r="H29" s="121">
        <v>21383481</v>
      </c>
      <c r="I29" s="121">
        <v>6306697</v>
      </c>
      <c r="J29" s="150">
        <v>-9.9</v>
      </c>
      <c r="K29" s="167"/>
    </row>
    <row r="30" spans="1:11" ht="12.75">
      <c r="A30" s="151">
        <v>302</v>
      </c>
      <c r="B30" s="122"/>
      <c r="C30" s="30" t="s">
        <v>223</v>
      </c>
      <c r="D30" s="121">
        <v>1052630</v>
      </c>
      <c r="E30" s="121">
        <v>173259</v>
      </c>
      <c r="F30" s="150">
        <v>-26.7</v>
      </c>
      <c r="G30" s="115"/>
      <c r="H30" s="121">
        <v>1490940</v>
      </c>
      <c r="I30" s="121">
        <v>236344</v>
      </c>
      <c r="J30" s="150">
        <v>-39.2</v>
      </c>
      <c r="K30" s="167"/>
    </row>
    <row r="31" spans="1:11" ht="12.75">
      <c r="A31" s="151">
        <v>303</v>
      </c>
      <c r="B31" s="122"/>
      <c r="C31" s="30" t="s">
        <v>224</v>
      </c>
      <c r="D31" s="121">
        <v>9147000</v>
      </c>
      <c r="E31" s="121">
        <v>1755496</v>
      </c>
      <c r="F31" s="150">
        <v>95.4</v>
      </c>
      <c r="G31" s="115"/>
      <c r="H31" s="121">
        <v>12147000</v>
      </c>
      <c r="I31" s="121">
        <v>2333788</v>
      </c>
      <c r="J31" s="150">
        <v>-25</v>
      </c>
      <c r="K31" s="167"/>
    </row>
    <row r="32" spans="1:11" ht="12.75">
      <c r="A32" s="151">
        <v>304</v>
      </c>
      <c r="B32" s="122"/>
      <c r="C32" s="30" t="s">
        <v>225</v>
      </c>
      <c r="D32" s="121" t="s">
        <v>107</v>
      </c>
      <c r="E32" s="121" t="s">
        <v>107</v>
      </c>
      <c r="F32" s="150" t="s">
        <v>107</v>
      </c>
      <c r="G32" s="115"/>
      <c r="H32" s="121">
        <v>783</v>
      </c>
      <c r="I32" s="121">
        <v>1234</v>
      </c>
      <c r="J32" s="150" t="s">
        <v>729</v>
      </c>
      <c r="K32" s="167"/>
    </row>
    <row r="33" spans="1:11" ht="12.75">
      <c r="A33" s="151">
        <v>305</v>
      </c>
      <c r="B33" s="122"/>
      <c r="C33" s="30" t="s">
        <v>226</v>
      </c>
      <c r="D33" s="121">
        <v>5634479</v>
      </c>
      <c r="E33" s="121">
        <v>1064527</v>
      </c>
      <c r="F33" s="150">
        <v>5.4</v>
      </c>
      <c r="G33" s="115"/>
      <c r="H33" s="121">
        <v>13138607</v>
      </c>
      <c r="I33" s="121">
        <v>2519394</v>
      </c>
      <c r="J33" s="150">
        <v>75.6</v>
      </c>
      <c r="K33" s="167"/>
    </row>
    <row r="34" spans="1:11" ht="12.75">
      <c r="A34" s="151">
        <v>308</v>
      </c>
      <c r="B34" s="122"/>
      <c r="C34" s="30" t="s">
        <v>874</v>
      </c>
      <c r="D34" s="121">
        <v>977400</v>
      </c>
      <c r="E34" s="121">
        <v>159649</v>
      </c>
      <c r="F34" s="150" t="s">
        <v>729</v>
      </c>
      <c r="G34" s="115"/>
      <c r="H34" s="121">
        <v>1340620</v>
      </c>
      <c r="I34" s="121">
        <v>223006</v>
      </c>
      <c r="J34" s="150">
        <v>46.2</v>
      </c>
      <c r="K34" s="167"/>
    </row>
    <row r="35" spans="1:11" ht="12.75">
      <c r="A35" s="151">
        <v>309</v>
      </c>
      <c r="B35" s="122"/>
      <c r="C35" s="30" t="s">
        <v>227</v>
      </c>
      <c r="D35" s="121">
        <v>745230</v>
      </c>
      <c r="E35" s="121">
        <v>518679</v>
      </c>
      <c r="F35" s="150">
        <v>-38.8</v>
      </c>
      <c r="G35" s="115"/>
      <c r="H35" s="121">
        <v>1995202</v>
      </c>
      <c r="I35" s="121">
        <v>1314385</v>
      </c>
      <c r="J35" s="150">
        <v>3.5</v>
      </c>
      <c r="K35" s="167"/>
    </row>
    <row r="36" spans="1:11" ht="12.75">
      <c r="A36" s="151">
        <v>310</v>
      </c>
      <c r="B36" s="122"/>
      <c r="C36" s="30" t="s">
        <v>228</v>
      </c>
      <c r="D36" s="121">
        <v>1552553</v>
      </c>
      <c r="E36" s="121">
        <v>501718</v>
      </c>
      <c r="F36" s="150">
        <v>-76.1</v>
      </c>
      <c r="G36" s="115"/>
      <c r="H36" s="121">
        <v>2486192</v>
      </c>
      <c r="I36" s="121">
        <v>872099</v>
      </c>
      <c r="J36" s="150">
        <v>-80.3</v>
      </c>
      <c r="K36" s="167"/>
    </row>
    <row r="37" spans="1:11" ht="12.75">
      <c r="A37" s="151">
        <v>315</v>
      </c>
      <c r="B37" s="122"/>
      <c r="C37" s="30" t="s">
        <v>864</v>
      </c>
      <c r="D37" s="121">
        <v>5941955</v>
      </c>
      <c r="E37" s="121">
        <v>8799695</v>
      </c>
      <c r="F37" s="150">
        <v>-22</v>
      </c>
      <c r="G37" s="115"/>
      <c r="H37" s="121">
        <v>12654148</v>
      </c>
      <c r="I37" s="121">
        <v>19573304</v>
      </c>
      <c r="J37" s="150">
        <v>-5</v>
      </c>
      <c r="K37" s="167"/>
    </row>
    <row r="38" spans="1:11" ht="12.75">
      <c r="A38" s="151">
        <v>316</v>
      </c>
      <c r="B38" s="122"/>
      <c r="C38" s="30" t="s">
        <v>229</v>
      </c>
      <c r="D38" s="121">
        <v>24000</v>
      </c>
      <c r="E38" s="121">
        <v>18720</v>
      </c>
      <c r="F38" s="150">
        <v>-37</v>
      </c>
      <c r="G38" s="115"/>
      <c r="H38" s="121">
        <v>36000</v>
      </c>
      <c r="I38" s="121">
        <v>28080</v>
      </c>
      <c r="J38" s="150">
        <v>-29</v>
      </c>
      <c r="K38" s="167"/>
    </row>
    <row r="39" spans="1:11" ht="12.75">
      <c r="A39" s="151">
        <v>320</v>
      </c>
      <c r="B39" s="122"/>
      <c r="C39" s="30" t="s">
        <v>913</v>
      </c>
      <c r="D39" s="121">
        <v>14184</v>
      </c>
      <c r="E39" s="121">
        <v>174686</v>
      </c>
      <c r="F39" s="150">
        <v>-5.4</v>
      </c>
      <c r="G39" s="115"/>
      <c r="H39" s="121">
        <v>319797</v>
      </c>
      <c r="I39" s="121">
        <v>799685</v>
      </c>
      <c r="J39" s="150">
        <v>-7.6</v>
      </c>
      <c r="K39" s="167"/>
    </row>
    <row r="40" spans="1:11" ht="12.75">
      <c r="A40" s="151">
        <v>325</v>
      </c>
      <c r="B40" s="122"/>
      <c r="C40" s="30" t="s">
        <v>905</v>
      </c>
      <c r="D40" s="121">
        <v>893415</v>
      </c>
      <c r="E40" s="121">
        <v>387527</v>
      </c>
      <c r="F40" s="150">
        <v>-76.7</v>
      </c>
      <c r="G40" s="115"/>
      <c r="H40" s="121">
        <v>1935110</v>
      </c>
      <c r="I40" s="121">
        <v>1144179</v>
      </c>
      <c r="J40" s="150">
        <v>-65</v>
      </c>
      <c r="K40" s="167"/>
    </row>
    <row r="41" spans="1:11" ht="12.75">
      <c r="A41" s="151">
        <v>335</v>
      </c>
      <c r="B41" s="122"/>
      <c r="C41" s="30" t="s">
        <v>530</v>
      </c>
      <c r="D41" s="121">
        <v>121500</v>
      </c>
      <c r="E41" s="121">
        <v>25903</v>
      </c>
      <c r="F41" s="150">
        <v>341.8</v>
      </c>
      <c r="G41" s="115"/>
      <c r="H41" s="121">
        <v>271165</v>
      </c>
      <c r="I41" s="121">
        <v>57730</v>
      </c>
      <c r="J41" s="150">
        <v>607.8</v>
      </c>
      <c r="K41" s="167"/>
    </row>
    <row r="42" spans="1:11" ht="12.75">
      <c r="A42" s="151">
        <v>340</v>
      </c>
      <c r="B42" s="122"/>
      <c r="C42" s="30" t="s">
        <v>230</v>
      </c>
      <c r="D42" s="121">
        <v>3617073</v>
      </c>
      <c r="E42" s="121">
        <v>3687955</v>
      </c>
      <c r="F42" s="150">
        <v>-22.7</v>
      </c>
      <c r="G42" s="115"/>
      <c r="H42" s="121">
        <v>7028749</v>
      </c>
      <c r="I42" s="121">
        <v>7165406</v>
      </c>
      <c r="J42" s="150">
        <v>-7.5</v>
      </c>
      <c r="K42" s="167"/>
    </row>
    <row r="43" spans="1:11" ht="12.75">
      <c r="A43" s="151">
        <v>345</v>
      </c>
      <c r="B43" s="122"/>
      <c r="C43" s="30" t="s">
        <v>875</v>
      </c>
      <c r="D43" s="121">
        <v>23006864</v>
      </c>
      <c r="E43" s="121">
        <v>38524688</v>
      </c>
      <c r="F43" s="150">
        <v>-19.8</v>
      </c>
      <c r="G43" s="115"/>
      <c r="H43" s="121">
        <v>46360794</v>
      </c>
      <c r="I43" s="121">
        <v>79810925</v>
      </c>
      <c r="J43" s="150">
        <v>-11.1</v>
      </c>
      <c r="K43" s="167"/>
    </row>
    <row r="44" spans="1:11" ht="12.75">
      <c r="A44" s="151">
        <v>350</v>
      </c>
      <c r="B44" s="122"/>
      <c r="C44" s="30" t="s">
        <v>529</v>
      </c>
      <c r="D44" s="121">
        <v>12844435</v>
      </c>
      <c r="E44" s="121">
        <v>17468725</v>
      </c>
      <c r="F44" s="260">
        <v>-25.6</v>
      </c>
      <c r="G44" s="115"/>
      <c r="H44" s="121">
        <v>19115710</v>
      </c>
      <c r="I44" s="121">
        <v>26817287</v>
      </c>
      <c r="J44" s="260">
        <v>-9</v>
      </c>
      <c r="K44" s="167"/>
    </row>
    <row r="45" spans="1:11" ht="12.75">
      <c r="A45" s="151">
        <v>355</v>
      </c>
      <c r="B45" s="122"/>
      <c r="C45" s="30" t="s">
        <v>528</v>
      </c>
      <c r="D45" s="121">
        <v>5404911</v>
      </c>
      <c r="E45" s="121">
        <v>5724810</v>
      </c>
      <c r="F45" s="150">
        <v>-27.9</v>
      </c>
      <c r="G45" s="115"/>
      <c r="H45" s="121">
        <v>14012420</v>
      </c>
      <c r="I45" s="121">
        <v>15854395</v>
      </c>
      <c r="J45" s="150">
        <v>-15.2</v>
      </c>
      <c r="K45" s="167"/>
    </row>
    <row r="46" spans="1:11" ht="12.75">
      <c r="A46" s="151">
        <v>360</v>
      </c>
      <c r="B46" s="122"/>
      <c r="C46" s="30" t="s">
        <v>527</v>
      </c>
      <c r="D46" s="121">
        <v>717868</v>
      </c>
      <c r="E46" s="121">
        <v>3156637</v>
      </c>
      <c r="F46" s="150">
        <v>-10.8</v>
      </c>
      <c r="G46" s="115"/>
      <c r="H46" s="121">
        <v>2136055</v>
      </c>
      <c r="I46" s="121">
        <v>9845952</v>
      </c>
      <c r="J46" s="150">
        <v>28.1</v>
      </c>
      <c r="K46" s="167"/>
    </row>
    <row r="47" spans="1:11" ht="12.75">
      <c r="A47" s="151">
        <v>370</v>
      </c>
      <c r="B47" s="122"/>
      <c r="C47" s="30" t="s">
        <v>862</v>
      </c>
      <c r="D47" s="121">
        <v>10421641</v>
      </c>
      <c r="E47" s="121">
        <v>12731427</v>
      </c>
      <c r="F47" s="150">
        <v>29</v>
      </c>
      <c r="G47" s="115"/>
      <c r="H47" s="121">
        <v>23714899</v>
      </c>
      <c r="I47" s="121">
        <v>27367754</v>
      </c>
      <c r="J47" s="150">
        <v>10</v>
      </c>
      <c r="K47" s="167"/>
    </row>
    <row r="48" spans="1:11" ht="12.75">
      <c r="A48" s="151">
        <v>372</v>
      </c>
      <c r="B48" s="122"/>
      <c r="C48" s="30" t="s">
        <v>231</v>
      </c>
      <c r="D48" s="121">
        <v>3262101</v>
      </c>
      <c r="E48" s="121">
        <v>6011145</v>
      </c>
      <c r="F48" s="150">
        <v>-12.5</v>
      </c>
      <c r="G48" s="115"/>
      <c r="H48" s="121">
        <v>7040072</v>
      </c>
      <c r="I48" s="121">
        <v>12933854</v>
      </c>
      <c r="J48" s="150">
        <v>-2.8</v>
      </c>
      <c r="K48" s="167"/>
    </row>
    <row r="49" spans="1:11" ht="12.75">
      <c r="A49" s="151">
        <v>375</v>
      </c>
      <c r="B49" s="122"/>
      <c r="C49" s="30" t="s">
        <v>526</v>
      </c>
      <c r="D49" s="121">
        <v>4977172</v>
      </c>
      <c r="E49" s="121">
        <v>5602604</v>
      </c>
      <c r="F49" s="150">
        <v>-35.8</v>
      </c>
      <c r="G49" s="115"/>
      <c r="H49" s="121">
        <v>11251958</v>
      </c>
      <c r="I49" s="121">
        <v>12087128</v>
      </c>
      <c r="J49" s="150">
        <v>-23.6</v>
      </c>
      <c r="K49" s="167"/>
    </row>
    <row r="50" spans="1:11" ht="12.75">
      <c r="A50" s="151">
        <v>377</v>
      </c>
      <c r="B50" s="122"/>
      <c r="C50" s="30" t="s">
        <v>233</v>
      </c>
      <c r="D50" s="121">
        <v>5217630</v>
      </c>
      <c r="E50" s="121">
        <v>16327000</v>
      </c>
      <c r="F50" s="150">
        <v>0</v>
      </c>
      <c r="G50" s="115"/>
      <c r="H50" s="121">
        <v>11512268</v>
      </c>
      <c r="I50" s="121">
        <v>36927698</v>
      </c>
      <c r="J50" s="150">
        <v>12.9</v>
      </c>
      <c r="K50" s="167"/>
    </row>
    <row r="51" spans="1:11" ht="12.75">
      <c r="A51" s="151">
        <v>379</v>
      </c>
      <c r="B51" s="122"/>
      <c r="C51" s="30" t="s">
        <v>525</v>
      </c>
      <c r="D51" s="121">
        <v>257970</v>
      </c>
      <c r="E51" s="121">
        <v>772459</v>
      </c>
      <c r="F51" s="150">
        <v>-57.2</v>
      </c>
      <c r="G51" s="115"/>
      <c r="H51" s="121">
        <v>649155</v>
      </c>
      <c r="I51" s="121">
        <v>1959978</v>
      </c>
      <c r="J51" s="150">
        <v>-43.2</v>
      </c>
      <c r="K51" s="167"/>
    </row>
    <row r="52" spans="1:11" ht="12.75">
      <c r="A52" s="151">
        <v>381</v>
      </c>
      <c r="B52" s="122"/>
      <c r="C52" s="30" t="s">
        <v>524</v>
      </c>
      <c r="D52" s="121">
        <v>5423007</v>
      </c>
      <c r="E52" s="121">
        <v>4435345</v>
      </c>
      <c r="F52" s="150">
        <v>49.1</v>
      </c>
      <c r="G52" s="115"/>
      <c r="H52" s="121">
        <v>9923821</v>
      </c>
      <c r="I52" s="121">
        <v>7794849</v>
      </c>
      <c r="J52" s="150">
        <v>41.8</v>
      </c>
      <c r="K52" s="167"/>
    </row>
    <row r="53" spans="1:11" ht="12.75">
      <c r="A53" s="151">
        <v>383</v>
      </c>
      <c r="B53" s="122"/>
      <c r="C53" s="30" t="s">
        <v>513</v>
      </c>
      <c r="D53" s="121">
        <v>1482502</v>
      </c>
      <c r="E53" s="121">
        <v>688558</v>
      </c>
      <c r="F53" s="150">
        <v>53.5</v>
      </c>
      <c r="G53" s="115"/>
      <c r="H53" s="121">
        <v>3694580</v>
      </c>
      <c r="I53" s="121">
        <v>1680547</v>
      </c>
      <c r="J53" s="150">
        <v>40.7</v>
      </c>
      <c r="K53" s="167"/>
    </row>
    <row r="54" spans="1:11" ht="12.75">
      <c r="A54" s="151">
        <v>385</v>
      </c>
      <c r="B54" s="122"/>
      <c r="C54" s="30" t="s">
        <v>523</v>
      </c>
      <c r="D54" s="121">
        <v>2632971</v>
      </c>
      <c r="E54" s="121">
        <v>3443167</v>
      </c>
      <c r="F54" s="150">
        <v>9.6</v>
      </c>
      <c r="G54" s="115"/>
      <c r="H54" s="121">
        <v>5079748</v>
      </c>
      <c r="I54" s="121">
        <v>7191798</v>
      </c>
      <c r="J54" s="150">
        <v>2.5</v>
      </c>
      <c r="K54" s="167"/>
    </row>
    <row r="55" spans="1:11" ht="12.75">
      <c r="A55" s="151">
        <v>389</v>
      </c>
      <c r="B55" s="122"/>
      <c r="C55" s="30" t="s">
        <v>512</v>
      </c>
      <c r="D55" s="121">
        <v>367960</v>
      </c>
      <c r="E55" s="121">
        <v>103437</v>
      </c>
      <c r="F55" s="150">
        <v>-89.9</v>
      </c>
      <c r="G55" s="115"/>
      <c r="H55" s="121">
        <v>1467690</v>
      </c>
      <c r="I55" s="121">
        <v>571350</v>
      </c>
      <c r="J55" s="150">
        <v>-65</v>
      </c>
      <c r="K55" s="167"/>
    </row>
    <row r="56" spans="1:11" ht="12.75">
      <c r="A56" s="151">
        <v>393</v>
      </c>
      <c r="B56" s="122"/>
      <c r="C56" s="30" t="s">
        <v>535</v>
      </c>
      <c r="D56" s="121">
        <v>7738940</v>
      </c>
      <c r="E56" s="121">
        <v>11461574</v>
      </c>
      <c r="F56" s="150">
        <v>45.6</v>
      </c>
      <c r="G56" s="115"/>
      <c r="H56" s="121">
        <v>15658856</v>
      </c>
      <c r="I56" s="121">
        <v>21022405</v>
      </c>
      <c r="J56" s="150">
        <v>57.6</v>
      </c>
      <c r="K56" s="167"/>
    </row>
    <row r="57" spans="1:11" ht="12.75">
      <c r="A57" s="151">
        <v>395</v>
      </c>
      <c r="B57" s="122"/>
      <c r="C57" s="30" t="s">
        <v>865</v>
      </c>
      <c r="D57" s="121">
        <v>12281114</v>
      </c>
      <c r="E57" s="121">
        <v>10758455</v>
      </c>
      <c r="F57" s="150">
        <v>29.4</v>
      </c>
      <c r="G57" s="115"/>
      <c r="H57" s="121">
        <v>21370312</v>
      </c>
      <c r="I57" s="121">
        <v>19486305</v>
      </c>
      <c r="J57" s="150">
        <v>25.7</v>
      </c>
      <c r="K57" s="167"/>
    </row>
    <row r="58" spans="1:11" ht="12.75">
      <c r="A58" s="151">
        <v>396</v>
      </c>
      <c r="B58" s="122"/>
      <c r="C58" s="30" t="s">
        <v>866</v>
      </c>
      <c r="D58" s="121">
        <v>4752979</v>
      </c>
      <c r="E58" s="121">
        <v>19690826</v>
      </c>
      <c r="F58" s="150">
        <v>95</v>
      </c>
      <c r="G58" s="115"/>
      <c r="H58" s="121">
        <v>9465321</v>
      </c>
      <c r="I58" s="121">
        <v>43141189</v>
      </c>
      <c r="J58" s="150">
        <v>127.9</v>
      </c>
      <c r="K58" s="167"/>
    </row>
    <row r="59" spans="1:11" s="17" customFormat="1" ht="24" customHeight="1">
      <c r="A59" s="145">
        <v>4</v>
      </c>
      <c r="B59" s="123" t="s">
        <v>234</v>
      </c>
      <c r="C59" s="49"/>
      <c r="D59" s="118">
        <v>15330168</v>
      </c>
      <c r="E59" s="118">
        <v>18286323</v>
      </c>
      <c r="F59" s="147">
        <v>-2.8</v>
      </c>
      <c r="G59" s="116"/>
      <c r="H59" s="118">
        <v>29856923</v>
      </c>
      <c r="I59" s="118">
        <v>37725023</v>
      </c>
      <c r="J59" s="147">
        <v>5.4</v>
      </c>
      <c r="K59" s="166"/>
    </row>
    <row r="60" spans="1:11" ht="24" customHeight="1">
      <c r="A60" s="151">
        <v>401</v>
      </c>
      <c r="B60" s="122"/>
      <c r="C60" s="30" t="s">
        <v>235</v>
      </c>
      <c r="D60" s="121" t="s">
        <v>107</v>
      </c>
      <c r="E60" s="121" t="s">
        <v>107</v>
      </c>
      <c r="F60" s="150" t="s">
        <v>107</v>
      </c>
      <c r="G60" s="115"/>
      <c r="H60" s="121" t="s">
        <v>107</v>
      </c>
      <c r="I60" s="121" t="s">
        <v>107</v>
      </c>
      <c r="J60" s="150" t="s">
        <v>107</v>
      </c>
      <c r="K60" s="167"/>
    </row>
    <row r="61" spans="1:11" ht="12.75">
      <c r="A61" s="151">
        <v>402</v>
      </c>
      <c r="B61" s="122"/>
      <c r="C61" s="30" t="s">
        <v>236</v>
      </c>
      <c r="D61" s="121">
        <v>104081</v>
      </c>
      <c r="E61" s="121">
        <v>350479</v>
      </c>
      <c r="F61" s="150">
        <v>6.8</v>
      </c>
      <c r="G61" s="115"/>
      <c r="H61" s="121">
        <v>110495</v>
      </c>
      <c r="I61" s="121">
        <v>390718</v>
      </c>
      <c r="J61" s="150">
        <v>-25</v>
      </c>
      <c r="K61" s="167"/>
    </row>
    <row r="62" spans="1:11" ht="12.75">
      <c r="A62" s="151">
        <v>403</v>
      </c>
      <c r="B62" s="122"/>
      <c r="C62" s="30" t="s">
        <v>237</v>
      </c>
      <c r="D62" s="121">
        <v>29</v>
      </c>
      <c r="E62" s="121">
        <v>2017</v>
      </c>
      <c r="F62" s="260">
        <v>-99.7</v>
      </c>
      <c r="G62" s="115"/>
      <c r="H62" s="121">
        <v>103793</v>
      </c>
      <c r="I62" s="121">
        <v>49461</v>
      </c>
      <c r="J62" s="260">
        <v>-94.6</v>
      </c>
      <c r="K62" s="167"/>
    </row>
    <row r="63" spans="1:11" ht="12.75">
      <c r="A63" s="151">
        <v>411</v>
      </c>
      <c r="B63" s="122"/>
      <c r="C63" s="30" t="s">
        <v>238</v>
      </c>
      <c r="D63" s="121">
        <v>695237</v>
      </c>
      <c r="E63" s="121">
        <v>4847506</v>
      </c>
      <c r="F63" s="150">
        <v>-21</v>
      </c>
      <c r="G63" s="115"/>
      <c r="H63" s="121">
        <v>1472101</v>
      </c>
      <c r="I63" s="121">
        <v>11069969</v>
      </c>
      <c r="J63" s="150">
        <v>-0.8</v>
      </c>
      <c r="K63" s="167"/>
    </row>
    <row r="64" spans="1:11" ht="12.75">
      <c r="A64" s="151">
        <v>421</v>
      </c>
      <c r="B64" s="122"/>
      <c r="C64" s="30" t="s">
        <v>239</v>
      </c>
      <c r="D64" s="121">
        <v>9198219</v>
      </c>
      <c r="E64" s="121">
        <v>5410277</v>
      </c>
      <c r="F64" s="150">
        <v>19.2</v>
      </c>
      <c r="G64" s="115"/>
      <c r="H64" s="121">
        <v>16972772</v>
      </c>
      <c r="I64" s="121">
        <v>9980424</v>
      </c>
      <c r="J64" s="150">
        <v>16.4</v>
      </c>
      <c r="K64" s="167"/>
    </row>
    <row r="65" spans="1:11" ht="12.75">
      <c r="A65" s="151">
        <v>423</v>
      </c>
      <c r="B65" s="122"/>
      <c r="C65" s="30" t="s">
        <v>240</v>
      </c>
      <c r="D65" s="121">
        <v>1934823</v>
      </c>
      <c r="E65" s="121">
        <v>3615034</v>
      </c>
      <c r="F65" s="150">
        <v>11.5</v>
      </c>
      <c r="G65" s="115"/>
      <c r="H65" s="121">
        <v>3922135</v>
      </c>
      <c r="I65" s="121">
        <v>7448846</v>
      </c>
      <c r="J65" s="150">
        <v>16.2</v>
      </c>
      <c r="K65" s="167"/>
    </row>
    <row r="66" spans="1:11" ht="12.75">
      <c r="A66" s="151">
        <v>425</v>
      </c>
      <c r="B66" s="122"/>
      <c r="C66" s="30" t="s">
        <v>241</v>
      </c>
      <c r="D66" s="121">
        <v>3397779</v>
      </c>
      <c r="E66" s="121">
        <v>4061010</v>
      </c>
      <c r="F66" s="150">
        <v>2.8</v>
      </c>
      <c r="G66" s="115"/>
      <c r="H66" s="121">
        <v>7275627</v>
      </c>
      <c r="I66" s="121">
        <v>8785605</v>
      </c>
      <c r="J66" s="150">
        <v>6.7</v>
      </c>
      <c r="K66" s="167"/>
    </row>
    <row r="67" spans="1:11" ht="16.5">
      <c r="A67" s="573" t="s">
        <v>68</v>
      </c>
      <c r="B67" s="573"/>
      <c r="C67" s="573"/>
      <c r="D67" s="573"/>
      <c r="E67" s="573"/>
      <c r="F67" s="573"/>
      <c r="G67" s="573"/>
      <c r="H67" s="573"/>
      <c r="I67" s="573"/>
      <c r="J67" s="573"/>
      <c r="K67" s="604"/>
    </row>
    <row r="68" spans="3:10" ht="12.75">
      <c r="C68" s="1"/>
      <c r="D68" s="10"/>
      <c r="E68" s="10"/>
      <c r="F68" s="117"/>
      <c r="G68" s="117"/>
      <c r="H68" s="15"/>
      <c r="I68" s="15"/>
      <c r="J68" s="15"/>
    </row>
    <row r="69" spans="1:11" ht="18" customHeight="1">
      <c r="A69" s="577" t="s">
        <v>1110</v>
      </c>
      <c r="B69" s="595" t="s">
        <v>744</v>
      </c>
      <c r="C69" s="596"/>
      <c r="D69" s="574" t="s">
        <v>1200</v>
      </c>
      <c r="E69" s="575"/>
      <c r="F69" s="575"/>
      <c r="G69" s="576"/>
      <c r="H69" s="536" t="s">
        <v>1213</v>
      </c>
      <c r="I69" s="575"/>
      <c r="J69" s="575"/>
      <c r="K69" s="575"/>
    </row>
    <row r="70" spans="1:11" ht="16.5" customHeight="1">
      <c r="A70" s="578"/>
      <c r="B70" s="597"/>
      <c r="C70" s="598"/>
      <c r="D70" s="61" t="s">
        <v>474</v>
      </c>
      <c r="E70" s="586" t="s">
        <v>475</v>
      </c>
      <c r="F70" s="587"/>
      <c r="G70" s="588"/>
      <c r="H70" s="146" t="s">
        <v>474</v>
      </c>
      <c r="I70" s="586" t="s">
        <v>475</v>
      </c>
      <c r="J70" s="587"/>
      <c r="K70" s="587"/>
    </row>
    <row r="71" spans="1:11" ht="15" customHeight="1">
      <c r="A71" s="578"/>
      <c r="B71" s="597"/>
      <c r="C71" s="598"/>
      <c r="D71" s="592" t="s">
        <v>112</v>
      </c>
      <c r="E71" s="601" t="s">
        <v>108</v>
      </c>
      <c r="F71" s="580" t="s">
        <v>1220</v>
      </c>
      <c r="G71" s="581"/>
      <c r="H71" s="601" t="s">
        <v>112</v>
      </c>
      <c r="I71" s="601" t="s">
        <v>108</v>
      </c>
      <c r="J71" s="580" t="s">
        <v>1221</v>
      </c>
      <c r="K71" s="589"/>
    </row>
    <row r="72" spans="1:11" ht="12.75">
      <c r="A72" s="578"/>
      <c r="B72" s="597"/>
      <c r="C72" s="598"/>
      <c r="D72" s="593"/>
      <c r="E72" s="602"/>
      <c r="F72" s="582"/>
      <c r="G72" s="583"/>
      <c r="H72" s="602"/>
      <c r="I72" s="602"/>
      <c r="J72" s="582"/>
      <c r="K72" s="590"/>
    </row>
    <row r="73" spans="1:11" ht="18.75" customHeight="1">
      <c r="A73" s="578"/>
      <c r="B73" s="597"/>
      <c r="C73" s="598"/>
      <c r="D73" s="593"/>
      <c r="E73" s="602"/>
      <c r="F73" s="582"/>
      <c r="G73" s="583"/>
      <c r="H73" s="602"/>
      <c r="I73" s="602"/>
      <c r="J73" s="582"/>
      <c r="K73" s="590"/>
    </row>
    <row r="74" spans="1:11" ht="27.75" customHeight="1">
      <c r="A74" s="579"/>
      <c r="B74" s="599"/>
      <c r="C74" s="600"/>
      <c r="D74" s="594"/>
      <c r="E74" s="603"/>
      <c r="F74" s="584"/>
      <c r="G74" s="585"/>
      <c r="H74" s="603"/>
      <c r="I74" s="603"/>
      <c r="J74" s="584"/>
      <c r="K74" s="591"/>
    </row>
    <row r="75" spans="1:11" ht="12.75">
      <c r="A75" s="108"/>
      <c r="B75" s="107"/>
      <c r="C75" s="29"/>
      <c r="D75" s="4"/>
      <c r="E75" s="4"/>
      <c r="H75" s="4"/>
      <c r="I75" s="4"/>
      <c r="J75" s="27"/>
      <c r="K75" s="1"/>
    </row>
    <row r="76" spans="1:11" s="17" customFormat="1" ht="12.75">
      <c r="A76" s="112" t="s">
        <v>242</v>
      </c>
      <c r="B76" s="65" t="s">
        <v>198</v>
      </c>
      <c r="C76" s="49"/>
      <c r="D76" s="118">
        <v>725840233</v>
      </c>
      <c r="E76" s="118">
        <v>1649335944</v>
      </c>
      <c r="F76" s="147">
        <v>-3.7</v>
      </c>
      <c r="G76" s="116"/>
      <c r="H76" s="118">
        <v>1433421070</v>
      </c>
      <c r="I76" s="118">
        <v>3381993259</v>
      </c>
      <c r="J76" s="147">
        <v>1.4</v>
      </c>
      <c r="K76" s="166"/>
    </row>
    <row r="77" spans="1:11" s="17" customFormat="1" ht="24" customHeight="1">
      <c r="A77" s="148">
        <v>5</v>
      </c>
      <c r="B77" s="65" t="s">
        <v>199</v>
      </c>
      <c r="C77" s="49"/>
      <c r="D77" s="118">
        <v>87372753</v>
      </c>
      <c r="E77" s="118">
        <v>18520048</v>
      </c>
      <c r="F77" s="147">
        <v>-10.7</v>
      </c>
      <c r="G77" s="116"/>
      <c r="H77" s="118">
        <v>176294787</v>
      </c>
      <c r="I77" s="118">
        <v>39297766</v>
      </c>
      <c r="J77" s="147">
        <v>-7.2</v>
      </c>
      <c r="K77" s="166"/>
    </row>
    <row r="78" spans="1:11" ht="24" customHeight="1">
      <c r="A78" s="149">
        <v>502</v>
      </c>
      <c r="B78" s="38"/>
      <c r="C78" s="30" t="s">
        <v>876</v>
      </c>
      <c r="D78" s="121">
        <v>495804</v>
      </c>
      <c r="E78" s="121">
        <v>1556162</v>
      </c>
      <c r="F78" s="150">
        <v>27.9</v>
      </c>
      <c r="G78" s="115"/>
      <c r="H78" s="121">
        <v>1022751</v>
      </c>
      <c r="I78" s="121">
        <v>3415546</v>
      </c>
      <c r="J78" s="150">
        <v>76.2</v>
      </c>
      <c r="K78" s="167"/>
    </row>
    <row r="79" spans="1:11" ht="12.75">
      <c r="A79" s="149">
        <v>503</v>
      </c>
      <c r="B79" s="38"/>
      <c r="C79" s="30" t="s">
        <v>243</v>
      </c>
      <c r="D79" s="121">
        <v>1362</v>
      </c>
      <c r="E79" s="121">
        <v>50042</v>
      </c>
      <c r="F79" s="150">
        <v>-69.7</v>
      </c>
      <c r="G79" s="115"/>
      <c r="H79" s="121">
        <v>2177</v>
      </c>
      <c r="I79" s="121">
        <v>61000</v>
      </c>
      <c r="J79" s="150">
        <v>-87.1</v>
      </c>
      <c r="K79" s="167"/>
    </row>
    <row r="80" spans="1:11" ht="12.75">
      <c r="A80" s="149">
        <v>504</v>
      </c>
      <c r="B80" s="38"/>
      <c r="C80" s="48" t="s">
        <v>877</v>
      </c>
      <c r="D80" s="121">
        <v>175675</v>
      </c>
      <c r="E80" s="121">
        <v>488042</v>
      </c>
      <c r="F80" s="150">
        <v>-1.2</v>
      </c>
      <c r="G80" s="115"/>
      <c r="H80" s="121">
        <v>367604</v>
      </c>
      <c r="I80" s="121">
        <v>1128412</v>
      </c>
      <c r="J80" s="150">
        <v>5</v>
      </c>
      <c r="K80" s="167"/>
    </row>
    <row r="81" spans="1:11" ht="12.75">
      <c r="A81" s="149">
        <v>505</v>
      </c>
      <c r="B81" s="38"/>
      <c r="C81" s="30" t="s">
        <v>244</v>
      </c>
      <c r="D81" s="121">
        <v>143364</v>
      </c>
      <c r="E81" s="121">
        <v>127734</v>
      </c>
      <c r="F81" s="260">
        <v>-6.2</v>
      </c>
      <c r="G81" s="115"/>
      <c r="H81" s="121">
        <v>271695</v>
      </c>
      <c r="I81" s="121">
        <v>245526</v>
      </c>
      <c r="J81" s="260">
        <v>-12.9</v>
      </c>
      <c r="K81" s="167"/>
    </row>
    <row r="82" spans="1:11" ht="12.75">
      <c r="A82" s="149">
        <v>506</v>
      </c>
      <c r="B82" s="38"/>
      <c r="C82" s="30" t="s">
        <v>860</v>
      </c>
      <c r="D82" s="121">
        <v>1477509</v>
      </c>
      <c r="E82" s="121">
        <v>884819</v>
      </c>
      <c r="F82" s="150">
        <v>44.4</v>
      </c>
      <c r="G82" s="115"/>
      <c r="H82" s="121">
        <v>2334803</v>
      </c>
      <c r="I82" s="121">
        <v>1475961</v>
      </c>
      <c r="J82" s="150">
        <v>15.5</v>
      </c>
      <c r="K82" s="167"/>
    </row>
    <row r="83" spans="1:11" ht="12.75">
      <c r="A83" s="149">
        <v>507</v>
      </c>
      <c r="B83" s="38"/>
      <c r="C83" s="30" t="s">
        <v>245</v>
      </c>
      <c r="D83" s="121">
        <v>2</v>
      </c>
      <c r="E83" s="121">
        <v>63</v>
      </c>
      <c r="F83" s="150" t="s">
        <v>729</v>
      </c>
      <c r="G83" s="115"/>
      <c r="H83" s="121">
        <v>2</v>
      </c>
      <c r="I83" s="121">
        <v>63</v>
      </c>
      <c r="J83" s="150">
        <v>-56.8</v>
      </c>
      <c r="K83" s="167"/>
    </row>
    <row r="84" spans="1:11" ht="12.75">
      <c r="A84" s="149">
        <v>508</v>
      </c>
      <c r="B84" s="38"/>
      <c r="C84" s="30" t="s">
        <v>511</v>
      </c>
      <c r="D84" s="121">
        <v>202542</v>
      </c>
      <c r="E84" s="121">
        <v>461157</v>
      </c>
      <c r="F84" s="150" t="s">
        <v>729</v>
      </c>
      <c r="G84" s="115"/>
      <c r="H84" s="121">
        <v>329256</v>
      </c>
      <c r="I84" s="121">
        <v>789697</v>
      </c>
      <c r="J84" s="150" t="s">
        <v>729</v>
      </c>
      <c r="K84" s="167"/>
    </row>
    <row r="85" spans="1:11" ht="12.75">
      <c r="A85" s="149">
        <v>511</v>
      </c>
      <c r="B85" s="38"/>
      <c r="C85" s="30" t="s">
        <v>246</v>
      </c>
      <c r="D85" s="121">
        <v>35427978</v>
      </c>
      <c r="E85" s="121">
        <v>3743926</v>
      </c>
      <c r="F85" s="150">
        <v>34.7</v>
      </c>
      <c r="G85" s="115"/>
      <c r="H85" s="121">
        <v>86308399</v>
      </c>
      <c r="I85" s="121">
        <v>9343734</v>
      </c>
      <c r="J85" s="150">
        <v>69.6</v>
      </c>
      <c r="K85" s="167"/>
    </row>
    <row r="86" spans="1:11" ht="12.75">
      <c r="A86" s="149">
        <v>513</v>
      </c>
      <c r="B86" s="38"/>
      <c r="C86" s="30" t="s">
        <v>247</v>
      </c>
      <c r="D86" s="119">
        <v>3636691</v>
      </c>
      <c r="E86" s="119">
        <v>6272268</v>
      </c>
      <c r="F86" s="150">
        <v>-32.5</v>
      </c>
      <c r="G86" s="115"/>
      <c r="H86" s="121">
        <v>6924550</v>
      </c>
      <c r="I86" s="121">
        <v>12288901</v>
      </c>
      <c r="J86" s="150">
        <v>-42.6</v>
      </c>
      <c r="K86" s="167"/>
    </row>
    <row r="87" spans="1:11" ht="12.75">
      <c r="A87" s="149">
        <v>516</v>
      </c>
      <c r="B87" s="38"/>
      <c r="C87" s="30" t="s">
        <v>248</v>
      </c>
      <c r="D87" s="121" t="s">
        <v>107</v>
      </c>
      <c r="E87" s="121" t="s">
        <v>107</v>
      </c>
      <c r="F87" s="150" t="s">
        <v>107</v>
      </c>
      <c r="G87" s="115"/>
      <c r="H87" s="121" t="s">
        <v>107</v>
      </c>
      <c r="I87" s="121" t="s">
        <v>107</v>
      </c>
      <c r="J87" s="150" t="s">
        <v>107</v>
      </c>
      <c r="K87" s="167"/>
    </row>
    <row r="88" spans="1:11" ht="12.75">
      <c r="A88" s="149">
        <v>517</v>
      </c>
      <c r="B88" s="38"/>
      <c r="C88" s="30" t="s">
        <v>249</v>
      </c>
      <c r="D88" s="121" t="s">
        <v>107</v>
      </c>
      <c r="E88" s="121" t="s">
        <v>107</v>
      </c>
      <c r="F88" s="150" t="s">
        <v>107</v>
      </c>
      <c r="G88" s="115"/>
      <c r="H88" s="121" t="s">
        <v>107</v>
      </c>
      <c r="I88" s="121" t="s">
        <v>107</v>
      </c>
      <c r="J88" s="150" t="s">
        <v>107</v>
      </c>
      <c r="K88" s="167"/>
    </row>
    <row r="89" spans="1:11" ht="12.75">
      <c r="A89" s="149">
        <v>518</v>
      </c>
      <c r="B89" s="38"/>
      <c r="C89" s="30" t="s">
        <v>484</v>
      </c>
      <c r="D89" s="121" t="s">
        <v>107</v>
      </c>
      <c r="E89" s="121" t="s">
        <v>107</v>
      </c>
      <c r="F89" s="150" t="s">
        <v>107</v>
      </c>
      <c r="G89" s="115"/>
      <c r="H89" s="121" t="s">
        <v>107</v>
      </c>
      <c r="I89" s="121" t="s">
        <v>107</v>
      </c>
      <c r="J89" s="150" t="s">
        <v>107</v>
      </c>
      <c r="K89" s="167"/>
    </row>
    <row r="90" spans="1:11" ht="12.75">
      <c r="A90" s="149">
        <v>519</v>
      </c>
      <c r="B90" s="38"/>
      <c r="C90" s="30" t="s">
        <v>250</v>
      </c>
      <c r="D90" s="121" t="s">
        <v>107</v>
      </c>
      <c r="E90" s="121" t="s">
        <v>107</v>
      </c>
      <c r="F90" s="260" t="s">
        <v>107</v>
      </c>
      <c r="G90" s="115"/>
      <c r="H90" s="121" t="s">
        <v>107</v>
      </c>
      <c r="I90" s="121" t="s">
        <v>107</v>
      </c>
      <c r="J90" s="150" t="s">
        <v>107</v>
      </c>
      <c r="K90" s="167"/>
    </row>
    <row r="91" spans="1:11" ht="12.75">
      <c r="A91" s="149">
        <v>520</v>
      </c>
      <c r="B91" s="38"/>
      <c r="C91" s="30" t="s">
        <v>510</v>
      </c>
      <c r="D91" s="121" t="s">
        <v>107</v>
      </c>
      <c r="E91" s="121" t="s">
        <v>107</v>
      </c>
      <c r="F91" s="150" t="s">
        <v>107</v>
      </c>
      <c r="G91" s="115"/>
      <c r="H91" s="121" t="s">
        <v>107</v>
      </c>
      <c r="I91" s="121" t="s">
        <v>107</v>
      </c>
      <c r="J91" s="150" t="s">
        <v>107</v>
      </c>
      <c r="K91" s="167"/>
    </row>
    <row r="92" spans="1:11" ht="12.75">
      <c r="A92" s="149">
        <v>522</v>
      </c>
      <c r="B92" s="38"/>
      <c r="C92" s="30" t="s">
        <v>251</v>
      </c>
      <c r="D92" s="121" t="s">
        <v>107</v>
      </c>
      <c r="E92" s="121" t="s">
        <v>107</v>
      </c>
      <c r="F92" s="150" t="s">
        <v>107</v>
      </c>
      <c r="G92" s="115"/>
      <c r="H92" s="121" t="s">
        <v>107</v>
      </c>
      <c r="I92" s="121" t="s">
        <v>107</v>
      </c>
      <c r="J92" s="150" t="s">
        <v>107</v>
      </c>
      <c r="K92" s="167"/>
    </row>
    <row r="93" spans="1:11" ht="12.75">
      <c r="A93" s="149">
        <v>523</v>
      </c>
      <c r="B93" s="38"/>
      <c r="C93" s="30" t="s">
        <v>252</v>
      </c>
      <c r="D93" s="121" t="s">
        <v>107</v>
      </c>
      <c r="E93" s="121" t="s">
        <v>107</v>
      </c>
      <c r="F93" s="150" t="s">
        <v>107</v>
      </c>
      <c r="G93" s="115"/>
      <c r="H93" s="121" t="s">
        <v>107</v>
      </c>
      <c r="I93" s="121" t="s">
        <v>107</v>
      </c>
      <c r="J93" s="150" t="s">
        <v>107</v>
      </c>
      <c r="K93" s="167"/>
    </row>
    <row r="94" spans="1:11" ht="12.75">
      <c r="A94" s="149">
        <v>524</v>
      </c>
      <c r="B94" s="38"/>
      <c r="C94" s="30" t="s">
        <v>253</v>
      </c>
      <c r="D94" s="121" t="s">
        <v>107</v>
      </c>
      <c r="E94" s="121" t="s">
        <v>107</v>
      </c>
      <c r="F94" s="150" t="s">
        <v>107</v>
      </c>
      <c r="G94" s="115"/>
      <c r="H94" s="121" t="s">
        <v>107</v>
      </c>
      <c r="I94" s="121" t="s">
        <v>107</v>
      </c>
      <c r="J94" s="150" t="s">
        <v>107</v>
      </c>
      <c r="K94" s="167"/>
    </row>
    <row r="95" spans="1:11" ht="12.75">
      <c r="A95" s="149">
        <v>526</v>
      </c>
      <c r="B95" s="38"/>
      <c r="C95" s="30" t="s">
        <v>254</v>
      </c>
      <c r="D95" s="121" t="s">
        <v>107</v>
      </c>
      <c r="E95" s="121" t="s">
        <v>107</v>
      </c>
      <c r="F95" s="150" t="s">
        <v>107</v>
      </c>
      <c r="G95" s="115"/>
      <c r="H95" s="121" t="s">
        <v>107</v>
      </c>
      <c r="I95" s="121" t="s">
        <v>107</v>
      </c>
      <c r="J95" s="150" t="s">
        <v>107</v>
      </c>
      <c r="K95" s="167"/>
    </row>
    <row r="96" spans="1:11" ht="12.75">
      <c r="A96" s="149">
        <v>528</v>
      </c>
      <c r="B96" s="38"/>
      <c r="C96" s="30" t="s">
        <v>904</v>
      </c>
      <c r="D96" s="119">
        <v>854000</v>
      </c>
      <c r="E96" s="119">
        <v>250012</v>
      </c>
      <c r="F96" s="150">
        <v>-32.8</v>
      </c>
      <c r="G96" s="115"/>
      <c r="H96" s="121">
        <v>1821230</v>
      </c>
      <c r="I96" s="121">
        <v>590073</v>
      </c>
      <c r="J96" s="150">
        <v>-21.6</v>
      </c>
      <c r="K96" s="167"/>
    </row>
    <row r="97" spans="1:11" ht="12.75">
      <c r="A97" s="149">
        <v>529</v>
      </c>
      <c r="B97" s="38"/>
      <c r="C97" s="30" t="s">
        <v>256</v>
      </c>
      <c r="D97" s="121">
        <v>3235500</v>
      </c>
      <c r="E97" s="121">
        <v>754344</v>
      </c>
      <c r="F97" s="150">
        <v>69.2</v>
      </c>
      <c r="G97" s="115"/>
      <c r="H97" s="121">
        <v>4694778</v>
      </c>
      <c r="I97" s="121">
        <v>1188870</v>
      </c>
      <c r="J97" s="150">
        <v>26.5</v>
      </c>
      <c r="K97" s="167"/>
    </row>
    <row r="98" spans="1:11" ht="12.75">
      <c r="A98" s="149">
        <v>530</v>
      </c>
      <c r="B98" s="38"/>
      <c r="C98" s="30" t="s">
        <v>257</v>
      </c>
      <c r="D98" s="119">
        <v>1664128</v>
      </c>
      <c r="E98" s="119">
        <v>234844</v>
      </c>
      <c r="F98" s="150">
        <v>-18.5</v>
      </c>
      <c r="G98" s="115"/>
      <c r="H98" s="121">
        <v>3910491</v>
      </c>
      <c r="I98" s="121">
        <v>528107</v>
      </c>
      <c r="J98" s="150">
        <v>2.8</v>
      </c>
      <c r="K98" s="167"/>
    </row>
    <row r="99" spans="1:11" ht="12.75">
      <c r="A99" s="149">
        <v>532</v>
      </c>
      <c r="B99" s="38"/>
      <c r="C99" s="30" t="s">
        <v>258</v>
      </c>
      <c r="D99" s="121">
        <v>12156087</v>
      </c>
      <c r="E99" s="121">
        <v>1607281</v>
      </c>
      <c r="F99" s="150">
        <v>-11.3</v>
      </c>
      <c r="G99" s="115"/>
      <c r="H99" s="121">
        <v>22159370</v>
      </c>
      <c r="I99" s="121">
        <v>3013538</v>
      </c>
      <c r="J99" s="150">
        <v>-0.3</v>
      </c>
      <c r="K99" s="167"/>
    </row>
    <row r="100" spans="1:11" ht="12.75">
      <c r="A100" s="149">
        <v>534</v>
      </c>
      <c r="B100" s="38"/>
      <c r="C100" s="30" t="s">
        <v>536</v>
      </c>
      <c r="D100" s="121">
        <v>494116</v>
      </c>
      <c r="E100" s="121">
        <v>596506</v>
      </c>
      <c r="F100" s="150">
        <v>18.2</v>
      </c>
      <c r="G100" s="115"/>
      <c r="H100" s="121">
        <v>970608</v>
      </c>
      <c r="I100" s="121">
        <v>1500120</v>
      </c>
      <c r="J100" s="150">
        <v>58.1</v>
      </c>
      <c r="K100" s="167"/>
    </row>
    <row r="101" spans="1:11" ht="12.75">
      <c r="A101" s="149">
        <v>537</v>
      </c>
      <c r="B101" s="38"/>
      <c r="C101" s="30" t="s">
        <v>259</v>
      </c>
      <c r="D101" s="121">
        <v>10248</v>
      </c>
      <c r="E101" s="121">
        <v>91813</v>
      </c>
      <c r="F101" s="260">
        <v>21.7</v>
      </c>
      <c r="G101" s="115"/>
      <c r="H101" s="121">
        <v>10348</v>
      </c>
      <c r="I101" s="121">
        <v>420492</v>
      </c>
      <c r="J101" s="260">
        <v>7.7</v>
      </c>
      <c r="K101" s="167"/>
    </row>
    <row r="102" spans="1:11" ht="12.75">
      <c r="A102" s="149">
        <v>590</v>
      </c>
      <c r="B102" s="38"/>
      <c r="C102" s="30" t="s">
        <v>509</v>
      </c>
      <c r="D102" s="121">
        <v>27397747</v>
      </c>
      <c r="E102" s="121">
        <v>1401035</v>
      </c>
      <c r="F102" s="150">
        <v>-45</v>
      </c>
      <c r="G102" s="115"/>
      <c r="H102" s="121">
        <v>45166725</v>
      </c>
      <c r="I102" s="121">
        <v>3307726</v>
      </c>
      <c r="J102" s="150">
        <v>-12.5</v>
      </c>
      <c r="K102" s="167"/>
    </row>
    <row r="103" spans="1:11" s="17" customFormat="1" ht="24" customHeight="1">
      <c r="A103" s="148">
        <v>6</v>
      </c>
      <c r="B103" s="65" t="s">
        <v>200</v>
      </c>
      <c r="C103" s="49"/>
      <c r="D103" s="118">
        <v>159833893</v>
      </c>
      <c r="E103" s="118">
        <v>104811127</v>
      </c>
      <c r="F103" s="147">
        <v>-2.5</v>
      </c>
      <c r="G103" s="116"/>
      <c r="H103" s="118">
        <v>280022825</v>
      </c>
      <c r="I103" s="118">
        <v>195266549</v>
      </c>
      <c r="J103" s="147">
        <v>-8.6</v>
      </c>
      <c r="K103" s="166"/>
    </row>
    <row r="104" spans="1:11" ht="24" customHeight="1">
      <c r="A104" s="149">
        <v>602</v>
      </c>
      <c r="B104" s="38"/>
      <c r="C104" s="30" t="s">
        <v>508</v>
      </c>
      <c r="D104" s="121">
        <v>865233</v>
      </c>
      <c r="E104" s="121">
        <v>2712038</v>
      </c>
      <c r="F104" s="150">
        <v>10.5</v>
      </c>
      <c r="G104" s="115"/>
      <c r="H104" s="121">
        <v>1793633</v>
      </c>
      <c r="I104" s="121">
        <v>5645167</v>
      </c>
      <c r="J104" s="150">
        <v>11.4</v>
      </c>
      <c r="K104" s="167"/>
    </row>
    <row r="105" spans="1:11" ht="12.75">
      <c r="A105" s="149">
        <v>603</v>
      </c>
      <c r="B105" s="38"/>
      <c r="C105" s="30" t="s">
        <v>260</v>
      </c>
      <c r="D105" s="121">
        <v>41164</v>
      </c>
      <c r="E105" s="121">
        <v>94276</v>
      </c>
      <c r="F105" s="150">
        <v>-3.8</v>
      </c>
      <c r="G105" s="115"/>
      <c r="H105" s="121">
        <v>65685</v>
      </c>
      <c r="I105" s="121">
        <v>188265</v>
      </c>
      <c r="J105" s="150">
        <v>13.3</v>
      </c>
      <c r="K105" s="167"/>
    </row>
    <row r="106" spans="1:11" ht="12.75">
      <c r="A106" s="149">
        <v>604</v>
      </c>
      <c r="B106" s="38"/>
      <c r="C106" s="30" t="s">
        <v>914</v>
      </c>
      <c r="D106" s="121">
        <v>738</v>
      </c>
      <c r="E106" s="121">
        <v>18352</v>
      </c>
      <c r="F106" s="150">
        <v>117.2</v>
      </c>
      <c r="G106" s="115"/>
      <c r="H106" s="121">
        <v>769</v>
      </c>
      <c r="I106" s="121">
        <v>19170</v>
      </c>
      <c r="J106" s="150">
        <v>126.9</v>
      </c>
      <c r="K106" s="167"/>
    </row>
    <row r="107" spans="1:11" ht="12.75">
      <c r="A107" s="149">
        <v>605</v>
      </c>
      <c r="B107" s="38"/>
      <c r="C107" s="30" t="s">
        <v>261</v>
      </c>
      <c r="D107" s="121">
        <v>291949</v>
      </c>
      <c r="E107" s="121">
        <v>1930823</v>
      </c>
      <c r="F107" s="150">
        <v>-5</v>
      </c>
      <c r="G107" s="115"/>
      <c r="H107" s="121">
        <v>544760</v>
      </c>
      <c r="I107" s="121">
        <v>3622498</v>
      </c>
      <c r="J107" s="150">
        <v>-9</v>
      </c>
      <c r="K107" s="167"/>
    </row>
    <row r="108" spans="1:11" ht="12.75">
      <c r="A108" s="149">
        <v>606</v>
      </c>
      <c r="B108" s="38"/>
      <c r="C108" s="30" t="s">
        <v>262</v>
      </c>
      <c r="D108" s="121">
        <v>8640</v>
      </c>
      <c r="E108" s="121">
        <v>12573</v>
      </c>
      <c r="F108" s="150">
        <v>-41.7</v>
      </c>
      <c r="G108" s="115"/>
      <c r="H108" s="121">
        <v>35647</v>
      </c>
      <c r="I108" s="121">
        <v>53860</v>
      </c>
      <c r="J108" s="150">
        <v>4.2</v>
      </c>
      <c r="K108" s="167"/>
    </row>
    <row r="109" spans="1:11" ht="12.75">
      <c r="A109" s="149">
        <v>607</v>
      </c>
      <c r="B109" s="38"/>
      <c r="C109" s="30" t="s">
        <v>263</v>
      </c>
      <c r="D109" s="121">
        <v>7365245</v>
      </c>
      <c r="E109" s="121">
        <v>3932267</v>
      </c>
      <c r="F109" s="150">
        <v>-26.6</v>
      </c>
      <c r="G109" s="115"/>
      <c r="H109" s="121">
        <v>19334905</v>
      </c>
      <c r="I109" s="121">
        <v>9356144</v>
      </c>
      <c r="J109" s="150">
        <v>-31.3</v>
      </c>
      <c r="K109" s="167"/>
    </row>
    <row r="110" spans="1:11" ht="12.75">
      <c r="A110" s="149">
        <v>608</v>
      </c>
      <c r="B110" s="38"/>
      <c r="C110" s="30" t="s">
        <v>265</v>
      </c>
      <c r="D110" s="121">
        <v>9841506</v>
      </c>
      <c r="E110" s="121">
        <v>5302018</v>
      </c>
      <c r="F110" s="150">
        <v>-25.4</v>
      </c>
      <c r="G110" s="115"/>
      <c r="H110" s="121">
        <v>21324187</v>
      </c>
      <c r="I110" s="121">
        <v>11724174</v>
      </c>
      <c r="J110" s="150">
        <v>-8.1</v>
      </c>
      <c r="K110" s="167"/>
    </row>
    <row r="111" spans="1:11" ht="12.75">
      <c r="A111" s="149">
        <v>609</v>
      </c>
      <c r="B111" s="38"/>
      <c r="C111" s="30" t="s">
        <v>266</v>
      </c>
      <c r="D111" s="121">
        <v>948419</v>
      </c>
      <c r="E111" s="121">
        <v>2883075</v>
      </c>
      <c r="F111" s="150">
        <v>-30.7</v>
      </c>
      <c r="G111" s="115"/>
      <c r="H111" s="121">
        <v>2251051</v>
      </c>
      <c r="I111" s="121">
        <v>6216700</v>
      </c>
      <c r="J111" s="150">
        <v>-21.9</v>
      </c>
      <c r="K111" s="167"/>
    </row>
    <row r="112" spans="1:11" ht="12.75">
      <c r="A112" s="149">
        <v>611</v>
      </c>
      <c r="B112" s="38"/>
      <c r="C112" s="30" t="s">
        <v>267</v>
      </c>
      <c r="D112" s="121">
        <v>432191</v>
      </c>
      <c r="E112" s="121">
        <v>60147</v>
      </c>
      <c r="F112" s="150">
        <v>26.7</v>
      </c>
      <c r="G112" s="115"/>
      <c r="H112" s="121">
        <v>646128</v>
      </c>
      <c r="I112" s="121">
        <v>92665</v>
      </c>
      <c r="J112" s="150">
        <v>-3.5</v>
      </c>
      <c r="K112" s="167"/>
    </row>
    <row r="113" spans="1:11" ht="12.75">
      <c r="A113" s="149">
        <v>612</v>
      </c>
      <c r="B113" s="38"/>
      <c r="C113" s="30" t="s">
        <v>268</v>
      </c>
      <c r="D113" s="121">
        <v>8740649</v>
      </c>
      <c r="E113" s="121">
        <v>5937691</v>
      </c>
      <c r="F113" s="150">
        <v>2.6</v>
      </c>
      <c r="G113" s="115"/>
      <c r="H113" s="121">
        <v>15611085</v>
      </c>
      <c r="I113" s="121">
        <v>11670912</v>
      </c>
      <c r="J113" s="150">
        <v>11.6</v>
      </c>
      <c r="K113" s="167"/>
    </row>
    <row r="114" spans="1:11" ht="12.75">
      <c r="A114" s="149">
        <v>641</v>
      </c>
      <c r="B114" s="38"/>
      <c r="C114" s="30" t="s">
        <v>269</v>
      </c>
      <c r="D114" s="121">
        <v>605180</v>
      </c>
      <c r="E114" s="121">
        <v>236046</v>
      </c>
      <c r="F114" s="150" t="s">
        <v>729</v>
      </c>
      <c r="G114" s="115"/>
      <c r="H114" s="121">
        <v>648240</v>
      </c>
      <c r="I114" s="121">
        <v>251548</v>
      </c>
      <c r="J114" s="150">
        <v>212.4</v>
      </c>
      <c r="K114" s="167"/>
    </row>
    <row r="115" spans="1:11" ht="12.75">
      <c r="A115" s="149">
        <v>642</v>
      </c>
      <c r="B115" s="38"/>
      <c r="C115" s="30" t="s">
        <v>482</v>
      </c>
      <c r="D115" s="121">
        <v>56182276</v>
      </c>
      <c r="E115" s="121">
        <v>13785279</v>
      </c>
      <c r="F115" s="150">
        <v>50.6</v>
      </c>
      <c r="G115" s="115"/>
      <c r="H115" s="121">
        <v>81204561</v>
      </c>
      <c r="I115" s="121">
        <v>20557235</v>
      </c>
      <c r="J115" s="150">
        <v>-3.4</v>
      </c>
      <c r="K115" s="167"/>
    </row>
    <row r="116" spans="1:11" ht="12.75">
      <c r="A116" s="149">
        <v>643</v>
      </c>
      <c r="B116" s="38"/>
      <c r="C116" s="30" t="s">
        <v>270</v>
      </c>
      <c r="D116" s="121">
        <v>1287451</v>
      </c>
      <c r="E116" s="121">
        <v>2306455</v>
      </c>
      <c r="F116" s="150">
        <v>24</v>
      </c>
      <c r="G116" s="115"/>
      <c r="H116" s="121">
        <v>3199737</v>
      </c>
      <c r="I116" s="121">
        <v>4413634</v>
      </c>
      <c r="J116" s="150">
        <v>11.5</v>
      </c>
      <c r="K116" s="167"/>
    </row>
    <row r="117" spans="1:11" ht="12.75">
      <c r="A117" s="149">
        <v>644</v>
      </c>
      <c r="B117" s="38"/>
      <c r="C117" s="30" t="s">
        <v>271</v>
      </c>
      <c r="D117" s="121">
        <v>202416</v>
      </c>
      <c r="E117" s="121">
        <v>322932</v>
      </c>
      <c r="F117" s="150">
        <v>-42.9</v>
      </c>
      <c r="G117" s="115"/>
      <c r="H117" s="121">
        <v>475415</v>
      </c>
      <c r="I117" s="121">
        <v>663435</v>
      </c>
      <c r="J117" s="150">
        <v>-34.8</v>
      </c>
      <c r="K117" s="167"/>
    </row>
    <row r="118" spans="1:11" ht="12.75">
      <c r="A118" s="149">
        <v>645</v>
      </c>
      <c r="B118" s="38"/>
      <c r="C118" s="30" t="s">
        <v>272</v>
      </c>
      <c r="D118" s="121">
        <v>17372208</v>
      </c>
      <c r="E118" s="121">
        <v>29006212</v>
      </c>
      <c r="F118" s="150">
        <v>-12.8</v>
      </c>
      <c r="G118" s="115"/>
      <c r="H118" s="121">
        <v>35039996</v>
      </c>
      <c r="I118" s="121">
        <v>58193828</v>
      </c>
      <c r="J118" s="150">
        <v>-11.8</v>
      </c>
      <c r="K118" s="167"/>
    </row>
    <row r="119" spans="1:11" ht="12.75">
      <c r="A119" s="149">
        <v>646</v>
      </c>
      <c r="B119" s="38"/>
      <c r="C119" s="30" t="s">
        <v>273</v>
      </c>
      <c r="D119" s="121">
        <v>1703030</v>
      </c>
      <c r="E119" s="121">
        <v>8213549</v>
      </c>
      <c r="F119" s="150">
        <v>43.5</v>
      </c>
      <c r="G119" s="115"/>
      <c r="H119" s="121">
        <v>2535567</v>
      </c>
      <c r="I119" s="121">
        <v>12391315</v>
      </c>
      <c r="J119" s="150">
        <v>2.2</v>
      </c>
      <c r="K119" s="167"/>
    </row>
    <row r="120" spans="1:11" ht="12.75">
      <c r="A120" s="149">
        <v>647</v>
      </c>
      <c r="B120" s="38"/>
      <c r="C120" s="30" t="s">
        <v>274</v>
      </c>
      <c r="D120" s="121">
        <v>2049</v>
      </c>
      <c r="E120" s="121">
        <v>27123</v>
      </c>
      <c r="F120" s="150">
        <v>-53.7</v>
      </c>
      <c r="G120" s="115"/>
      <c r="H120" s="121">
        <v>10148</v>
      </c>
      <c r="I120" s="121">
        <v>132833</v>
      </c>
      <c r="J120" s="150">
        <v>4</v>
      </c>
      <c r="K120" s="167"/>
    </row>
    <row r="121" spans="1:11" ht="12.75">
      <c r="A121" s="149">
        <v>648</v>
      </c>
      <c r="B121" s="38"/>
      <c r="C121" s="30" t="s">
        <v>275</v>
      </c>
      <c r="D121" s="121">
        <v>96703</v>
      </c>
      <c r="E121" s="121">
        <v>159073</v>
      </c>
      <c r="F121" s="260">
        <v>-87.6</v>
      </c>
      <c r="G121" s="115"/>
      <c r="H121" s="121">
        <v>627338</v>
      </c>
      <c r="I121" s="121">
        <v>1016860</v>
      </c>
      <c r="J121" s="150">
        <v>-38.3</v>
      </c>
      <c r="K121" s="167"/>
    </row>
    <row r="122" spans="1:11" ht="12.75">
      <c r="A122" s="149">
        <v>649</v>
      </c>
      <c r="B122" s="38"/>
      <c r="C122" s="30" t="s">
        <v>276</v>
      </c>
      <c r="D122" s="121">
        <v>2035</v>
      </c>
      <c r="E122" s="121">
        <v>35772</v>
      </c>
      <c r="F122" s="150" t="s">
        <v>729</v>
      </c>
      <c r="G122" s="115"/>
      <c r="H122" s="121">
        <v>4037</v>
      </c>
      <c r="I122" s="121">
        <v>69281</v>
      </c>
      <c r="J122" s="150" t="s">
        <v>729</v>
      </c>
      <c r="K122" s="167"/>
    </row>
    <row r="123" spans="1:11" ht="12.75">
      <c r="A123" s="149">
        <v>650</v>
      </c>
      <c r="B123" s="38"/>
      <c r="C123" s="30" t="s">
        <v>277</v>
      </c>
      <c r="D123" s="121">
        <v>303603</v>
      </c>
      <c r="E123" s="121">
        <v>525880</v>
      </c>
      <c r="F123" s="150">
        <v>-18.5</v>
      </c>
      <c r="G123" s="115"/>
      <c r="H123" s="121">
        <v>764282</v>
      </c>
      <c r="I123" s="121">
        <v>1307065</v>
      </c>
      <c r="J123" s="150">
        <v>-11.7</v>
      </c>
      <c r="K123" s="167"/>
    </row>
    <row r="124" spans="1:11" ht="12.75">
      <c r="A124" s="149">
        <v>656</v>
      </c>
      <c r="B124" s="38"/>
      <c r="C124" s="30" t="s">
        <v>278</v>
      </c>
      <c r="D124" s="121" t="s">
        <v>107</v>
      </c>
      <c r="E124" s="121" t="s">
        <v>107</v>
      </c>
      <c r="F124" s="150">
        <v>-100</v>
      </c>
      <c r="G124" s="115"/>
      <c r="H124" s="121" t="s">
        <v>107</v>
      </c>
      <c r="I124" s="121" t="s">
        <v>107</v>
      </c>
      <c r="J124" s="150">
        <v>-100</v>
      </c>
      <c r="K124" s="167"/>
    </row>
    <row r="125" spans="1:11" ht="12.75">
      <c r="A125" s="149">
        <v>659</v>
      </c>
      <c r="B125" s="38"/>
      <c r="C125" s="30" t="s">
        <v>279</v>
      </c>
      <c r="D125" s="121">
        <v>104871</v>
      </c>
      <c r="E125" s="121">
        <v>2693603</v>
      </c>
      <c r="F125" s="150">
        <v>-29.4</v>
      </c>
      <c r="G125" s="115"/>
      <c r="H125" s="121">
        <v>173223</v>
      </c>
      <c r="I125" s="121">
        <v>5822211</v>
      </c>
      <c r="J125" s="150">
        <v>-36</v>
      </c>
      <c r="K125" s="167"/>
    </row>
    <row r="126" spans="1:11" ht="12.75">
      <c r="A126" s="149">
        <v>661</v>
      </c>
      <c r="B126" s="38"/>
      <c r="C126" s="30" t="s">
        <v>507</v>
      </c>
      <c r="D126" s="121">
        <v>1503968</v>
      </c>
      <c r="E126" s="121">
        <v>1553049</v>
      </c>
      <c r="F126" s="150">
        <v>42.2</v>
      </c>
      <c r="G126" s="115"/>
      <c r="H126" s="121">
        <v>2467942</v>
      </c>
      <c r="I126" s="121">
        <v>2493123</v>
      </c>
      <c r="J126" s="150">
        <v>13.6</v>
      </c>
      <c r="K126" s="167"/>
    </row>
    <row r="127" spans="1:11" ht="12.75">
      <c r="A127" s="149">
        <v>665</v>
      </c>
      <c r="B127" s="38"/>
      <c r="C127" s="30" t="s">
        <v>903</v>
      </c>
      <c r="D127" s="121">
        <v>17062107</v>
      </c>
      <c r="E127" s="121">
        <v>4601770</v>
      </c>
      <c r="F127" s="150">
        <v>95.8</v>
      </c>
      <c r="G127" s="115"/>
      <c r="H127" s="121">
        <v>20877490</v>
      </c>
      <c r="I127" s="121">
        <v>5577697</v>
      </c>
      <c r="J127" s="150">
        <v>7.8</v>
      </c>
      <c r="K127" s="167"/>
    </row>
    <row r="128" spans="1:11" ht="12.75">
      <c r="A128" s="149">
        <v>667</v>
      </c>
      <c r="B128" s="38"/>
      <c r="C128" s="30" t="s">
        <v>902</v>
      </c>
      <c r="D128" s="121">
        <v>1836141</v>
      </c>
      <c r="E128" s="121">
        <v>802124</v>
      </c>
      <c r="F128" s="260">
        <v>-2.3</v>
      </c>
      <c r="G128" s="115"/>
      <c r="H128" s="121">
        <v>2042262</v>
      </c>
      <c r="I128" s="121">
        <v>883926</v>
      </c>
      <c r="J128" s="150">
        <v>-4</v>
      </c>
      <c r="K128" s="167"/>
    </row>
    <row r="129" spans="1:11" ht="12.75">
      <c r="A129" s="149">
        <v>669</v>
      </c>
      <c r="B129" s="38"/>
      <c r="C129" s="30" t="s">
        <v>537</v>
      </c>
      <c r="D129" s="119">
        <v>8695513</v>
      </c>
      <c r="E129" s="119">
        <v>6292529</v>
      </c>
      <c r="F129" s="150">
        <v>-9</v>
      </c>
      <c r="G129" s="115"/>
      <c r="H129" s="121">
        <v>13736926</v>
      </c>
      <c r="I129" s="121">
        <v>10086916</v>
      </c>
      <c r="J129" s="150">
        <v>-3.4</v>
      </c>
      <c r="K129" s="167"/>
    </row>
    <row r="130" spans="1:11" ht="12.75">
      <c r="A130" s="149">
        <v>671</v>
      </c>
      <c r="B130" s="38"/>
      <c r="C130" s="30" t="s">
        <v>280</v>
      </c>
      <c r="D130" s="121" t="s">
        <v>107</v>
      </c>
      <c r="E130" s="121" t="s">
        <v>107</v>
      </c>
      <c r="F130" s="150" t="s">
        <v>107</v>
      </c>
      <c r="G130" s="115"/>
      <c r="H130" s="121" t="s">
        <v>107</v>
      </c>
      <c r="I130" s="121" t="s">
        <v>107</v>
      </c>
      <c r="J130" s="150" t="s">
        <v>107</v>
      </c>
      <c r="K130" s="167"/>
    </row>
    <row r="131" spans="1:11" ht="12.75">
      <c r="A131" s="149">
        <v>673</v>
      </c>
      <c r="B131" s="38"/>
      <c r="C131" s="30" t="s">
        <v>506</v>
      </c>
      <c r="D131" s="121">
        <v>14173928</v>
      </c>
      <c r="E131" s="121">
        <v>3503879</v>
      </c>
      <c r="F131" s="150">
        <v>14.8</v>
      </c>
      <c r="G131" s="115"/>
      <c r="H131" s="121">
        <v>33480043</v>
      </c>
      <c r="I131" s="121">
        <v>8139101</v>
      </c>
      <c r="J131" s="150">
        <v>43.2</v>
      </c>
      <c r="K131" s="167"/>
    </row>
    <row r="132" spans="1:11" ht="12.75">
      <c r="A132" s="149">
        <v>679</v>
      </c>
      <c r="B132" s="38"/>
      <c r="C132" s="30" t="s">
        <v>281</v>
      </c>
      <c r="D132" s="121">
        <v>9467806</v>
      </c>
      <c r="E132" s="121">
        <v>5110598</v>
      </c>
      <c r="F132" s="150">
        <v>-26.9</v>
      </c>
      <c r="G132" s="115"/>
      <c r="H132" s="121">
        <v>19698604</v>
      </c>
      <c r="I132" s="121">
        <v>9954361</v>
      </c>
      <c r="J132" s="150">
        <v>-26.8</v>
      </c>
      <c r="K132" s="167"/>
    </row>
    <row r="133" spans="1:11" ht="12.75">
      <c r="A133" s="149">
        <v>683</v>
      </c>
      <c r="B133" s="38"/>
      <c r="C133" s="30" t="s">
        <v>505</v>
      </c>
      <c r="D133" s="121" t="s">
        <v>107</v>
      </c>
      <c r="E133" s="121" t="s">
        <v>107</v>
      </c>
      <c r="F133" s="150">
        <v>-100</v>
      </c>
      <c r="G133" s="115"/>
      <c r="H133" s="121" t="s">
        <v>107</v>
      </c>
      <c r="I133" s="121">
        <v>353</v>
      </c>
      <c r="J133" s="150">
        <v>-99.1</v>
      </c>
      <c r="K133" s="167"/>
    </row>
    <row r="134" spans="1:11" ht="12.75">
      <c r="A134" s="149">
        <v>690</v>
      </c>
      <c r="B134" s="38"/>
      <c r="C134" s="30" t="s">
        <v>282</v>
      </c>
      <c r="D134" s="121">
        <v>696874</v>
      </c>
      <c r="E134" s="121">
        <v>2751994</v>
      </c>
      <c r="F134" s="150">
        <v>-0.3</v>
      </c>
      <c r="G134" s="115"/>
      <c r="H134" s="121">
        <v>1429164</v>
      </c>
      <c r="I134" s="121">
        <v>4722272</v>
      </c>
      <c r="J134" s="150">
        <v>0.7</v>
      </c>
      <c r="K134" s="167"/>
    </row>
    <row r="135" spans="1:11" ht="12.75">
      <c r="A135" s="25"/>
      <c r="B135" s="25"/>
      <c r="C135" s="1"/>
      <c r="D135" s="121"/>
      <c r="E135" s="121"/>
      <c r="H135" s="4"/>
      <c r="I135" s="4"/>
      <c r="J135" s="27"/>
      <c r="K135" s="1"/>
    </row>
    <row r="136" spans="1:11" ht="12.75">
      <c r="A136" s="25"/>
      <c r="B136" s="25"/>
      <c r="C136" s="1"/>
      <c r="D136" s="121"/>
      <c r="E136" s="121"/>
      <c r="H136" s="4"/>
      <c r="I136" s="4"/>
      <c r="J136" s="27"/>
      <c r="K136" s="1"/>
    </row>
    <row r="137" spans="1:11" ht="16.5">
      <c r="A137" s="573" t="s">
        <v>68</v>
      </c>
      <c r="B137" s="573"/>
      <c r="C137" s="573"/>
      <c r="D137" s="573"/>
      <c r="E137" s="573"/>
      <c r="F137" s="573"/>
      <c r="G137" s="573"/>
      <c r="H137" s="573"/>
      <c r="I137" s="573"/>
      <c r="J137" s="573"/>
      <c r="K137" s="604"/>
    </row>
    <row r="138" spans="3:10" ht="12.75">
      <c r="C138" s="1"/>
      <c r="D138" s="10"/>
      <c r="E138" s="10"/>
      <c r="F138" s="117"/>
      <c r="G138" s="117"/>
      <c r="H138" s="15"/>
      <c r="I138" s="15"/>
      <c r="J138" s="15"/>
    </row>
    <row r="139" spans="1:11" ht="18" customHeight="1">
      <c r="A139" s="577" t="s">
        <v>1110</v>
      </c>
      <c r="B139" s="595" t="s">
        <v>744</v>
      </c>
      <c r="C139" s="596"/>
      <c r="D139" s="574" t="s">
        <v>1200</v>
      </c>
      <c r="E139" s="575"/>
      <c r="F139" s="575"/>
      <c r="G139" s="576"/>
      <c r="H139" s="536" t="s">
        <v>1213</v>
      </c>
      <c r="I139" s="575"/>
      <c r="J139" s="575"/>
      <c r="K139" s="575"/>
    </row>
    <row r="140" spans="1:11" ht="16.5" customHeight="1">
      <c r="A140" s="578"/>
      <c r="B140" s="597"/>
      <c r="C140" s="598"/>
      <c r="D140" s="61" t="s">
        <v>474</v>
      </c>
      <c r="E140" s="586" t="s">
        <v>475</v>
      </c>
      <c r="F140" s="587"/>
      <c r="G140" s="588"/>
      <c r="H140" s="146" t="s">
        <v>474</v>
      </c>
      <c r="I140" s="586" t="s">
        <v>475</v>
      </c>
      <c r="J140" s="587"/>
      <c r="K140" s="587"/>
    </row>
    <row r="141" spans="1:11" ht="15" customHeight="1">
      <c r="A141" s="578"/>
      <c r="B141" s="597"/>
      <c r="C141" s="598"/>
      <c r="D141" s="592" t="s">
        <v>112</v>
      </c>
      <c r="E141" s="601" t="s">
        <v>108</v>
      </c>
      <c r="F141" s="580" t="s">
        <v>1220</v>
      </c>
      <c r="G141" s="581"/>
      <c r="H141" s="601" t="s">
        <v>112</v>
      </c>
      <c r="I141" s="601" t="s">
        <v>108</v>
      </c>
      <c r="J141" s="580" t="s">
        <v>1221</v>
      </c>
      <c r="K141" s="589"/>
    </row>
    <row r="142" spans="1:11" ht="12.75">
      <c r="A142" s="578"/>
      <c r="B142" s="597"/>
      <c r="C142" s="598"/>
      <c r="D142" s="593"/>
      <c r="E142" s="602"/>
      <c r="F142" s="582"/>
      <c r="G142" s="583"/>
      <c r="H142" s="602"/>
      <c r="I142" s="602"/>
      <c r="J142" s="582"/>
      <c r="K142" s="590"/>
    </row>
    <row r="143" spans="1:11" ht="18.75" customHeight="1">
      <c r="A143" s="578"/>
      <c r="B143" s="597"/>
      <c r="C143" s="598"/>
      <c r="D143" s="593"/>
      <c r="E143" s="602"/>
      <c r="F143" s="582"/>
      <c r="G143" s="583"/>
      <c r="H143" s="602"/>
      <c r="I143" s="602"/>
      <c r="J143" s="582"/>
      <c r="K143" s="590"/>
    </row>
    <row r="144" spans="1:11" ht="27.75" customHeight="1">
      <c r="A144" s="579"/>
      <c r="B144" s="599"/>
      <c r="C144" s="600"/>
      <c r="D144" s="594"/>
      <c r="E144" s="603"/>
      <c r="F144" s="584"/>
      <c r="G144" s="585"/>
      <c r="H144" s="603"/>
      <c r="I144" s="603"/>
      <c r="J144" s="584"/>
      <c r="K144" s="591"/>
    </row>
    <row r="145" spans="1:11" ht="12.75">
      <c r="A145" s="108"/>
      <c r="B145" s="107"/>
      <c r="C145" s="29"/>
      <c r="D145" s="4"/>
      <c r="E145" s="4"/>
      <c r="H145" s="16"/>
      <c r="I145" s="16"/>
      <c r="J145" s="16"/>
      <c r="K145" s="1"/>
    </row>
    <row r="146" spans="1:11" s="17" customFormat="1" ht="12.75">
      <c r="A146" s="112" t="s">
        <v>283</v>
      </c>
      <c r="B146" s="65" t="s">
        <v>201</v>
      </c>
      <c r="C146" s="49"/>
      <c r="D146" s="118">
        <v>478633587</v>
      </c>
      <c r="E146" s="118">
        <v>1526004769</v>
      </c>
      <c r="F146" s="147">
        <v>-3.6</v>
      </c>
      <c r="G146" s="116"/>
      <c r="H146" s="118">
        <v>977103458</v>
      </c>
      <c r="I146" s="118">
        <v>3147428944</v>
      </c>
      <c r="J146" s="147">
        <v>2.2</v>
      </c>
      <c r="K146" s="166"/>
    </row>
    <row r="147" spans="1:14" s="17" customFormat="1" ht="24" customHeight="1">
      <c r="A147" s="148">
        <v>7</v>
      </c>
      <c r="B147" s="65" t="s">
        <v>284</v>
      </c>
      <c r="C147" s="49"/>
      <c r="D147" s="118">
        <v>251021487</v>
      </c>
      <c r="E147" s="118">
        <v>336266291</v>
      </c>
      <c r="F147" s="147">
        <v>12.3</v>
      </c>
      <c r="G147" s="116"/>
      <c r="H147" s="118">
        <v>519659651</v>
      </c>
      <c r="I147" s="118">
        <v>718051985</v>
      </c>
      <c r="J147" s="147">
        <v>19.1</v>
      </c>
      <c r="K147" s="166"/>
      <c r="M147" s="441"/>
      <c r="N147" s="441"/>
    </row>
    <row r="148" spans="1:11" ht="24" customHeight="1">
      <c r="A148" s="149">
        <v>701</v>
      </c>
      <c r="B148" s="38"/>
      <c r="C148" s="30" t="s">
        <v>878</v>
      </c>
      <c r="D148" s="121">
        <v>848661</v>
      </c>
      <c r="E148" s="121">
        <v>3912498</v>
      </c>
      <c r="F148" s="150">
        <v>12.8</v>
      </c>
      <c r="G148" s="115"/>
      <c r="H148" s="121">
        <v>1741498</v>
      </c>
      <c r="I148" s="121">
        <v>8166034</v>
      </c>
      <c r="J148" s="150">
        <v>36.4</v>
      </c>
      <c r="K148" s="167"/>
    </row>
    <row r="149" spans="1:11" ht="12.75">
      <c r="A149" s="149">
        <v>702</v>
      </c>
      <c r="B149" s="38"/>
      <c r="C149" s="30" t="s">
        <v>879</v>
      </c>
      <c r="D149" s="121">
        <v>239293</v>
      </c>
      <c r="E149" s="121">
        <v>1501883</v>
      </c>
      <c r="F149" s="150">
        <v>-44.2</v>
      </c>
      <c r="G149" s="115"/>
      <c r="H149" s="121">
        <v>507103</v>
      </c>
      <c r="I149" s="121">
        <v>2982558</v>
      </c>
      <c r="J149" s="150">
        <v>-33.9</v>
      </c>
      <c r="K149" s="167"/>
    </row>
    <row r="150" spans="1:11" ht="12.75">
      <c r="A150" s="149">
        <v>703</v>
      </c>
      <c r="B150" s="38"/>
      <c r="C150" s="30" t="s">
        <v>880</v>
      </c>
      <c r="D150" s="121">
        <v>1160</v>
      </c>
      <c r="E150" s="121">
        <v>56916</v>
      </c>
      <c r="F150" s="150">
        <v>-1.8</v>
      </c>
      <c r="G150" s="115"/>
      <c r="H150" s="121">
        <v>1193</v>
      </c>
      <c r="I150" s="121">
        <v>58370</v>
      </c>
      <c r="J150" s="150">
        <v>-28.2</v>
      </c>
      <c r="K150" s="167"/>
    </row>
    <row r="151" spans="1:11" ht="12.75">
      <c r="A151" s="149">
        <v>704</v>
      </c>
      <c r="B151" s="38"/>
      <c r="C151" s="30" t="s">
        <v>881</v>
      </c>
      <c r="D151" s="121">
        <v>44702</v>
      </c>
      <c r="E151" s="121">
        <v>352718</v>
      </c>
      <c r="F151" s="150">
        <v>27.6</v>
      </c>
      <c r="G151" s="115"/>
      <c r="H151" s="121">
        <v>88663</v>
      </c>
      <c r="I151" s="121">
        <v>694659</v>
      </c>
      <c r="J151" s="150">
        <v>15.8</v>
      </c>
      <c r="K151" s="167"/>
    </row>
    <row r="152" spans="1:11" ht="12.75">
      <c r="A152" s="149">
        <v>705</v>
      </c>
      <c r="B152" s="38"/>
      <c r="C152" s="30" t="s">
        <v>915</v>
      </c>
      <c r="D152" s="121">
        <v>16432</v>
      </c>
      <c r="E152" s="121">
        <v>322909</v>
      </c>
      <c r="F152" s="150">
        <v>-33.1</v>
      </c>
      <c r="G152" s="115"/>
      <c r="H152" s="121">
        <v>44489</v>
      </c>
      <c r="I152" s="121">
        <v>763418</v>
      </c>
      <c r="J152" s="150">
        <v>-3.1</v>
      </c>
      <c r="K152" s="167"/>
    </row>
    <row r="153" spans="1:11" ht="12.75">
      <c r="A153" s="149">
        <v>706</v>
      </c>
      <c r="B153" s="38"/>
      <c r="C153" s="30" t="s">
        <v>285</v>
      </c>
      <c r="D153" s="121">
        <v>53200</v>
      </c>
      <c r="E153" s="121">
        <v>1560011</v>
      </c>
      <c r="F153" s="150">
        <v>-5.9</v>
      </c>
      <c r="G153" s="115"/>
      <c r="H153" s="121">
        <v>100172</v>
      </c>
      <c r="I153" s="121">
        <v>2707711</v>
      </c>
      <c r="J153" s="150">
        <v>-25.8</v>
      </c>
      <c r="K153" s="167"/>
    </row>
    <row r="154" spans="1:11" ht="12.75">
      <c r="A154" s="149">
        <v>707</v>
      </c>
      <c r="B154" s="38"/>
      <c r="C154" s="30" t="s">
        <v>901</v>
      </c>
      <c r="D154" s="121">
        <v>25621</v>
      </c>
      <c r="E154" s="121">
        <v>653511</v>
      </c>
      <c r="F154" s="260" t="s">
        <v>729</v>
      </c>
      <c r="G154" s="115"/>
      <c r="H154" s="121">
        <v>34799</v>
      </c>
      <c r="I154" s="121">
        <v>991229</v>
      </c>
      <c r="J154" s="150">
        <v>146.1</v>
      </c>
      <c r="K154" s="167"/>
    </row>
    <row r="155" spans="1:11" ht="12.75">
      <c r="A155" s="149">
        <v>708</v>
      </c>
      <c r="B155" s="38"/>
      <c r="C155" s="30" t="s">
        <v>287</v>
      </c>
      <c r="D155" s="121">
        <v>56347137</v>
      </c>
      <c r="E155" s="121">
        <v>49289619</v>
      </c>
      <c r="F155" s="150">
        <v>6.8</v>
      </c>
      <c r="G155" s="115"/>
      <c r="H155" s="121">
        <v>114685592</v>
      </c>
      <c r="I155" s="121">
        <v>101028246</v>
      </c>
      <c r="J155" s="150">
        <v>2.2</v>
      </c>
      <c r="K155" s="167"/>
    </row>
    <row r="156" spans="1:11" ht="12.75">
      <c r="A156" s="149">
        <v>709</v>
      </c>
      <c r="B156" s="38"/>
      <c r="C156" s="30" t="s">
        <v>288</v>
      </c>
      <c r="D156" s="119">
        <v>16212686</v>
      </c>
      <c r="E156" s="119">
        <v>6349589</v>
      </c>
      <c r="F156" s="150">
        <v>20.9</v>
      </c>
      <c r="G156" s="115"/>
      <c r="H156" s="121">
        <v>33508148</v>
      </c>
      <c r="I156" s="121">
        <v>13464042</v>
      </c>
      <c r="J156" s="150">
        <v>24.2</v>
      </c>
      <c r="K156" s="167"/>
    </row>
    <row r="157" spans="1:11" ht="12.75">
      <c r="A157" s="149">
        <v>711</v>
      </c>
      <c r="B157" s="38"/>
      <c r="C157" s="30" t="s">
        <v>289</v>
      </c>
      <c r="D157" s="121">
        <v>11370484</v>
      </c>
      <c r="E157" s="121">
        <v>5136818</v>
      </c>
      <c r="F157" s="150">
        <v>-44.8</v>
      </c>
      <c r="G157" s="115"/>
      <c r="H157" s="121">
        <v>20626603</v>
      </c>
      <c r="I157" s="121">
        <v>9901962</v>
      </c>
      <c r="J157" s="150">
        <v>-41.1</v>
      </c>
      <c r="K157" s="167"/>
    </row>
    <row r="158" spans="1:11" ht="12.75">
      <c r="A158" s="149">
        <v>732</v>
      </c>
      <c r="B158" s="38"/>
      <c r="C158" s="30" t="s">
        <v>291</v>
      </c>
      <c r="D158" s="121">
        <v>39381371</v>
      </c>
      <c r="E158" s="121">
        <v>64861908</v>
      </c>
      <c r="F158" s="150">
        <v>-14.3</v>
      </c>
      <c r="G158" s="115"/>
      <c r="H158" s="121">
        <v>84941189</v>
      </c>
      <c r="I158" s="121">
        <v>134601830</v>
      </c>
      <c r="J158" s="150">
        <v>-18.5</v>
      </c>
      <c r="K158" s="167"/>
    </row>
    <row r="159" spans="1:11" ht="12.75">
      <c r="A159" s="149">
        <v>734</v>
      </c>
      <c r="B159" s="38"/>
      <c r="C159" s="30" t="s">
        <v>294</v>
      </c>
      <c r="D159" s="121">
        <v>1395623</v>
      </c>
      <c r="E159" s="121">
        <v>5688903</v>
      </c>
      <c r="F159" s="150">
        <v>-14.1</v>
      </c>
      <c r="G159" s="115"/>
      <c r="H159" s="121">
        <v>2764937</v>
      </c>
      <c r="I159" s="121">
        <v>12043613</v>
      </c>
      <c r="J159" s="150">
        <v>-19.7</v>
      </c>
      <c r="K159" s="167"/>
    </row>
    <row r="160" spans="1:11" ht="12.75">
      <c r="A160" s="149">
        <v>736</v>
      </c>
      <c r="B160" s="38"/>
      <c r="C160" s="30" t="s">
        <v>295</v>
      </c>
      <c r="D160" s="121">
        <v>2945394</v>
      </c>
      <c r="E160" s="121">
        <v>5142186</v>
      </c>
      <c r="F160" s="150">
        <v>-14.8</v>
      </c>
      <c r="G160" s="115"/>
      <c r="H160" s="121">
        <v>5948692</v>
      </c>
      <c r="I160" s="121">
        <v>10239131</v>
      </c>
      <c r="J160" s="150">
        <v>-8.9</v>
      </c>
      <c r="K160" s="167"/>
    </row>
    <row r="161" spans="1:11" ht="12.75">
      <c r="A161" s="149">
        <v>738</v>
      </c>
      <c r="B161" s="38"/>
      <c r="C161" s="30" t="s">
        <v>504</v>
      </c>
      <c r="D161" s="121">
        <v>2675051</v>
      </c>
      <c r="E161" s="121">
        <v>3493982</v>
      </c>
      <c r="F161" s="150">
        <v>-3.9</v>
      </c>
      <c r="G161" s="115"/>
      <c r="H161" s="121">
        <v>4352119</v>
      </c>
      <c r="I161" s="121">
        <v>6231878</v>
      </c>
      <c r="J161" s="150">
        <v>30.4</v>
      </c>
      <c r="K161" s="167"/>
    </row>
    <row r="162" spans="1:11" ht="12.75">
      <c r="A162" s="149">
        <v>740</v>
      </c>
      <c r="B162" s="38"/>
      <c r="C162" s="30" t="s">
        <v>296</v>
      </c>
      <c r="D162" s="121">
        <v>135135</v>
      </c>
      <c r="E162" s="121">
        <v>2562070</v>
      </c>
      <c r="F162" s="150">
        <v>-7.2</v>
      </c>
      <c r="G162" s="115"/>
      <c r="H162" s="121">
        <v>374668</v>
      </c>
      <c r="I162" s="121">
        <v>5559940</v>
      </c>
      <c r="J162" s="150">
        <v>-14.7</v>
      </c>
      <c r="K162" s="167"/>
    </row>
    <row r="163" spans="1:11" ht="12.75">
      <c r="A163" s="149">
        <v>749</v>
      </c>
      <c r="B163" s="38"/>
      <c r="C163" s="30" t="s">
        <v>297</v>
      </c>
      <c r="D163" s="121">
        <v>14940577</v>
      </c>
      <c r="E163" s="121">
        <v>74173283</v>
      </c>
      <c r="F163" s="150">
        <v>199</v>
      </c>
      <c r="G163" s="115"/>
      <c r="H163" s="121">
        <v>32167028</v>
      </c>
      <c r="I163" s="121">
        <v>185822392</v>
      </c>
      <c r="J163" s="150">
        <v>259.1</v>
      </c>
      <c r="K163" s="167"/>
    </row>
    <row r="164" spans="1:11" ht="12.75">
      <c r="A164" s="149">
        <v>751</v>
      </c>
      <c r="B164" s="38"/>
      <c r="C164" s="30" t="s">
        <v>298</v>
      </c>
      <c r="D164" s="121">
        <v>10767790</v>
      </c>
      <c r="E164" s="121">
        <v>16469018</v>
      </c>
      <c r="F164" s="150">
        <v>16.9</v>
      </c>
      <c r="G164" s="115"/>
      <c r="H164" s="121">
        <v>21382540</v>
      </c>
      <c r="I164" s="121">
        <v>32340576</v>
      </c>
      <c r="J164" s="150">
        <v>31.1</v>
      </c>
      <c r="K164" s="167"/>
    </row>
    <row r="165" spans="1:11" ht="12.75">
      <c r="A165" s="149">
        <v>753</v>
      </c>
      <c r="B165" s="38"/>
      <c r="C165" s="30" t="s">
        <v>503</v>
      </c>
      <c r="D165" s="121">
        <v>8334148</v>
      </c>
      <c r="E165" s="121">
        <v>7119805</v>
      </c>
      <c r="F165" s="150">
        <v>-1.4</v>
      </c>
      <c r="G165" s="115"/>
      <c r="H165" s="121">
        <v>18393461</v>
      </c>
      <c r="I165" s="121">
        <v>15347408</v>
      </c>
      <c r="J165" s="150">
        <v>20.4</v>
      </c>
      <c r="K165" s="167"/>
    </row>
    <row r="166" spans="1:11" ht="12.75">
      <c r="A166" s="149">
        <v>755</v>
      </c>
      <c r="B166" s="38"/>
      <c r="C166" s="30" t="s">
        <v>299</v>
      </c>
      <c r="D166" s="119">
        <v>69165692</v>
      </c>
      <c r="E166" s="119">
        <v>48849770</v>
      </c>
      <c r="F166" s="150">
        <v>2.1</v>
      </c>
      <c r="G166" s="115"/>
      <c r="H166" s="121">
        <v>147149565</v>
      </c>
      <c r="I166" s="121">
        <v>103227229</v>
      </c>
      <c r="J166" s="150">
        <v>9.5</v>
      </c>
      <c r="K166" s="167"/>
    </row>
    <row r="167" spans="1:11" ht="12.75">
      <c r="A167" s="149">
        <v>757</v>
      </c>
      <c r="B167" s="38"/>
      <c r="C167" s="30" t="s">
        <v>300</v>
      </c>
      <c r="D167" s="121">
        <v>7834901</v>
      </c>
      <c r="E167" s="121">
        <v>6711596</v>
      </c>
      <c r="F167" s="150">
        <v>-29.6</v>
      </c>
      <c r="G167" s="115"/>
      <c r="H167" s="121">
        <v>15547541</v>
      </c>
      <c r="I167" s="121">
        <v>12889461</v>
      </c>
      <c r="J167" s="150">
        <v>-21.4</v>
      </c>
      <c r="K167" s="167"/>
    </row>
    <row r="168" spans="1:11" ht="12.75">
      <c r="A168" s="149">
        <v>759</v>
      </c>
      <c r="B168" s="38"/>
      <c r="C168" s="30" t="s">
        <v>301</v>
      </c>
      <c r="D168" s="119">
        <v>24771</v>
      </c>
      <c r="E168" s="119">
        <v>57508</v>
      </c>
      <c r="F168" s="150">
        <v>-88</v>
      </c>
      <c r="G168" s="115"/>
      <c r="H168" s="121">
        <v>51754</v>
      </c>
      <c r="I168" s="121">
        <v>142538</v>
      </c>
      <c r="J168" s="150">
        <v>-83.6</v>
      </c>
      <c r="K168" s="167"/>
    </row>
    <row r="169" spans="1:11" ht="12.75">
      <c r="A169" s="149">
        <v>771</v>
      </c>
      <c r="B169" s="38"/>
      <c r="C169" s="30" t="s">
        <v>302</v>
      </c>
      <c r="D169" s="121">
        <v>1300176</v>
      </c>
      <c r="E169" s="121">
        <v>8682883</v>
      </c>
      <c r="F169" s="150">
        <v>54.8</v>
      </c>
      <c r="G169" s="115"/>
      <c r="H169" s="121">
        <v>2059970</v>
      </c>
      <c r="I169" s="121">
        <v>13991857</v>
      </c>
      <c r="J169" s="150">
        <v>87</v>
      </c>
      <c r="K169" s="167"/>
    </row>
    <row r="170" spans="1:11" ht="12.75">
      <c r="A170" s="149">
        <v>772</v>
      </c>
      <c r="B170" s="38"/>
      <c r="C170" s="30" t="s">
        <v>303</v>
      </c>
      <c r="D170" s="121">
        <v>6817884</v>
      </c>
      <c r="E170" s="121">
        <v>20401143</v>
      </c>
      <c r="F170" s="150">
        <v>-11.2</v>
      </c>
      <c r="G170" s="115"/>
      <c r="H170" s="121">
        <v>12853879</v>
      </c>
      <c r="I170" s="121">
        <v>38814841</v>
      </c>
      <c r="J170" s="150">
        <v>-10.6</v>
      </c>
      <c r="K170" s="167"/>
    </row>
    <row r="171" spans="1:11" ht="12.75">
      <c r="A171" s="149">
        <v>779</v>
      </c>
      <c r="B171" s="38"/>
      <c r="C171" s="30" t="s">
        <v>305</v>
      </c>
      <c r="D171" s="121">
        <v>97160</v>
      </c>
      <c r="E171" s="121">
        <v>2532417</v>
      </c>
      <c r="F171" s="150">
        <v>9.1</v>
      </c>
      <c r="G171" s="115"/>
      <c r="H171" s="121">
        <v>177198</v>
      </c>
      <c r="I171" s="121">
        <v>4665174</v>
      </c>
      <c r="J171" s="150">
        <v>-7.2</v>
      </c>
      <c r="K171" s="167"/>
    </row>
    <row r="172" spans="1:11" ht="12.75">
      <c r="A172" s="149">
        <v>781</v>
      </c>
      <c r="B172" s="38"/>
      <c r="C172" s="30" t="s">
        <v>306</v>
      </c>
      <c r="D172" s="121">
        <v>447</v>
      </c>
      <c r="E172" s="121">
        <v>208100</v>
      </c>
      <c r="F172" s="150">
        <v>-39.7</v>
      </c>
      <c r="G172" s="115"/>
      <c r="H172" s="121">
        <v>578</v>
      </c>
      <c r="I172" s="121">
        <v>544426</v>
      </c>
      <c r="J172" s="150">
        <v>-4.1</v>
      </c>
      <c r="K172" s="167"/>
    </row>
    <row r="173" spans="1:11" ht="12.75">
      <c r="A173" s="149">
        <v>790</v>
      </c>
      <c r="B173" s="38"/>
      <c r="C173" s="30" t="s">
        <v>307</v>
      </c>
      <c r="D173" s="121">
        <v>45991</v>
      </c>
      <c r="E173" s="121">
        <v>175247</v>
      </c>
      <c r="F173" s="150">
        <v>-13</v>
      </c>
      <c r="G173" s="115"/>
      <c r="H173" s="121">
        <v>156272</v>
      </c>
      <c r="I173" s="121">
        <v>831462</v>
      </c>
      <c r="J173" s="150">
        <v>126.9</v>
      </c>
      <c r="K173" s="167"/>
    </row>
    <row r="174" spans="1:14" s="17" customFormat="1" ht="24" customHeight="1">
      <c r="A174" s="148">
        <v>8</v>
      </c>
      <c r="B174" s="65" t="s">
        <v>308</v>
      </c>
      <c r="C174" s="49"/>
      <c r="D174" s="118">
        <v>227612100</v>
      </c>
      <c r="E174" s="118">
        <v>1189738478</v>
      </c>
      <c r="F174" s="147">
        <v>-7.4</v>
      </c>
      <c r="G174" s="116"/>
      <c r="H174" s="118">
        <v>457443807</v>
      </c>
      <c r="I174" s="118">
        <v>2429376959</v>
      </c>
      <c r="J174" s="147">
        <v>-1.9</v>
      </c>
      <c r="K174" s="166"/>
      <c r="M174" s="441"/>
      <c r="N174" s="441"/>
    </row>
    <row r="175" spans="1:11" ht="24" customHeight="1">
      <c r="A175" s="149">
        <v>801</v>
      </c>
      <c r="B175" s="38"/>
      <c r="C175" s="30" t="s">
        <v>916</v>
      </c>
      <c r="D175" s="121">
        <v>92703</v>
      </c>
      <c r="E175" s="121">
        <v>2090331</v>
      </c>
      <c r="F175" s="150">
        <v>-9.2</v>
      </c>
      <c r="G175" s="115"/>
      <c r="H175" s="121">
        <v>190945</v>
      </c>
      <c r="I175" s="121">
        <v>4410759</v>
      </c>
      <c r="J175" s="150">
        <v>-12.4</v>
      </c>
      <c r="K175" s="167"/>
    </row>
    <row r="176" spans="1:11" ht="12.75">
      <c r="A176" s="149">
        <v>802</v>
      </c>
      <c r="B176" s="38"/>
      <c r="C176" s="30" t="s">
        <v>882</v>
      </c>
      <c r="D176" s="121">
        <v>2553</v>
      </c>
      <c r="E176" s="121">
        <v>57390</v>
      </c>
      <c r="F176" s="150">
        <v>-58.1</v>
      </c>
      <c r="G176" s="115"/>
      <c r="H176" s="121">
        <v>4839</v>
      </c>
      <c r="I176" s="121">
        <v>121955</v>
      </c>
      <c r="J176" s="150">
        <v>-41.5</v>
      </c>
      <c r="K176" s="167"/>
    </row>
    <row r="177" spans="1:11" ht="12.75">
      <c r="A177" s="149">
        <v>803</v>
      </c>
      <c r="B177" s="38"/>
      <c r="C177" s="30" t="s">
        <v>883</v>
      </c>
      <c r="D177" s="121">
        <v>128219</v>
      </c>
      <c r="E177" s="121">
        <v>2450350</v>
      </c>
      <c r="F177" s="150">
        <v>-30.7</v>
      </c>
      <c r="G177" s="115"/>
      <c r="H177" s="121">
        <v>374749</v>
      </c>
      <c r="I177" s="121">
        <v>7599262</v>
      </c>
      <c r="J177" s="150">
        <v>-11.2</v>
      </c>
      <c r="K177" s="167"/>
    </row>
    <row r="178" spans="1:11" ht="12.75">
      <c r="A178" s="149">
        <v>804</v>
      </c>
      <c r="B178" s="38"/>
      <c r="C178" s="30" t="s">
        <v>884</v>
      </c>
      <c r="D178" s="121">
        <v>108252</v>
      </c>
      <c r="E178" s="121">
        <v>3042203</v>
      </c>
      <c r="F178" s="150">
        <v>123.2</v>
      </c>
      <c r="G178" s="115"/>
      <c r="H178" s="121">
        <v>317162</v>
      </c>
      <c r="I178" s="121">
        <v>8557112</v>
      </c>
      <c r="J178" s="150">
        <v>67.7</v>
      </c>
      <c r="K178" s="167"/>
    </row>
    <row r="179" spans="1:11" ht="12.75">
      <c r="A179" s="149">
        <v>805</v>
      </c>
      <c r="B179" s="38"/>
      <c r="C179" s="30" t="s">
        <v>885</v>
      </c>
      <c r="D179" s="121">
        <v>8925</v>
      </c>
      <c r="E179" s="121">
        <v>143255</v>
      </c>
      <c r="F179" s="260">
        <v>-77.6</v>
      </c>
      <c r="G179" s="115"/>
      <c r="H179" s="121">
        <v>9453</v>
      </c>
      <c r="I179" s="121">
        <v>165641</v>
      </c>
      <c r="J179" s="150">
        <v>-85.2</v>
      </c>
      <c r="K179" s="167"/>
    </row>
    <row r="180" spans="1:11" ht="12.75">
      <c r="A180" s="149">
        <v>806</v>
      </c>
      <c r="B180" s="38"/>
      <c r="C180" s="30" t="s">
        <v>886</v>
      </c>
      <c r="D180" s="121">
        <v>77915</v>
      </c>
      <c r="E180" s="121">
        <v>2218697</v>
      </c>
      <c r="F180" s="150">
        <v>10.5</v>
      </c>
      <c r="G180" s="115"/>
      <c r="H180" s="121">
        <v>313626</v>
      </c>
      <c r="I180" s="121">
        <v>7328777</v>
      </c>
      <c r="J180" s="150">
        <v>-0.6</v>
      </c>
      <c r="K180" s="167"/>
    </row>
    <row r="181" spans="1:11" ht="12.75">
      <c r="A181" s="149">
        <v>807</v>
      </c>
      <c r="B181" s="38"/>
      <c r="C181" s="30" t="s">
        <v>309</v>
      </c>
      <c r="D181" s="121">
        <v>12553</v>
      </c>
      <c r="E181" s="121">
        <v>422875</v>
      </c>
      <c r="F181" s="150">
        <v>173.4</v>
      </c>
      <c r="G181" s="115"/>
      <c r="H181" s="121">
        <v>28237</v>
      </c>
      <c r="I181" s="121">
        <v>920010</v>
      </c>
      <c r="J181" s="150">
        <v>-12</v>
      </c>
      <c r="K181" s="167"/>
    </row>
    <row r="182" spans="1:11" ht="12.75">
      <c r="A182" s="149">
        <v>808</v>
      </c>
      <c r="B182" s="38"/>
      <c r="C182" s="30" t="s">
        <v>310</v>
      </c>
      <c r="D182" s="121">
        <v>7758</v>
      </c>
      <c r="E182" s="121">
        <v>178167</v>
      </c>
      <c r="F182" s="150">
        <v>159.6</v>
      </c>
      <c r="G182" s="115"/>
      <c r="H182" s="121">
        <v>19968</v>
      </c>
      <c r="I182" s="121">
        <v>352796</v>
      </c>
      <c r="J182" s="150">
        <v>82</v>
      </c>
      <c r="K182" s="167"/>
    </row>
    <row r="183" spans="1:11" ht="12.75">
      <c r="A183" s="149">
        <v>809</v>
      </c>
      <c r="B183" s="38"/>
      <c r="C183" s="30" t="s">
        <v>311</v>
      </c>
      <c r="D183" s="121">
        <v>6554704</v>
      </c>
      <c r="E183" s="121">
        <v>28436559</v>
      </c>
      <c r="F183" s="150">
        <v>-3.4</v>
      </c>
      <c r="G183" s="115"/>
      <c r="H183" s="121">
        <v>13849384</v>
      </c>
      <c r="I183" s="121">
        <v>60556936</v>
      </c>
      <c r="J183" s="150">
        <v>0.1</v>
      </c>
      <c r="K183" s="167"/>
    </row>
    <row r="184" spans="1:11" ht="12.75">
      <c r="A184" s="149">
        <v>810</v>
      </c>
      <c r="B184" s="38"/>
      <c r="C184" s="30" t="s">
        <v>312</v>
      </c>
      <c r="D184" s="121">
        <v>1645</v>
      </c>
      <c r="E184" s="121">
        <v>109878</v>
      </c>
      <c r="F184" s="260">
        <v>5.6</v>
      </c>
      <c r="G184" s="115"/>
      <c r="H184" s="121">
        <v>2698</v>
      </c>
      <c r="I184" s="121">
        <v>191347</v>
      </c>
      <c r="J184" s="150">
        <v>-31.5</v>
      </c>
      <c r="K184" s="167"/>
    </row>
    <row r="185" spans="1:11" ht="12.75">
      <c r="A185" s="149">
        <v>811</v>
      </c>
      <c r="B185" s="38"/>
      <c r="C185" s="30" t="s">
        <v>313</v>
      </c>
      <c r="D185" s="121">
        <v>286808</v>
      </c>
      <c r="E185" s="121">
        <v>5329462</v>
      </c>
      <c r="F185" s="150">
        <v>77.7</v>
      </c>
      <c r="G185" s="115"/>
      <c r="H185" s="121">
        <v>617082</v>
      </c>
      <c r="I185" s="121">
        <v>10778804</v>
      </c>
      <c r="J185" s="150">
        <v>58.2</v>
      </c>
      <c r="K185" s="167"/>
    </row>
    <row r="186" spans="1:11" ht="12.75">
      <c r="A186" s="149">
        <v>812</v>
      </c>
      <c r="B186" s="38"/>
      <c r="C186" s="30" t="s">
        <v>917</v>
      </c>
      <c r="D186" s="121">
        <v>97780</v>
      </c>
      <c r="E186" s="121">
        <v>1678041</v>
      </c>
      <c r="F186" s="150">
        <v>25.4</v>
      </c>
      <c r="G186" s="115"/>
      <c r="H186" s="121">
        <v>200981</v>
      </c>
      <c r="I186" s="121">
        <v>3036840</v>
      </c>
      <c r="J186" s="150">
        <v>31.7</v>
      </c>
      <c r="K186" s="167"/>
    </row>
    <row r="187" spans="1:11" ht="12.75">
      <c r="A187" s="149">
        <v>813</v>
      </c>
      <c r="B187" s="38"/>
      <c r="C187" s="30" t="s">
        <v>314</v>
      </c>
      <c r="D187" s="121">
        <v>10704910</v>
      </c>
      <c r="E187" s="121">
        <v>15858266</v>
      </c>
      <c r="F187" s="150">
        <v>1.2</v>
      </c>
      <c r="G187" s="115"/>
      <c r="H187" s="121">
        <v>23365015</v>
      </c>
      <c r="I187" s="121">
        <v>34542828</v>
      </c>
      <c r="J187" s="150">
        <v>7.1</v>
      </c>
      <c r="K187" s="167"/>
    </row>
    <row r="188" spans="1:11" ht="12.75">
      <c r="A188" s="149">
        <v>814</v>
      </c>
      <c r="B188" s="38"/>
      <c r="C188" s="30" t="s">
        <v>315</v>
      </c>
      <c r="D188" s="121">
        <v>950356</v>
      </c>
      <c r="E188" s="121">
        <v>2374456</v>
      </c>
      <c r="F188" s="150">
        <v>23.8</v>
      </c>
      <c r="G188" s="115"/>
      <c r="H188" s="121">
        <v>1748952</v>
      </c>
      <c r="I188" s="121">
        <v>4279649</v>
      </c>
      <c r="J188" s="150">
        <v>4.9</v>
      </c>
      <c r="K188" s="167"/>
    </row>
    <row r="189" spans="1:11" ht="12.75">
      <c r="A189" s="149">
        <v>815</v>
      </c>
      <c r="B189" s="38"/>
      <c r="C189" s="30" t="s">
        <v>502</v>
      </c>
      <c r="D189" s="121">
        <v>16211432</v>
      </c>
      <c r="E189" s="121">
        <v>12379041</v>
      </c>
      <c r="F189" s="150">
        <v>17.7</v>
      </c>
      <c r="G189" s="115"/>
      <c r="H189" s="121">
        <v>29620349</v>
      </c>
      <c r="I189" s="121">
        <v>29033687</v>
      </c>
      <c r="J189" s="150">
        <v>35.1</v>
      </c>
      <c r="K189" s="167"/>
    </row>
    <row r="190" spans="1:11" ht="12.75">
      <c r="A190" s="149">
        <v>816</v>
      </c>
      <c r="B190" s="38"/>
      <c r="C190" s="30" t="s">
        <v>316</v>
      </c>
      <c r="D190" s="121">
        <v>4014345</v>
      </c>
      <c r="E190" s="121">
        <v>21393571</v>
      </c>
      <c r="F190" s="150">
        <v>-29.6</v>
      </c>
      <c r="G190" s="115"/>
      <c r="H190" s="121">
        <v>8837337</v>
      </c>
      <c r="I190" s="121">
        <v>45625362</v>
      </c>
      <c r="J190" s="150">
        <v>-17.1</v>
      </c>
      <c r="K190" s="167"/>
    </row>
    <row r="191" spans="1:11" ht="12.75">
      <c r="A191" s="149">
        <v>817</v>
      </c>
      <c r="B191" s="38"/>
      <c r="C191" s="30" t="s">
        <v>317</v>
      </c>
      <c r="D191" s="121">
        <v>1271736</v>
      </c>
      <c r="E191" s="121">
        <v>1341108</v>
      </c>
      <c r="F191" s="150">
        <v>10.9</v>
      </c>
      <c r="G191" s="115"/>
      <c r="H191" s="121">
        <v>2243052</v>
      </c>
      <c r="I191" s="121">
        <v>2407374</v>
      </c>
      <c r="J191" s="150">
        <v>18.5</v>
      </c>
      <c r="K191" s="167"/>
    </row>
    <row r="192" spans="1:11" ht="12.75">
      <c r="A192" s="149">
        <v>818</v>
      </c>
      <c r="B192" s="38"/>
      <c r="C192" s="30" t="s">
        <v>318</v>
      </c>
      <c r="D192" s="121">
        <v>3488030</v>
      </c>
      <c r="E192" s="121">
        <v>5561677</v>
      </c>
      <c r="F192" s="150">
        <v>80.3</v>
      </c>
      <c r="G192" s="115"/>
      <c r="H192" s="121">
        <v>6715319</v>
      </c>
      <c r="I192" s="121">
        <v>9867487</v>
      </c>
      <c r="J192" s="150">
        <v>29.7</v>
      </c>
      <c r="K192" s="167"/>
    </row>
    <row r="193" spans="1:11" ht="12.75">
      <c r="A193" s="149">
        <v>819</v>
      </c>
      <c r="B193" s="38"/>
      <c r="C193" s="30" t="s">
        <v>319</v>
      </c>
      <c r="D193" s="121">
        <v>25481615</v>
      </c>
      <c r="E193" s="121">
        <v>30973028</v>
      </c>
      <c r="F193" s="150">
        <v>-0.1</v>
      </c>
      <c r="G193" s="115"/>
      <c r="H193" s="121">
        <v>47784849</v>
      </c>
      <c r="I193" s="121">
        <v>60392236</v>
      </c>
      <c r="J193" s="150">
        <v>-1.1</v>
      </c>
      <c r="K193" s="167"/>
    </row>
    <row r="194" spans="1:11" ht="12.75">
      <c r="A194" s="149">
        <v>820</v>
      </c>
      <c r="B194" s="38"/>
      <c r="C194" s="30" t="s">
        <v>887</v>
      </c>
      <c r="D194" s="121">
        <v>758851</v>
      </c>
      <c r="E194" s="121">
        <v>9056243</v>
      </c>
      <c r="F194" s="150">
        <v>-15.3</v>
      </c>
      <c r="G194" s="115"/>
      <c r="H194" s="121">
        <v>1460796</v>
      </c>
      <c r="I194" s="121">
        <v>19039306</v>
      </c>
      <c r="J194" s="150">
        <v>4.4</v>
      </c>
      <c r="K194" s="167"/>
    </row>
    <row r="195" spans="1:11" ht="12.75">
      <c r="A195" s="149">
        <v>823</v>
      </c>
      <c r="B195" s="38"/>
      <c r="C195" s="30" t="s">
        <v>320</v>
      </c>
      <c r="D195" s="121">
        <v>51443</v>
      </c>
      <c r="E195" s="121">
        <v>962517</v>
      </c>
      <c r="F195" s="150">
        <v>3.2</v>
      </c>
      <c r="G195" s="115"/>
      <c r="H195" s="121">
        <v>144239</v>
      </c>
      <c r="I195" s="121">
        <v>2188537</v>
      </c>
      <c r="J195" s="150">
        <v>8.4</v>
      </c>
      <c r="K195" s="167"/>
    </row>
    <row r="196" spans="1:11" ht="12.75">
      <c r="A196" s="149">
        <v>829</v>
      </c>
      <c r="B196" s="38"/>
      <c r="C196" s="30" t="s">
        <v>321</v>
      </c>
      <c r="D196" s="121">
        <v>16664864</v>
      </c>
      <c r="E196" s="121">
        <v>58476034</v>
      </c>
      <c r="F196" s="150">
        <v>-12.8</v>
      </c>
      <c r="G196" s="115"/>
      <c r="H196" s="121">
        <v>33992098</v>
      </c>
      <c r="I196" s="121">
        <v>119546982</v>
      </c>
      <c r="J196" s="150">
        <v>-7.1</v>
      </c>
      <c r="K196" s="167"/>
    </row>
    <row r="197" spans="1:11" ht="12.75">
      <c r="A197" s="149">
        <v>831</v>
      </c>
      <c r="B197" s="38"/>
      <c r="C197" s="30" t="s">
        <v>322</v>
      </c>
      <c r="D197" s="119">
        <v>1061681</v>
      </c>
      <c r="E197" s="119">
        <v>1793100</v>
      </c>
      <c r="F197" s="150">
        <v>14.8</v>
      </c>
      <c r="G197" s="115"/>
      <c r="H197" s="121">
        <v>2754008</v>
      </c>
      <c r="I197" s="121">
        <v>4853100</v>
      </c>
      <c r="J197" s="150">
        <v>41.1</v>
      </c>
      <c r="K197" s="167"/>
    </row>
    <row r="198" spans="1:11" ht="12.75">
      <c r="A198" s="149">
        <v>832</v>
      </c>
      <c r="B198" s="38"/>
      <c r="C198" s="30" t="s">
        <v>323</v>
      </c>
      <c r="D198" s="121">
        <v>25971585</v>
      </c>
      <c r="E198" s="121">
        <v>83859038</v>
      </c>
      <c r="F198" s="150">
        <v>1.5</v>
      </c>
      <c r="G198" s="115"/>
      <c r="H198" s="121">
        <v>54251078</v>
      </c>
      <c r="I198" s="121">
        <v>174857081</v>
      </c>
      <c r="J198" s="150">
        <v>9.7</v>
      </c>
      <c r="K198" s="167"/>
    </row>
    <row r="199" spans="1:11" ht="12.75">
      <c r="A199" s="149">
        <v>833</v>
      </c>
      <c r="B199" s="38"/>
      <c r="C199" s="30" t="s">
        <v>324</v>
      </c>
      <c r="D199" s="119">
        <v>189357</v>
      </c>
      <c r="E199" s="119">
        <v>1619678</v>
      </c>
      <c r="F199" s="150">
        <v>-1.5</v>
      </c>
      <c r="G199" s="115"/>
      <c r="H199" s="121">
        <v>423696</v>
      </c>
      <c r="I199" s="121">
        <v>3380400</v>
      </c>
      <c r="J199" s="150">
        <v>6.5</v>
      </c>
      <c r="K199" s="167"/>
    </row>
    <row r="200" spans="1:11" ht="12.75">
      <c r="A200" s="149">
        <v>834</v>
      </c>
      <c r="B200" s="38"/>
      <c r="C200" s="30" t="s">
        <v>325</v>
      </c>
      <c r="D200" s="121">
        <v>84538</v>
      </c>
      <c r="E200" s="121">
        <v>5191311</v>
      </c>
      <c r="F200" s="150">
        <v>-20.6</v>
      </c>
      <c r="G200" s="115"/>
      <c r="H200" s="121">
        <v>160913</v>
      </c>
      <c r="I200" s="121">
        <v>10730006</v>
      </c>
      <c r="J200" s="150">
        <v>-22.6</v>
      </c>
      <c r="K200" s="167"/>
    </row>
    <row r="201" spans="1:11" ht="12.75">
      <c r="A201" s="149">
        <v>835</v>
      </c>
      <c r="B201" s="38"/>
      <c r="C201" s="30" t="s">
        <v>501</v>
      </c>
      <c r="D201" s="121">
        <v>246686</v>
      </c>
      <c r="E201" s="121">
        <v>1019385</v>
      </c>
      <c r="F201" s="150">
        <v>22.5</v>
      </c>
      <c r="G201" s="115"/>
      <c r="H201" s="121">
        <v>472783</v>
      </c>
      <c r="I201" s="121">
        <v>1947218</v>
      </c>
      <c r="J201" s="150">
        <v>8.6</v>
      </c>
      <c r="K201" s="167"/>
    </row>
    <row r="202" spans="1:11" ht="12.75">
      <c r="A202" s="149">
        <v>839</v>
      </c>
      <c r="B202" s="38"/>
      <c r="C202" s="30" t="s">
        <v>326</v>
      </c>
      <c r="D202" s="121">
        <v>5934113</v>
      </c>
      <c r="E202" s="121">
        <v>14642887</v>
      </c>
      <c r="F202" s="150">
        <v>-14.1</v>
      </c>
      <c r="G202" s="115"/>
      <c r="H202" s="121">
        <v>10885688</v>
      </c>
      <c r="I202" s="121">
        <v>27248433</v>
      </c>
      <c r="J202" s="150">
        <v>-16.1</v>
      </c>
      <c r="K202" s="167"/>
    </row>
    <row r="203" spans="1:11" ht="12.75">
      <c r="A203" s="149">
        <v>841</v>
      </c>
      <c r="B203" s="38"/>
      <c r="C203" s="30" t="s">
        <v>888</v>
      </c>
      <c r="D203" s="121">
        <v>237449</v>
      </c>
      <c r="E203" s="121">
        <v>2399859</v>
      </c>
      <c r="F203" s="150">
        <v>23.7</v>
      </c>
      <c r="G203" s="115"/>
      <c r="H203" s="121">
        <v>433106</v>
      </c>
      <c r="I203" s="121">
        <v>4374062</v>
      </c>
      <c r="J203" s="150">
        <v>13.2</v>
      </c>
      <c r="K203" s="167"/>
    </row>
    <row r="204" spans="1:11" ht="12.75">
      <c r="A204" s="149">
        <v>842</v>
      </c>
      <c r="B204" s="38"/>
      <c r="C204" s="30" t="s">
        <v>327</v>
      </c>
      <c r="D204" s="121">
        <v>1400781</v>
      </c>
      <c r="E204" s="121">
        <v>24903238</v>
      </c>
      <c r="F204" s="150">
        <v>13.1</v>
      </c>
      <c r="G204" s="115"/>
      <c r="H204" s="121">
        <v>2693711</v>
      </c>
      <c r="I204" s="121">
        <v>48836544</v>
      </c>
      <c r="J204" s="150">
        <v>3.9</v>
      </c>
      <c r="K204" s="167"/>
    </row>
    <row r="205" spans="1:11" ht="12.75">
      <c r="A205" s="149">
        <v>843</v>
      </c>
      <c r="B205" s="38"/>
      <c r="C205" s="30" t="s">
        <v>328</v>
      </c>
      <c r="D205" s="121">
        <v>643353</v>
      </c>
      <c r="E205" s="121">
        <v>4394315</v>
      </c>
      <c r="F205" s="150">
        <v>-19.9</v>
      </c>
      <c r="G205" s="115"/>
      <c r="H205" s="121">
        <v>1182976</v>
      </c>
      <c r="I205" s="121">
        <v>8572931</v>
      </c>
      <c r="J205" s="150">
        <v>-23.5</v>
      </c>
      <c r="K205" s="167"/>
    </row>
    <row r="207" spans="1:11" ht="16.5">
      <c r="A207" s="573" t="s">
        <v>68</v>
      </c>
      <c r="B207" s="573"/>
      <c r="C207" s="573"/>
      <c r="D207" s="573"/>
      <c r="E207" s="573"/>
      <c r="F207" s="573"/>
      <c r="G207" s="573"/>
      <c r="H207" s="573"/>
      <c r="I207" s="573"/>
      <c r="J207" s="573"/>
      <c r="K207" s="604"/>
    </row>
    <row r="208" spans="3:11" ht="12.75">
      <c r="C208" s="1"/>
      <c r="D208" s="10"/>
      <c r="E208" s="10"/>
      <c r="F208" s="117"/>
      <c r="G208" s="117"/>
      <c r="H208" s="15"/>
      <c r="I208" s="15"/>
      <c r="J208" s="173"/>
      <c r="K208" s="167"/>
    </row>
    <row r="209" spans="1:11" ht="18" customHeight="1">
      <c r="A209" s="577" t="s">
        <v>1110</v>
      </c>
      <c r="B209" s="595" t="s">
        <v>744</v>
      </c>
      <c r="C209" s="596"/>
      <c r="D209" s="574" t="s">
        <v>1200</v>
      </c>
      <c r="E209" s="575"/>
      <c r="F209" s="575"/>
      <c r="G209" s="576"/>
      <c r="H209" s="536" t="s">
        <v>1213</v>
      </c>
      <c r="I209" s="575"/>
      <c r="J209" s="575"/>
      <c r="K209" s="575"/>
    </row>
    <row r="210" spans="1:11" ht="16.5" customHeight="1">
      <c r="A210" s="578"/>
      <c r="B210" s="597"/>
      <c r="C210" s="598"/>
      <c r="D210" s="61" t="s">
        <v>474</v>
      </c>
      <c r="E210" s="586" t="s">
        <v>475</v>
      </c>
      <c r="F210" s="587"/>
      <c r="G210" s="588"/>
      <c r="H210" s="146" t="s">
        <v>474</v>
      </c>
      <c r="I210" s="586" t="s">
        <v>475</v>
      </c>
      <c r="J210" s="587"/>
      <c r="K210" s="587"/>
    </row>
    <row r="211" spans="1:11" ht="15" customHeight="1">
      <c r="A211" s="578"/>
      <c r="B211" s="597"/>
      <c r="C211" s="598"/>
      <c r="D211" s="592" t="s">
        <v>112</v>
      </c>
      <c r="E211" s="601" t="s">
        <v>108</v>
      </c>
      <c r="F211" s="580" t="s">
        <v>1220</v>
      </c>
      <c r="G211" s="581"/>
      <c r="H211" s="601" t="s">
        <v>112</v>
      </c>
      <c r="I211" s="601" t="s">
        <v>108</v>
      </c>
      <c r="J211" s="580" t="s">
        <v>1221</v>
      </c>
      <c r="K211" s="589"/>
    </row>
    <row r="212" spans="1:11" ht="12.75">
      <c r="A212" s="578"/>
      <c r="B212" s="597"/>
      <c r="C212" s="598"/>
      <c r="D212" s="593"/>
      <c r="E212" s="602"/>
      <c r="F212" s="582"/>
      <c r="G212" s="583"/>
      <c r="H212" s="602"/>
      <c r="I212" s="602"/>
      <c r="J212" s="582"/>
      <c r="K212" s="590"/>
    </row>
    <row r="213" spans="1:11" ht="18.75" customHeight="1">
      <c r="A213" s="578"/>
      <c r="B213" s="597"/>
      <c r="C213" s="598"/>
      <c r="D213" s="593"/>
      <c r="E213" s="602"/>
      <c r="F213" s="582"/>
      <c r="G213" s="583"/>
      <c r="H213" s="602"/>
      <c r="I213" s="602"/>
      <c r="J213" s="582"/>
      <c r="K213" s="590"/>
    </row>
    <row r="214" spans="1:11" ht="27.75" customHeight="1">
      <c r="A214" s="579"/>
      <c r="B214" s="599"/>
      <c r="C214" s="600"/>
      <c r="D214" s="594"/>
      <c r="E214" s="603"/>
      <c r="F214" s="584"/>
      <c r="G214" s="585"/>
      <c r="H214" s="603"/>
      <c r="I214" s="603"/>
      <c r="J214" s="584"/>
      <c r="K214" s="591"/>
    </row>
    <row r="215" spans="1:11" ht="12.75">
      <c r="A215" s="174"/>
      <c r="B215" s="175"/>
      <c r="C215" s="29"/>
      <c r="D215" s="4"/>
      <c r="E215" s="4"/>
      <c r="H215" s="4"/>
      <c r="I215" s="4"/>
      <c r="J215" s="27"/>
      <c r="K215" s="1"/>
    </row>
    <row r="216" spans="1:11" ht="12.75">
      <c r="A216" s="149"/>
      <c r="B216" s="32" t="s">
        <v>293</v>
      </c>
      <c r="C216" s="42"/>
      <c r="D216" s="4"/>
      <c r="E216" s="4"/>
      <c r="H216" s="4"/>
      <c r="I216" s="4"/>
      <c r="J216" s="27"/>
      <c r="K216" s="1"/>
    </row>
    <row r="217" spans="1:11" ht="12.75">
      <c r="A217" s="149"/>
      <c r="B217" s="151"/>
      <c r="C217" s="30"/>
      <c r="D217" s="4"/>
      <c r="E217" s="4"/>
      <c r="H217" s="4"/>
      <c r="I217" s="4"/>
      <c r="J217" s="27"/>
      <c r="K217" s="1"/>
    </row>
    <row r="218" spans="1:11" ht="12.75">
      <c r="A218" s="149">
        <v>844</v>
      </c>
      <c r="B218" s="38"/>
      <c r="C218" s="30" t="s">
        <v>889</v>
      </c>
      <c r="D218" s="121">
        <v>6161823</v>
      </c>
      <c r="E218" s="121">
        <v>19039550</v>
      </c>
      <c r="F218" s="150">
        <v>16.9</v>
      </c>
      <c r="G218" s="115"/>
      <c r="H218" s="121">
        <v>12094408</v>
      </c>
      <c r="I218" s="121">
        <v>38032062</v>
      </c>
      <c r="J218" s="150">
        <v>22.7</v>
      </c>
      <c r="K218" s="167"/>
    </row>
    <row r="219" spans="1:11" ht="12.75">
      <c r="A219" s="149">
        <v>845</v>
      </c>
      <c r="B219" s="151"/>
      <c r="C219" s="30" t="s">
        <v>859</v>
      </c>
      <c r="D219" s="121">
        <v>1524271</v>
      </c>
      <c r="E219" s="121">
        <v>13533064</v>
      </c>
      <c r="F219" s="150">
        <v>154.9</v>
      </c>
      <c r="G219" s="115"/>
      <c r="H219" s="121">
        <v>2680340</v>
      </c>
      <c r="I219" s="121">
        <v>20014180</v>
      </c>
      <c r="J219" s="150">
        <v>32.6</v>
      </c>
      <c r="K219" s="167"/>
    </row>
    <row r="220" spans="1:11" ht="12.75">
      <c r="A220" s="149">
        <v>846</v>
      </c>
      <c r="B220" s="151"/>
      <c r="C220" s="30" t="s">
        <v>329</v>
      </c>
      <c r="D220" s="119">
        <v>1251010</v>
      </c>
      <c r="E220" s="119">
        <v>6394976</v>
      </c>
      <c r="F220" s="150">
        <v>-28.1</v>
      </c>
      <c r="G220" s="115"/>
      <c r="H220" s="121">
        <v>2423016</v>
      </c>
      <c r="I220" s="121">
        <v>12759862</v>
      </c>
      <c r="J220" s="150">
        <v>-11.2</v>
      </c>
      <c r="K220" s="167"/>
    </row>
    <row r="221" spans="1:11" ht="12.75">
      <c r="A221" s="149">
        <v>847</v>
      </c>
      <c r="B221" s="151"/>
      <c r="C221" s="30" t="s">
        <v>890</v>
      </c>
      <c r="D221" s="121">
        <v>48916</v>
      </c>
      <c r="E221" s="121">
        <v>741485</v>
      </c>
      <c r="F221" s="150">
        <v>-43.5</v>
      </c>
      <c r="G221" s="115"/>
      <c r="H221" s="121">
        <v>99696</v>
      </c>
      <c r="I221" s="121">
        <v>1699059</v>
      </c>
      <c r="J221" s="150">
        <v>-27.8</v>
      </c>
      <c r="K221" s="167"/>
    </row>
    <row r="222" spans="1:11" ht="12.75">
      <c r="A222" s="149">
        <v>848</v>
      </c>
      <c r="B222" s="151"/>
      <c r="C222" s="30" t="s">
        <v>891</v>
      </c>
      <c r="D222" s="119">
        <v>45686</v>
      </c>
      <c r="E222" s="119">
        <v>1815772</v>
      </c>
      <c r="F222" s="150">
        <v>-60.8</v>
      </c>
      <c r="G222" s="115"/>
      <c r="H222" s="121">
        <v>421182</v>
      </c>
      <c r="I222" s="121">
        <v>4460348</v>
      </c>
      <c r="J222" s="150">
        <v>-34.2</v>
      </c>
      <c r="K222" s="167"/>
    </row>
    <row r="223" spans="1:11" ht="12.75">
      <c r="A223" s="149">
        <v>849</v>
      </c>
      <c r="B223" s="151"/>
      <c r="C223" s="30" t="s">
        <v>330</v>
      </c>
      <c r="D223" s="121">
        <v>1169140</v>
      </c>
      <c r="E223" s="121">
        <v>9457087</v>
      </c>
      <c r="F223" s="150">
        <v>3.3</v>
      </c>
      <c r="G223" s="115"/>
      <c r="H223" s="121">
        <v>1881310</v>
      </c>
      <c r="I223" s="121">
        <v>14927205</v>
      </c>
      <c r="J223" s="150">
        <v>10.5</v>
      </c>
      <c r="K223" s="167"/>
    </row>
    <row r="224" spans="1:11" ht="12.75">
      <c r="A224" s="149">
        <v>850</v>
      </c>
      <c r="B224" s="151"/>
      <c r="C224" s="30" t="s">
        <v>331</v>
      </c>
      <c r="D224" s="121">
        <v>66722</v>
      </c>
      <c r="E224" s="121">
        <v>376172</v>
      </c>
      <c r="F224" s="150">
        <v>165.1</v>
      </c>
      <c r="G224" s="115"/>
      <c r="H224" s="121">
        <v>95992</v>
      </c>
      <c r="I224" s="121">
        <v>539710</v>
      </c>
      <c r="J224" s="150">
        <v>16.7</v>
      </c>
      <c r="K224" s="167"/>
    </row>
    <row r="225" spans="1:11" ht="12.75">
      <c r="A225" s="149">
        <v>851</v>
      </c>
      <c r="B225" s="151"/>
      <c r="C225" s="30" t="s">
        <v>906</v>
      </c>
      <c r="D225" s="121">
        <v>131733</v>
      </c>
      <c r="E225" s="121">
        <v>3025643</v>
      </c>
      <c r="F225" s="150">
        <v>-30.1</v>
      </c>
      <c r="G225" s="115"/>
      <c r="H225" s="121">
        <v>444134</v>
      </c>
      <c r="I225" s="121">
        <v>7993723</v>
      </c>
      <c r="J225" s="150">
        <v>19.4</v>
      </c>
      <c r="K225" s="167"/>
    </row>
    <row r="226" spans="1:11" ht="12.75">
      <c r="A226" s="149">
        <v>852</v>
      </c>
      <c r="B226" s="151"/>
      <c r="C226" s="30" t="s">
        <v>332</v>
      </c>
      <c r="D226" s="121">
        <v>1460023</v>
      </c>
      <c r="E226" s="121">
        <v>11639947</v>
      </c>
      <c r="F226" s="150">
        <v>-4.8</v>
      </c>
      <c r="G226" s="115"/>
      <c r="H226" s="121">
        <v>2787432</v>
      </c>
      <c r="I226" s="121">
        <v>23167104</v>
      </c>
      <c r="J226" s="150">
        <v>-21.8</v>
      </c>
      <c r="K226" s="167"/>
    </row>
    <row r="227" spans="1:11" ht="12.75">
      <c r="A227" s="149">
        <v>853</v>
      </c>
      <c r="B227" s="151"/>
      <c r="C227" s="30" t="s">
        <v>730</v>
      </c>
      <c r="D227" s="121">
        <v>376463</v>
      </c>
      <c r="E227" s="121">
        <v>25975267</v>
      </c>
      <c r="F227" s="150">
        <v>13.3</v>
      </c>
      <c r="G227" s="115"/>
      <c r="H227" s="121">
        <v>917467</v>
      </c>
      <c r="I227" s="121">
        <v>55157755</v>
      </c>
      <c r="J227" s="150">
        <v>-2.5</v>
      </c>
      <c r="K227" s="167"/>
    </row>
    <row r="228" spans="1:11" ht="12.75">
      <c r="A228" s="149">
        <v>854</v>
      </c>
      <c r="B228" s="151"/>
      <c r="C228" s="30" t="s">
        <v>538</v>
      </c>
      <c r="D228" s="121">
        <v>100634</v>
      </c>
      <c r="E228" s="121">
        <v>1729276</v>
      </c>
      <c r="F228" s="150">
        <v>-38.6</v>
      </c>
      <c r="G228" s="115"/>
      <c r="H228" s="121">
        <v>154587</v>
      </c>
      <c r="I228" s="121">
        <v>5464836</v>
      </c>
      <c r="J228" s="150">
        <v>12</v>
      </c>
      <c r="K228" s="167"/>
    </row>
    <row r="229" spans="1:11" ht="12.75">
      <c r="A229" s="149">
        <v>859</v>
      </c>
      <c r="B229" s="151"/>
      <c r="C229" s="30" t="s">
        <v>333</v>
      </c>
      <c r="D229" s="119">
        <v>3022419</v>
      </c>
      <c r="E229" s="119">
        <v>30154921</v>
      </c>
      <c r="F229" s="150">
        <v>9.3</v>
      </c>
      <c r="G229" s="115"/>
      <c r="H229" s="121">
        <v>5465166</v>
      </c>
      <c r="I229" s="121">
        <v>55650697</v>
      </c>
      <c r="J229" s="150">
        <v>12.9</v>
      </c>
      <c r="K229" s="167"/>
    </row>
    <row r="230" spans="1:11" ht="12.75">
      <c r="A230" s="149">
        <v>860</v>
      </c>
      <c r="B230" s="151"/>
      <c r="C230" s="30" t="s">
        <v>872</v>
      </c>
      <c r="D230" s="121">
        <v>175904</v>
      </c>
      <c r="E230" s="121">
        <v>1450463</v>
      </c>
      <c r="F230" s="150">
        <v>-54.5</v>
      </c>
      <c r="G230" s="115"/>
      <c r="H230" s="121">
        <v>358735</v>
      </c>
      <c r="I230" s="121">
        <v>3446869</v>
      </c>
      <c r="J230" s="150">
        <v>-40.5</v>
      </c>
      <c r="K230" s="167"/>
    </row>
    <row r="231" spans="1:11" ht="12.75">
      <c r="A231" s="149">
        <v>861</v>
      </c>
      <c r="B231" s="151"/>
      <c r="C231" s="30" t="s">
        <v>899</v>
      </c>
      <c r="D231" s="119">
        <v>4409361</v>
      </c>
      <c r="E231" s="119">
        <v>67934582</v>
      </c>
      <c r="F231" s="150">
        <v>0.1</v>
      </c>
      <c r="G231" s="115"/>
      <c r="H231" s="121">
        <v>8824258</v>
      </c>
      <c r="I231" s="121">
        <v>130262786</v>
      </c>
      <c r="J231" s="150">
        <v>-4.2</v>
      </c>
      <c r="K231" s="167"/>
    </row>
    <row r="232" spans="1:11" ht="12.75">
      <c r="A232" s="149">
        <v>862</v>
      </c>
      <c r="B232" s="151"/>
      <c r="C232" s="30" t="s">
        <v>334</v>
      </c>
      <c r="D232" s="121">
        <v>2290247</v>
      </c>
      <c r="E232" s="121">
        <v>11584789</v>
      </c>
      <c r="F232" s="150">
        <v>-19.5</v>
      </c>
      <c r="G232" s="115"/>
      <c r="H232" s="121">
        <v>4741361</v>
      </c>
      <c r="I232" s="121">
        <v>24675949</v>
      </c>
      <c r="J232" s="150">
        <v>-10.2</v>
      </c>
      <c r="K232" s="167"/>
    </row>
    <row r="233" spans="1:11" ht="12.75">
      <c r="A233" s="149">
        <v>863</v>
      </c>
      <c r="B233" s="151"/>
      <c r="C233" s="30" t="s">
        <v>500</v>
      </c>
      <c r="D233" s="121">
        <v>293671</v>
      </c>
      <c r="E233" s="121">
        <v>50398753</v>
      </c>
      <c r="F233" s="150">
        <v>3.2</v>
      </c>
      <c r="G233" s="115"/>
      <c r="H233" s="121">
        <v>696282</v>
      </c>
      <c r="I233" s="121">
        <v>102157962</v>
      </c>
      <c r="J233" s="150">
        <v>20.4</v>
      </c>
      <c r="K233" s="167"/>
    </row>
    <row r="234" spans="1:11" ht="12.75">
      <c r="A234" s="149">
        <v>864</v>
      </c>
      <c r="B234" s="151"/>
      <c r="C234" s="30" t="s">
        <v>900</v>
      </c>
      <c r="D234" s="121">
        <v>1197068</v>
      </c>
      <c r="E234" s="121">
        <v>34455033</v>
      </c>
      <c r="F234" s="150">
        <v>0.6</v>
      </c>
      <c r="G234" s="115"/>
      <c r="H234" s="121">
        <v>2258621</v>
      </c>
      <c r="I234" s="121">
        <v>68267727</v>
      </c>
      <c r="J234" s="150">
        <v>13.2</v>
      </c>
      <c r="K234" s="167"/>
    </row>
    <row r="235" spans="1:11" ht="12.75">
      <c r="A235" s="149">
        <v>865</v>
      </c>
      <c r="B235" s="151"/>
      <c r="C235" s="30" t="s">
        <v>335</v>
      </c>
      <c r="D235" s="121">
        <v>562668</v>
      </c>
      <c r="E235" s="121">
        <v>39287942</v>
      </c>
      <c r="F235" s="150">
        <v>-8.4</v>
      </c>
      <c r="G235" s="115"/>
      <c r="H235" s="121">
        <v>970945</v>
      </c>
      <c r="I235" s="121">
        <v>83330371</v>
      </c>
      <c r="J235" s="150">
        <v>-8.8</v>
      </c>
      <c r="K235" s="167"/>
    </row>
    <row r="236" spans="1:11" ht="12.75">
      <c r="A236" s="149">
        <v>869</v>
      </c>
      <c r="B236" s="151"/>
      <c r="C236" s="30" t="s">
        <v>336</v>
      </c>
      <c r="D236" s="121">
        <v>4416291</v>
      </c>
      <c r="E236" s="121">
        <v>66193252</v>
      </c>
      <c r="F236" s="150">
        <v>35.2</v>
      </c>
      <c r="G236" s="115"/>
      <c r="H236" s="121">
        <v>8660180</v>
      </c>
      <c r="I236" s="121">
        <v>129505059</v>
      </c>
      <c r="J236" s="150">
        <v>56.5</v>
      </c>
      <c r="K236" s="167"/>
    </row>
    <row r="237" spans="1:11" ht="12.75">
      <c r="A237" s="149">
        <v>871</v>
      </c>
      <c r="B237" s="151"/>
      <c r="C237" s="30" t="s">
        <v>499</v>
      </c>
      <c r="D237" s="121">
        <v>741034</v>
      </c>
      <c r="E237" s="121">
        <v>25319922</v>
      </c>
      <c r="F237" s="150">
        <v>-26</v>
      </c>
      <c r="G237" s="115"/>
      <c r="H237" s="121">
        <v>1526486</v>
      </c>
      <c r="I237" s="121">
        <v>55313867</v>
      </c>
      <c r="J237" s="150">
        <v>-13.8</v>
      </c>
      <c r="K237" s="167"/>
    </row>
    <row r="238" spans="1:11" ht="12.75">
      <c r="A238" s="149">
        <v>872</v>
      </c>
      <c r="B238" s="151"/>
      <c r="C238" s="30" t="s">
        <v>861</v>
      </c>
      <c r="D238" s="121">
        <v>668329</v>
      </c>
      <c r="E238" s="121">
        <v>23036947</v>
      </c>
      <c r="F238" s="150">
        <v>-11.4</v>
      </c>
      <c r="G238" s="115"/>
      <c r="H238" s="121">
        <v>1309800</v>
      </c>
      <c r="I238" s="121">
        <v>48492049</v>
      </c>
      <c r="J238" s="150">
        <v>5.9</v>
      </c>
      <c r="K238" s="167"/>
    </row>
    <row r="239" spans="1:11" ht="12.75">
      <c r="A239" s="149">
        <v>873</v>
      </c>
      <c r="B239" s="151"/>
      <c r="C239" s="30" t="s">
        <v>498</v>
      </c>
      <c r="D239" s="121">
        <v>499409</v>
      </c>
      <c r="E239" s="121">
        <v>23966804</v>
      </c>
      <c r="F239" s="150">
        <v>10.1</v>
      </c>
      <c r="G239" s="115"/>
      <c r="H239" s="121">
        <v>1015273</v>
      </c>
      <c r="I239" s="121">
        <v>49829545</v>
      </c>
      <c r="J239" s="150">
        <v>19.5</v>
      </c>
      <c r="K239" s="167"/>
    </row>
    <row r="240" spans="1:11" ht="12.75">
      <c r="A240" s="149">
        <v>874</v>
      </c>
      <c r="B240" s="151"/>
      <c r="C240" s="30" t="s">
        <v>337</v>
      </c>
      <c r="D240" s="121">
        <v>46972</v>
      </c>
      <c r="E240" s="121">
        <v>1446588</v>
      </c>
      <c r="F240" s="150">
        <v>12</v>
      </c>
      <c r="G240" s="115"/>
      <c r="H240" s="121">
        <v>113194</v>
      </c>
      <c r="I240" s="121">
        <v>3065746</v>
      </c>
      <c r="J240" s="150">
        <v>29.5</v>
      </c>
      <c r="K240" s="167"/>
    </row>
    <row r="241" spans="1:11" ht="12.75">
      <c r="A241" s="149">
        <v>875</v>
      </c>
      <c r="B241" s="151"/>
      <c r="C241" s="30" t="s">
        <v>863</v>
      </c>
      <c r="D241" s="119">
        <v>41152423</v>
      </c>
      <c r="E241" s="119">
        <v>78593762</v>
      </c>
      <c r="F241" s="150">
        <v>8.3</v>
      </c>
      <c r="G241" s="115"/>
      <c r="H241" s="121">
        <v>87909900</v>
      </c>
      <c r="I241" s="121">
        <v>163934499</v>
      </c>
      <c r="J241" s="150">
        <v>5.4</v>
      </c>
      <c r="K241" s="167"/>
    </row>
    <row r="242" spans="1:11" ht="12.75">
      <c r="A242" s="149">
        <v>876</v>
      </c>
      <c r="B242" s="151"/>
      <c r="C242" s="30" t="s">
        <v>338</v>
      </c>
      <c r="D242" s="121">
        <v>32221</v>
      </c>
      <c r="E242" s="121">
        <v>321225</v>
      </c>
      <c r="F242" s="150">
        <v>22.6</v>
      </c>
      <c r="G242" s="115"/>
      <c r="H242" s="121">
        <v>84780</v>
      </c>
      <c r="I242" s="121">
        <v>842677</v>
      </c>
      <c r="J242" s="150">
        <v>67</v>
      </c>
      <c r="K242" s="167"/>
    </row>
    <row r="243" spans="1:11" ht="12.75">
      <c r="A243" s="149">
        <v>877</v>
      </c>
      <c r="B243" s="151"/>
      <c r="C243" s="30" t="s">
        <v>339</v>
      </c>
      <c r="D243" s="119">
        <v>1488213</v>
      </c>
      <c r="E243" s="119">
        <v>12691983</v>
      </c>
      <c r="F243" s="150">
        <v>7.2</v>
      </c>
      <c r="G243" s="115"/>
      <c r="H243" s="121">
        <v>3170334</v>
      </c>
      <c r="I243" s="121">
        <v>28457180</v>
      </c>
      <c r="J243" s="150">
        <v>4.1</v>
      </c>
      <c r="K243" s="167"/>
    </row>
    <row r="244" spans="1:11" ht="12.75">
      <c r="A244" s="149">
        <v>878</v>
      </c>
      <c r="B244" s="151"/>
      <c r="C244" s="30" t="s">
        <v>340</v>
      </c>
      <c r="D244" s="121">
        <v>16681</v>
      </c>
      <c r="E244" s="121">
        <v>438876</v>
      </c>
      <c r="F244" s="150">
        <v>159.4</v>
      </c>
      <c r="G244" s="115"/>
      <c r="H244" s="121">
        <v>18008</v>
      </c>
      <c r="I244" s="121">
        <v>676835</v>
      </c>
      <c r="J244" s="150">
        <v>62.8</v>
      </c>
      <c r="K244" s="167"/>
    </row>
    <row r="245" spans="1:11" ht="12.75">
      <c r="A245" s="149">
        <v>881</v>
      </c>
      <c r="B245" s="151"/>
      <c r="C245" s="30" t="s">
        <v>341</v>
      </c>
      <c r="D245" s="121">
        <v>343065</v>
      </c>
      <c r="E245" s="121">
        <v>676773</v>
      </c>
      <c r="F245" s="150">
        <v>-16.1</v>
      </c>
      <c r="G245" s="115"/>
      <c r="H245" s="121">
        <v>1195967</v>
      </c>
      <c r="I245" s="121">
        <v>1997908</v>
      </c>
      <c r="J245" s="150">
        <v>9.5</v>
      </c>
      <c r="K245" s="167"/>
    </row>
    <row r="246" spans="1:11" ht="12.75">
      <c r="A246" s="149">
        <v>882</v>
      </c>
      <c r="B246" s="151"/>
      <c r="C246" s="30" t="s">
        <v>342</v>
      </c>
      <c r="D246" s="121">
        <v>5025</v>
      </c>
      <c r="E246" s="121">
        <v>35920</v>
      </c>
      <c r="F246" s="150">
        <v>-44.4</v>
      </c>
      <c r="G246" s="115"/>
      <c r="H246" s="121">
        <v>8591</v>
      </c>
      <c r="I246" s="121">
        <v>69813</v>
      </c>
      <c r="J246" s="150">
        <v>-11</v>
      </c>
      <c r="K246" s="167"/>
    </row>
    <row r="247" spans="1:11" ht="12.75">
      <c r="A247" s="149">
        <v>883</v>
      </c>
      <c r="B247" s="151"/>
      <c r="C247" s="30" t="s">
        <v>343</v>
      </c>
      <c r="D247" s="121">
        <v>16020</v>
      </c>
      <c r="E247" s="121">
        <v>119147746</v>
      </c>
      <c r="F247" s="150">
        <v>-11.5</v>
      </c>
      <c r="G247" s="115"/>
      <c r="H247" s="121">
        <v>31753</v>
      </c>
      <c r="I247" s="121">
        <v>247455497</v>
      </c>
      <c r="J247" s="150">
        <v>1.3</v>
      </c>
      <c r="K247" s="167"/>
    </row>
    <row r="248" spans="1:11" ht="12.75">
      <c r="A248" s="149">
        <v>884</v>
      </c>
      <c r="B248" s="151"/>
      <c r="C248" s="30" t="s">
        <v>344</v>
      </c>
      <c r="D248" s="121">
        <v>24127641</v>
      </c>
      <c r="E248" s="121">
        <v>121820610</v>
      </c>
      <c r="F248" s="150">
        <v>-33.5</v>
      </c>
      <c r="G248" s="115"/>
      <c r="H248" s="121">
        <v>44659317</v>
      </c>
      <c r="I248" s="121">
        <v>239607606</v>
      </c>
      <c r="J248" s="150">
        <v>-32.1</v>
      </c>
      <c r="K248" s="167"/>
    </row>
    <row r="249" spans="1:11" ht="12.75">
      <c r="A249" s="149">
        <v>885</v>
      </c>
      <c r="B249" s="151"/>
      <c r="C249" s="30" t="s">
        <v>345</v>
      </c>
      <c r="D249" s="121">
        <v>2009779</v>
      </c>
      <c r="E249" s="121">
        <v>16855591</v>
      </c>
      <c r="F249" s="150">
        <v>-25.6</v>
      </c>
      <c r="G249" s="115"/>
      <c r="H249" s="121">
        <v>3976667</v>
      </c>
      <c r="I249" s="121">
        <v>33711651</v>
      </c>
      <c r="J249" s="150">
        <v>-21.5</v>
      </c>
      <c r="K249" s="167"/>
    </row>
    <row r="250" spans="1:11" ht="12.75">
      <c r="A250" s="149">
        <v>886</v>
      </c>
      <c r="B250" s="151"/>
      <c r="C250" s="30" t="s">
        <v>346</v>
      </c>
      <c r="D250" s="121">
        <v>38000</v>
      </c>
      <c r="E250" s="121">
        <v>456962</v>
      </c>
      <c r="F250" s="150">
        <v>40.6</v>
      </c>
      <c r="G250" s="115"/>
      <c r="H250" s="121">
        <v>62400</v>
      </c>
      <c r="I250" s="121">
        <v>709542</v>
      </c>
      <c r="J250" s="150">
        <v>103.2</v>
      </c>
      <c r="K250" s="167"/>
    </row>
    <row r="251" spans="1:11" ht="12.75">
      <c r="A251" s="149">
        <v>887</v>
      </c>
      <c r="B251" s="151"/>
      <c r="C251" s="30" t="s">
        <v>347</v>
      </c>
      <c r="D251" s="121">
        <v>641713</v>
      </c>
      <c r="E251" s="121">
        <v>3978043</v>
      </c>
      <c r="F251" s="150">
        <v>-76.6</v>
      </c>
      <c r="G251" s="115"/>
      <c r="H251" s="121">
        <v>1534062</v>
      </c>
      <c r="I251" s="121">
        <v>10863726</v>
      </c>
      <c r="J251" s="150">
        <v>-47.6</v>
      </c>
      <c r="K251" s="167"/>
    </row>
    <row r="252" spans="1:11" ht="12.75">
      <c r="A252" s="149">
        <v>888</v>
      </c>
      <c r="B252" s="151"/>
      <c r="C252" s="30" t="s">
        <v>497</v>
      </c>
      <c r="D252" s="121">
        <v>41831</v>
      </c>
      <c r="E252" s="121">
        <v>998369</v>
      </c>
      <c r="F252" s="150">
        <v>-75.2</v>
      </c>
      <c r="G252" s="115"/>
      <c r="H252" s="121">
        <v>373594</v>
      </c>
      <c r="I252" s="121">
        <v>3682343</v>
      </c>
      <c r="J252" s="150">
        <v>-54</v>
      </c>
      <c r="K252" s="167"/>
    </row>
    <row r="253" spans="1:11" ht="12.75">
      <c r="A253" s="149">
        <v>889</v>
      </c>
      <c r="B253" s="151"/>
      <c r="C253" s="30" t="s">
        <v>348</v>
      </c>
      <c r="D253" s="121">
        <v>3487067</v>
      </c>
      <c r="E253" s="121">
        <v>12214482</v>
      </c>
      <c r="F253" s="150">
        <v>9.3</v>
      </c>
      <c r="G253" s="115"/>
      <c r="H253" s="121">
        <v>7171587</v>
      </c>
      <c r="I253" s="121">
        <v>23523289</v>
      </c>
      <c r="J253" s="150">
        <v>13.5</v>
      </c>
      <c r="K253" s="167"/>
    </row>
    <row r="254" spans="1:11" ht="12.75">
      <c r="A254" s="149">
        <v>891</v>
      </c>
      <c r="B254" s="151"/>
      <c r="C254" s="30" t="s">
        <v>481</v>
      </c>
      <c r="D254" s="121" t="s">
        <v>107</v>
      </c>
      <c r="E254" s="121" t="s">
        <v>107</v>
      </c>
      <c r="F254" s="150" t="s">
        <v>107</v>
      </c>
      <c r="G254" s="115"/>
      <c r="H254" s="121" t="s">
        <v>107</v>
      </c>
      <c r="I254" s="121" t="s">
        <v>107</v>
      </c>
      <c r="J254" s="150" t="s">
        <v>107</v>
      </c>
      <c r="K254" s="167"/>
    </row>
    <row r="255" spans="1:11" ht="12.75">
      <c r="A255" s="149">
        <v>896</v>
      </c>
      <c r="B255" s="151"/>
      <c r="C255" s="30" t="s">
        <v>349</v>
      </c>
      <c r="D255" s="121">
        <v>805687</v>
      </c>
      <c r="E255" s="121">
        <v>8193941</v>
      </c>
      <c r="F255" s="150">
        <v>-18.7</v>
      </c>
      <c r="G255" s="115"/>
      <c r="H255" s="121">
        <v>2207893</v>
      </c>
      <c r="I255" s="121">
        <v>19886460</v>
      </c>
      <c r="J255" s="150">
        <v>-3.5</v>
      </c>
      <c r="K255" s="167"/>
    </row>
    <row r="256" spans="1:11" s="17" customFormat="1" ht="24" customHeight="1">
      <c r="A256" s="69"/>
      <c r="B256" s="65" t="s">
        <v>202</v>
      </c>
      <c r="C256" s="49"/>
      <c r="D256" s="118">
        <v>1026750379</v>
      </c>
      <c r="E256" s="118">
        <v>2121645527</v>
      </c>
      <c r="F256" s="147">
        <v>1.7</v>
      </c>
      <c r="G256" s="116"/>
      <c r="H256" s="118">
        <v>2006076067</v>
      </c>
      <c r="I256" s="118">
        <v>4296128241</v>
      </c>
      <c r="J256" s="147">
        <v>6.5</v>
      </c>
      <c r="K256" s="166"/>
    </row>
    <row r="257" spans="1:10" ht="12.75">
      <c r="A257" s="35"/>
      <c r="D257" s="121"/>
      <c r="E257" s="121"/>
      <c r="H257" s="4"/>
      <c r="I257" s="4"/>
      <c r="J257" s="27"/>
    </row>
    <row r="258" spans="1:10" ht="12.75">
      <c r="A258" s="38"/>
      <c r="D258" s="121"/>
      <c r="E258" s="121"/>
      <c r="F258" s="121"/>
      <c r="G258" s="121"/>
      <c r="H258" s="121"/>
      <c r="I258" s="121"/>
      <c r="J258" s="121"/>
    </row>
    <row r="259" spans="1:10" ht="12.75">
      <c r="A259" s="50"/>
      <c r="D259" s="121"/>
      <c r="E259" s="121"/>
      <c r="F259" s="115"/>
      <c r="G259" s="115"/>
      <c r="H259" s="5"/>
      <c r="I259" s="4"/>
      <c r="J259" s="115"/>
    </row>
    <row r="260" spans="4:10" ht="12.75">
      <c r="D260" s="121"/>
      <c r="E260" s="121"/>
      <c r="H260" s="4"/>
      <c r="I260" s="121"/>
      <c r="J260" s="27"/>
    </row>
    <row r="261" spans="4:10" ht="12.75">
      <c r="D261" s="121"/>
      <c r="E261" s="121"/>
      <c r="H261" s="4"/>
      <c r="I261" s="4"/>
      <c r="J261" s="27"/>
    </row>
    <row r="262" spans="4:10" ht="12.75">
      <c r="D262" s="121"/>
      <c r="E262" s="121"/>
      <c r="H262" s="4"/>
      <c r="I262" s="4"/>
      <c r="J262" s="27"/>
    </row>
    <row r="263" spans="4:10" ht="12.75">
      <c r="D263" s="121"/>
      <c r="E263" s="121"/>
      <c r="H263" s="4"/>
      <c r="I263" s="4"/>
      <c r="J263" s="27"/>
    </row>
    <row r="264" spans="4:10" ht="12.75">
      <c r="D264" s="121"/>
      <c r="E264" s="121"/>
      <c r="H264" s="4"/>
      <c r="I264" s="4"/>
      <c r="J264" s="27"/>
    </row>
    <row r="265" spans="4:10" ht="12.75">
      <c r="D265" s="121"/>
      <c r="E265" s="121"/>
      <c r="H265" s="4"/>
      <c r="I265" s="4"/>
      <c r="J265" s="27"/>
    </row>
    <row r="266" spans="4:10" ht="12.75">
      <c r="D266" s="121"/>
      <c r="E266" s="121"/>
      <c r="H266" s="4"/>
      <c r="I266" s="4"/>
      <c r="J266" s="27"/>
    </row>
    <row r="267" spans="4:10" ht="12.75">
      <c r="D267" s="121"/>
      <c r="E267" s="121"/>
      <c r="H267" s="4"/>
      <c r="I267" s="4"/>
      <c r="J267" s="27"/>
    </row>
    <row r="268" spans="4:10" ht="12.75">
      <c r="D268" s="121"/>
      <c r="E268" s="121"/>
      <c r="H268" s="4"/>
      <c r="I268" s="4"/>
      <c r="J268" s="27"/>
    </row>
    <row r="269" spans="4:10" ht="12.75">
      <c r="D269" s="121"/>
      <c r="E269" s="121"/>
      <c r="H269" s="4"/>
      <c r="I269" s="4"/>
      <c r="J269" s="27"/>
    </row>
    <row r="270" spans="4:10" ht="12.75">
      <c r="D270" s="121"/>
      <c r="E270" s="121"/>
      <c r="H270" s="4"/>
      <c r="I270" s="4"/>
      <c r="J270" s="27"/>
    </row>
    <row r="271" spans="4:10" ht="12.75">
      <c r="D271" s="121"/>
      <c r="E271" s="121"/>
      <c r="H271" s="4"/>
      <c r="I271" s="2"/>
      <c r="J271" s="27"/>
    </row>
    <row r="272" spans="4:10" ht="12.75">
      <c r="D272" s="121"/>
      <c r="E272" s="121"/>
      <c r="H272" s="18"/>
      <c r="I272" s="18"/>
      <c r="J272" s="19"/>
    </row>
    <row r="273" spans="4:5" ht="12.75">
      <c r="D273" s="119"/>
      <c r="E273" s="119"/>
    </row>
    <row r="274" spans="4:5" ht="12.75">
      <c r="D274" s="121"/>
      <c r="E274" s="121"/>
    </row>
    <row r="275" spans="4:5" ht="12.75">
      <c r="D275" s="119"/>
      <c r="E275" s="119"/>
    </row>
    <row r="276" spans="4:5" ht="12.75">
      <c r="D276" s="121"/>
      <c r="E276" s="121"/>
    </row>
    <row r="277" spans="4:5" ht="12.75">
      <c r="D277" s="121"/>
      <c r="E277" s="121"/>
    </row>
    <row r="278" spans="4:5" ht="12.75">
      <c r="D278" s="121"/>
      <c r="E278" s="121"/>
    </row>
    <row r="279" spans="4:5" ht="12.75">
      <c r="D279" s="121"/>
      <c r="E279" s="121"/>
    </row>
    <row r="280" spans="4:5" ht="12.75">
      <c r="D280" s="121"/>
      <c r="E280" s="121"/>
    </row>
    <row r="281" spans="4:5" ht="12.75">
      <c r="D281" s="121"/>
      <c r="E281" s="121"/>
    </row>
    <row r="282" spans="4:5" ht="12.75">
      <c r="D282" s="121"/>
      <c r="E282" s="121"/>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49"/>
  <sheetViews>
    <sheetView zoomScaleSheetLayoutView="100" zoomScalePageLayoutView="0" workbookViewId="0" topLeftCell="A1">
      <selection activeCell="A1" sqref="A1:K1"/>
    </sheetView>
  </sheetViews>
  <sheetFormatPr defaultColWidth="11.421875" defaultRowHeight="12.75"/>
  <cols>
    <col min="1" max="1" width="4.00390625" style="249" customWidth="1"/>
    <col min="2" max="2" width="3.8515625" style="265" customWidth="1"/>
    <col min="3" max="3" width="1.28515625" style="249" customWidth="1"/>
    <col min="4" max="4" width="35.28125" style="249" customWidth="1"/>
    <col min="5" max="5" width="13.28125" style="249" customWidth="1"/>
    <col min="6" max="6" width="13.8515625" style="249" customWidth="1"/>
    <col min="7" max="7" width="10.7109375" style="268" customWidth="1"/>
    <col min="8" max="8" width="0.71875" style="268" customWidth="1"/>
    <col min="9" max="9" width="13.28125" style="249" customWidth="1"/>
    <col min="10" max="10" width="13.421875" style="249" customWidth="1"/>
    <col min="11" max="11" width="10.421875" style="268" customWidth="1"/>
    <col min="12" max="12" width="0.85546875" style="249" customWidth="1"/>
  </cols>
  <sheetData>
    <row r="1" spans="1:15" ht="15">
      <c r="A1" s="606" t="s">
        <v>912</v>
      </c>
      <c r="B1" s="606"/>
      <c r="C1" s="606"/>
      <c r="D1" s="606"/>
      <c r="E1" s="606"/>
      <c r="F1" s="606"/>
      <c r="G1" s="606"/>
      <c r="H1" s="606"/>
      <c r="I1" s="606"/>
      <c r="J1" s="606"/>
      <c r="K1" s="607"/>
      <c r="L1" s="264"/>
      <c r="M1" s="59"/>
      <c r="N1" s="59"/>
      <c r="O1" s="59"/>
    </row>
    <row r="2" spans="4:11" ht="12.75">
      <c r="D2" s="262"/>
      <c r="E2" s="266"/>
      <c r="F2" s="267"/>
      <c r="I2" s="269"/>
      <c r="J2" s="270"/>
      <c r="K2" s="271"/>
    </row>
    <row r="3" spans="1:12" ht="17.25" customHeight="1">
      <c r="A3" s="619" t="s">
        <v>1133</v>
      </c>
      <c r="B3" s="620"/>
      <c r="C3" s="624" t="s">
        <v>1134</v>
      </c>
      <c r="D3" s="527"/>
      <c r="E3" s="574" t="s">
        <v>1200</v>
      </c>
      <c r="F3" s="575"/>
      <c r="G3" s="575"/>
      <c r="H3" s="629"/>
      <c r="I3" s="536" t="s">
        <v>1213</v>
      </c>
      <c r="J3" s="575"/>
      <c r="K3" s="575"/>
      <c r="L3" s="630"/>
    </row>
    <row r="4" spans="1:12" ht="16.5" customHeight="1">
      <c r="A4" s="502"/>
      <c r="B4" s="621"/>
      <c r="C4" s="625"/>
      <c r="D4" s="626"/>
      <c r="E4" s="82" t="s">
        <v>474</v>
      </c>
      <c r="F4" s="586" t="s">
        <v>475</v>
      </c>
      <c r="G4" s="587"/>
      <c r="H4" s="588"/>
      <c r="I4" s="146" t="s">
        <v>474</v>
      </c>
      <c r="J4" s="631" t="s">
        <v>475</v>
      </c>
      <c r="K4" s="632"/>
      <c r="L4" s="604"/>
    </row>
    <row r="5" spans="1:12" ht="12.75" customHeight="1">
      <c r="A5" s="502"/>
      <c r="B5" s="621"/>
      <c r="C5" s="625"/>
      <c r="D5" s="626"/>
      <c r="E5" s="592" t="s">
        <v>112</v>
      </c>
      <c r="F5" s="601" t="s">
        <v>108</v>
      </c>
      <c r="G5" s="615" t="s">
        <v>1214</v>
      </c>
      <c r="H5" s="616"/>
      <c r="I5" s="601" t="s">
        <v>112</v>
      </c>
      <c r="J5" s="601" t="s">
        <v>108</v>
      </c>
      <c r="K5" s="580" t="s">
        <v>1221</v>
      </c>
      <c r="L5" s="610"/>
    </row>
    <row r="6" spans="1:12" ht="12.75" customHeight="1">
      <c r="A6" s="502"/>
      <c r="B6" s="621"/>
      <c r="C6" s="625"/>
      <c r="D6" s="626"/>
      <c r="E6" s="593"/>
      <c r="F6" s="602"/>
      <c r="G6" s="617"/>
      <c r="H6" s="506"/>
      <c r="I6" s="602"/>
      <c r="J6" s="602"/>
      <c r="K6" s="611"/>
      <c r="L6" s="612"/>
    </row>
    <row r="7" spans="1:12" ht="12.75" customHeight="1">
      <c r="A7" s="502"/>
      <c r="B7" s="621"/>
      <c r="C7" s="625"/>
      <c r="D7" s="626"/>
      <c r="E7" s="593"/>
      <c r="F7" s="602"/>
      <c r="G7" s="617"/>
      <c r="H7" s="506"/>
      <c r="I7" s="602"/>
      <c r="J7" s="602"/>
      <c r="K7" s="611"/>
      <c r="L7" s="612"/>
    </row>
    <row r="8" spans="1:12" ht="28.5" customHeight="1">
      <c r="A8" s="622"/>
      <c r="B8" s="623"/>
      <c r="C8" s="627"/>
      <c r="D8" s="628"/>
      <c r="E8" s="594"/>
      <c r="F8" s="603"/>
      <c r="G8" s="618"/>
      <c r="H8" s="517"/>
      <c r="I8" s="603"/>
      <c r="J8" s="603"/>
      <c r="K8" s="613"/>
      <c r="L8" s="614"/>
    </row>
    <row r="9" spans="1:10" ht="9" customHeight="1">
      <c r="A9" s="262"/>
      <c r="B9" s="273"/>
      <c r="C9" s="254"/>
      <c r="D9" s="178"/>
      <c r="E9" s="266"/>
      <c r="F9" s="267"/>
      <c r="I9" s="266"/>
      <c r="J9" s="266"/>
    </row>
    <row r="10" spans="2:11" s="17" customFormat="1" ht="12.75">
      <c r="B10" s="148"/>
      <c r="C10" s="65" t="s">
        <v>1135</v>
      </c>
      <c r="D10" s="49"/>
      <c r="E10" s="118">
        <v>1003549710</v>
      </c>
      <c r="F10" s="118">
        <v>2387372152</v>
      </c>
      <c r="G10" s="147">
        <v>4.6</v>
      </c>
      <c r="H10" s="147"/>
      <c r="I10" s="118">
        <v>1966862655</v>
      </c>
      <c r="J10" s="118">
        <v>4644872882</v>
      </c>
      <c r="K10" s="147">
        <v>4.6</v>
      </c>
    </row>
    <row r="11" spans="1:11" ht="24" customHeight="1">
      <c r="A11" s="262" t="s">
        <v>543</v>
      </c>
      <c r="B11" s="274">
        <v>1</v>
      </c>
      <c r="C11" s="254"/>
      <c r="D11" s="178" t="s">
        <v>350</v>
      </c>
      <c r="E11" s="275">
        <v>113244385</v>
      </c>
      <c r="F11" s="275">
        <v>233427563</v>
      </c>
      <c r="G11" s="260">
        <v>0.2</v>
      </c>
      <c r="H11" s="260"/>
      <c r="I11" s="275">
        <v>224824404</v>
      </c>
      <c r="J11" s="275">
        <v>461022172</v>
      </c>
      <c r="K11" s="260">
        <v>-1</v>
      </c>
    </row>
    <row r="12" spans="1:11" ht="12.75">
      <c r="A12" s="262" t="s">
        <v>544</v>
      </c>
      <c r="B12" s="274">
        <v>3</v>
      </c>
      <c r="C12" s="254"/>
      <c r="D12" s="178" t="s">
        <v>351</v>
      </c>
      <c r="E12" s="275">
        <v>95384595</v>
      </c>
      <c r="F12" s="275">
        <v>146846927</v>
      </c>
      <c r="G12" s="260">
        <v>9.5</v>
      </c>
      <c r="H12" s="260"/>
      <c r="I12" s="275">
        <v>174649669</v>
      </c>
      <c r="J12" s="275">
        <v>281937908</v>
      </c>
      <c r="K12" s="260">
        <v>5.2</v>
      </c>
    </row>
    <row r="13" spans="1:11" ht="12.75">
      <c r="A13" s="262" t="s">
        <v>545</v>
      </c>
      <c r="B13" s="274">
        <v>5</v>
      </c>
      <c r="C13" s="254"/>
      <c r="D13" s="178" t="s">
        <v>352</v>
      </c>
      <c r="E13" s="275">
        <v>122181115</v>
      </c>
      <c r="F13" s="275">
        <v>162105883</v>
      </c>
      <c r="G13" s="260">
        <v>1.6</v>
      </c>
      <c r="H13" s="260"/>
      <c r="I13" s="275">
        <v>245526066</v>
      </c>
      <c r="J13" s="275">
        <v>327241334</v>
      </c>
      <c r="K13" s="260">
        <v>1.7</v>
      </c>
    </row>
    <row r="14" spans="1:11" ht="12.75">
      <c r="A14" s="262" t="s">
        <v>546</v>
      </c>
      <c r="B14" s="274">
        <v>6</v>
      </c>
      <c r="C14" s="254"/>
      <c r="D14" s="178" t="s">
        <v>496</v>
      </c>
      <c r="E14" s="275">
        <v>63803711</v>
      </c>
      <c r="F14" s="275">
        <v>250943069</v>
      </c>
      <c r="G14" s="260">
        <v>43.3</v>
      </c>
      <c r="H14" s="260"/>
      <c r="I14" s="275">
        <v>145322110</v>
      </c>
      <c r="J14" s="275">
        <v>460450352</v>
      </c>
      <c r="K14" s="260">
        <v>32.4</v>
      </c>
    </row>
    <row r="15" spans="1:11" ht="12.75">
      <c r="A15" s="262" t="s">
        <v>547</v>
      </c>
      <c r="B15" s="274">
        <v>7</v>
      </c>
      <c r="C15" s="254"/>
      <c r="D15" s="178" t="s">
        <v>353</v>
      </c>
      <c r="E15" s="275">
        <v>1893970</v>
      </c>
      <c r="F15" s="275">
        <v>8055169</v>
      </c>
      <c r="G15" s="260">
        <v>-24.9</v>
      </c>
      <c r="H15" s="260"/>
      <c r="I15" s="275">
        <v>4018128</v>
      </c>
      <c r="J15" s="275">
        <v>17058973</v>
      </c>
      <c r="K15" s="260">
        <v>-27.6</v>
      </c>
    </row>
    <row r="16" spans="1:11" ht="12.75">
      <c r="A16" s="262" t="s">
        <v>548</v>
      </c>
      <c r="B16" s="274">
        <v>8</v>
      </c>
      <c r="C16" s="254"/>
      <c r="D16" s="178" t="s">
        <v>495</v>
      </c>
      <c r="E16" s="275">
        <v>58232934</v>
      </c>
      <c r="F16" s="275">
        <v>36088701</v>
      </c>
      <c r="G16" s="260">
        <v>-3.4</v>
      </c>
      <c r="H16" s="260"/>
      <c r="I16" s="275">
        <v>95796954</v>
      </c>
      <c r="J16" s="275">
        <v>73652329</v>
      </c>
      <c r="K16" s="260">
        <v>4.5</v>
      </c>
    </row>
    <row r="17" spans="1:11" ht="12.75">
      <c r="A17" s="262" t="s">
        <v>549</v>
      </c>
      <c r="B17" s="274">
        <v>9</v>
      </c>
      <c r="C17" s="254"/>
      <c r="D17" s="178" t="s">
        <v>354</v>
      </c>
      <c r="E17" s="275">
        <v>2887346</v>
      </c>
      <c r="F17" s="275">
        <v>10845848</v>
      </c>
      <c r="G17" s="260">
        <v>17.3</v>
      </c>
      <c r="H17" s="260"/>
      <c r="I17" s="275">
        <v>6438133</v>
      </c>
      <c r="J17" s="275">
        <v>20006457</v>
      </c>
      <c r="K17" s="260">
        <v>16.4</v>
      </c>
    </row>
    <row r="18" spans="1:11" ht="12.75">
      <c r="A18" s="262" t="s">
        <v>550</v>
      </c>
      <c r="B18" s="274">
        <v>10</v>
      </c>
      <c r="C18" s="254"/>
      <c r="D18" s="178" t="s">
        <v>355</v>
      </c>
      <c r="E18" s="275">
        <v>3920704</v>
      </c>
      <c r="F18" s="275">
        <v>22713549</v>
      </c>
      <c r="G18" s="260">
        <v>5.1</v>
      </c>
      <c r="H18" s="260"/>
      <c r="I18" s="275">
        <v>7712145</v>
      </c>
      <c r="J18" s="275">
        <v>46749173</v>
      </c>
      <c r="K18" s="260">
        <v>8.1</v>
      </c>
    </row>
    <row r="19" spans="1:11" ht="12.75">
      <c r="A19" s="262" t="s">
        <v>551</v>
      </c>
      <c r="B19" s="274">
        <v>11</v>
      </c>
      <c r="C19" s="254"/>
      <c r="D19" s="178" t="s">
        <v>356</v>
      </c>
      <c r="E19" s="275">
        <v>22577162</v>
      </c>
      <c r="F19" s="275">
        <v>141530865</v>
      </c>
      <c r="G19" s="260">
        <v>2.5</v>
      </c>
      <c r="H19" s="260"/>
      <c r="I19" s="275">
        <v>44533942</v>
      </c>
      <c r="J19" s="275">
        <v>292390776</v>
      </c>
      <c r="K19" s="260">
        <v>6.4</v>
      </c>
    </row>
    <row r="20" spans="1:11" ht="12.75">
      <c r="A20" s="262" t="s">
        <v>552</v>
      </c>
      <c r="B20" s="274">
        <v>13</v>
      </c>
      <c r="C20" s="254"/>
      <c r="D20" s="178" t="s">
        <v>357</v>
      </c>
      <c r="E20" s="275">
        <v>28789236</v>
      </c>
      <c r="F20" s="275">
        <v>48089714</v>
      </c>
      <c r="G20" s="260">
        <v>-4.1</v>
      </c>
      <c r="H20" s="260"/>
      <c r="I20" s="275">
        <v>58760198</v>
      </c>
      <c r="J20" s="275">
        <v>93133478</v>
      </c>
      <c r="K20" s="260">
        <v>-0.6</v>
      </c>
    </row>
    <row r="21" spans="1:11" ht="12.75">
      <c r="A21" s="262" t="s">
        <v>553</v>
      </c>
      <c r="B21" s="274">
        <v>14</v>
      </c>
      <c r="C21" s="254"/>
      <c r="D21" s="178" t="s">
        <v>358</v>
      </c>
      <c r="E21" s="275">
        <v>7818435</v>
      </c>
      <c r="F21" s="275">
        <v>36669969</v>
      </c>
      <c r="G21" s="260">
        <v>87.6</v>
      </c>
      <c r="H21" s="260"/>
      <c r="I21" s="275">
        <v>17016614</v>
      </c>
      <c r="J21" s="275">
        <v>72881422</v>
      </c>
      <c r="K21" s="260">
        <v>90.9</v>
      </c>
    </row>
    <row r="22" spans="1:11" ht="12.75">
      <c r="A22" s="262" t="s">
        <v>554</v>
      </c>
      <c r="B22" s="274">
        <v>15</v>
      </c>
      <c r="C22" s="254"/>
      <c r="D22" s="178" t="s">
        <v>480</v>
      </c>
      <c r="E22" s="275">
        <v>79225076</v>
      </c>
      <c r="F22" s="275">
        <v>181314228</v>
      </c>
      <c r="G22" s="260">
        <v>-0.4</v>
      </c>
      <c r="H22" s="260"/>
      <c r="I22" s="275">
        <v>161538838</v>
      </c>
      <c r="J22" s="275">
        <v>356075768</v>
      </c>
      <c r="K22" s="260">
        <v>-0.5</v>
      </c>
    </row>
    <row r="23" spans="1:11" ht="12.75">
      <c r="A23" s="262" t="s">
        <v>555</v>
      </c>
      <c r="B23" s="274">
        <v>17</v>
      </c>
      <c r="C23" s="254"/>
      <c r="D23" s="178" t="s">
        <v>359</v>
      </c>
      <c r="E23" s="275">
        <v>58125488</v>
      </c>
      <c r="F23" s="275">
        <v>91854955</v>
      </c>
      <c r="G23" s="260">
        <v>-6.2</v>
      </c>
      <c r="H23" s="260"/>
      <c r="I23" s="275">
        <v>115252793</v>
      </c>
      <c r="J23" s="275">
        <v>181911182</v>
      </c>
      <c r="K23" s="260">
        <v>-6.9</v>
      </c>
    </row>
    <row r="24" spans="1:11" ht="12.75">
      <c r="A24" s="262" t="s">
        <v>556</v>
      </c>
      <c r="B24" s="274">
        <v>18</v>
      </c>
      <c r="C24" s="254"/>
      <c r="D24" s="30" t="s">
        <v>360</v>
      </c>
      <c r="E24" s="275">
        <v>8147305</v>
      </c>
      <c r="F24" s="275">
        <v>20966600</v>
      </c>
      <c r="G24" s="260">
        <v>45.5</v>
      </c>
      <c r="H24" s="260"/>
      <c r="I24" s="275">
        <v>15606192</v>
      </c>
      <c r="J24" s="275">
        <v>42363931</v>
      </c>
      <c r="K24" s="260">
        <v>45.6</v>
      </c>
    </row>
    <row r="25" spans="1:11" ht="12.75">
      <c r="A25" s="262" t="s">
        <v>559</v>
      </c>
      <c r="B25" s="274">
        <v>24</v>
      </c>
      <c r="C25" s="254"/>
      <c r="D25" s="178" t="s">
        <v>363</v>
      </c>
      <c r="E25" s="275">
        <v>100610</v>
      </c>
      <c r="F25" s="275">
        <v>405078</v>
      </c>
      <c r="G25" s="260">
        <v>-14</v>
      </c>
      <c r="H25" s="260"/>
      <c r="I25" s="275">
        <v>263314</v>
      </c>
      <c r="J25" s="275">
        <v>1407678</v>
      </c>
      <c r="K25" s="260">
        <v>21.8</v>
      </c>
    </row>
    <row r="26" spans="1:11" ht="12.75">
      <c r="A26" s="262" t="s">
        <v>560</v>
      </c>
      <c r="B26" s="274">
        <v>28</v>
      </c>
      <c r="C26" s="254"/>
      <c r="D26" s="178" t="s">
        <v>364</v>
      </c>
      <c r="E26" s="275">
        <v>12476626</v>
      </c>
      <c r="F26" s="275">
        <v>23440967</v>
      </c>
      <c r="G26" s="260">
        <v>37.9</v>
      </c>
      <c r="H26" s="260"/>
      <c r="I26" s="275">
        <v>20893337</v>
      </c>
      <c r="J26" s="275">
        <v>41147958</v>
      </c>
      <c r="K26" s="260">
        <v>14.4</v>
      </c>
    </row>
    <row r="27" spans="1:11" ht="12.75">
      <c r="A27" s="262" t="s">
        <v>561</v>
      </c>
      <c r="B27" s="274">
        <v>37</v>
      </c>
      <c r="C27" s="254"/>
      <c r="D27" s="178" t="s">
        <v>365</v>
      </c>
      <c r="E27" s="275">
        <v>109062</v>
      </c>
      <c r="F27" s="275">
        <v>4437245</v>
      </c>
      <c r="G27" s="260">
        <v>10</v>
      </c>
      <c r="H27" s="260"/>
      <c r="I27" s="275">
        <v>261162</v>
      </c>
      <c r="J27" s="275">
        <v>9547500</v>
      </c>
      <c r="K27" s="260">
        <v>32.7</v>
      </c>
    </row>
    <row r="28" spans="1:11" ht="12.75">
      <c r="A28" s="262" t="s">
        <v>562</v>
      </c>
      <c r="B28" s="274">
        <v>39</v>
      </c>
      <c r="C28" s="254"/>
      <c r="D28" s="178" t="s">
        <v>366</v>
      </c>
      <c r="E28" s="275">
        <v>45055200</v>
      </c>
      <c r="F28" s="275">
        <v>110568180</v>
      </c>
      <c r="G28" s="260">
        <v>1.5</v>
      </c>
      <c r="H28" s="260"/>
      <c r="I28" s="275">
        <v>94469666</v>
      </c>
      <c r="J28" s="275">
        <v>219097207</v>
      </c>
      <c r="K28" s="260">
        <v>-1.3</v>
      </c>
    </row>
    <row r="29" spans="1:11" ht="12.75">
      <c r="A29" s="262" t="s">
        <v>563</v>
      </c>
      <c r="B29" s="274">
        <v>41</v>
      </c>
      <c r="C29" s="254"/>
      <c r="D29" s="178" t="s">
        <v>494</v>
      </c>
      <c r="E29" s="275">
        <v>12266</v>
      </c>
      <c r="F29" s="275">
        <v>58653</v>
      </c>
      <c r="G29" s="260">
        <v>6.2</v>
      </c>
      <c r="H29" s="260"/>
      <c r="I29" s="275">
        <v>21622</v>
      </c>
      <c r="J29" s="275">
        <v>103545</v>
      </c>
      <c r="K29" s="260">
        <v>21.6</v>
      </c>
    </row>
    <row r="30" spans="1:11" ht="12.75">
      <c r="A30" s="262" t="s">
        <v>564</v>
      </c>
      <c r="B30" s="274">
        <v>43</v>
      </c>
      <c r="C30" s="254"/>
      <c r="D30" s="178" t="s">
        <v>367</v>
      </c>
      <c r="E30" s="275">
        <v>439</v>
      </c>
      <c r="F30" s="275">
        <v>15424</v>
      </c>
      <c r="G30" s="260">
        <v>-78.1</v>
      </c>
      <c r="H30" s="260"/>
      <c r="I30" s="275">
        <v>1364</v>
      </c>
      <c r="J30" s="275">
        <v>33117</v>
      </c>
      <c r="K30" s="260">
        <v>-64.2</v>
      </c>
    </row>
    <row r="31" spans="1:11" ht="12.75">
      <c r="A31" s="262" t="s">
        <v>565</v>
      </c>
      <c r="B31" s="274">
        <v>44</v>
      </c>
      <c r="C31" s="254"/>
      <c r="D31" s="178" t="s">
        <v>368</v>
      </c>
      <c r="E31" s="275">
        <v>422</v>
      </c>
      <c r="F31" s="275">
        <v>6240</v>
      </c>
      <c r="G31" s="260" t="s">
        <v>729</v>
      </c>
      <c r="H31" s="260"/>
      <c r="I31" s="275">
        <v>422</v>
      </c>
      <c r="J31" s="275">
        <v>6240</v>
      </c>
      <c r="K31" s="260" t="s">
        <v>729</v>
      </c>
    </row>
    <row r="32" spans="1:11" ht="12.75">
      <c r="A32" s="262" t="s">
        <v>566</v>
      </c>
      <c r="B32" s="274">
        <v>45</v>
      </c>
      <c r="C32" s="254"/>
      <c r="D32" s="178" t="s">
        <v>909</v>
      </c>
      <c r="E32" s="275" t="s">
        <v>107</v>
      </c>
      <c r="F32" s="275" t="s">
        <v>107</v>
      </c>
      <c r="G32" s="260">
        <v>-100</v>
      </c>
      <c r="H32" s="260"/>
      <c r="I32" s="275">
        <v>1</v>
      </c>
      <c r="J32" s="275">
        <v>2091</v>
      </c>
      <c r="K32" s="260">
        <v>-25.6</v>
      </c>
    </row>
    <row r="33" spans="1:11" ht="12.75">
      <c r="A33" s="262" t="s">
        <v>567</v>
      </c>
      <c r="B33" s="274">
        <v>46</v>
      </c>
      <c r="C33" s="254"/>
      <c r="D33" s="178" t="s">
        <v>369</v>
      </c>
      <c r="E33" s="275">
        <v>376289</v>
      </c>
      <c r="F33" s="275">
        <v>1536672</v>
      </c>
      <c r="G33" s="260">
        <v>-38.9</v>
      </c>
      <c r="H33" s="260"/>
      <c r="I33" s="275">
        <v>601800</v>
      </c>
      <c r="J33" s="275">
        <v>2361217</v>
      </c>
      <c r="K33" s="260">
        <v>-29.3</v>
      </c>
    </row>
    <row r="34" spans="1:11" ht="12.75">
      <c r="A34" s="262" t="s">
        <v>568</v>
      </c>
      <c r="B34" s="274">
        <v>47</v>
      </c>
      <c r="C34" s="254"/>
      <c r="D34" s="178" t="s">
        <v>370</v>
      </c>
      <c r="E34" s="275">
        <v>1820</v>
      </c>
      <c r="F34" s="275">
        <v>12789</v>
      </c>
      <c r="G34" s="260">
        <v>-7.1</v>
      </c>
      <c r="H34" s="260"/>
      <c r="I34" s="275">
        <v>4679</v>
      </c>
      <c r="J34" s="275">
        <v>18184</v>
      </c>
      <c r="K34" s="260">
        <v>-8.3</v>
      </c>
    </row>
    <row r="35" spans="1:11" ht="12.75">
      <c r="A35" s="262" t="s">
        <v>569</v>
      </c>
      <c r="B35" s="274">
        <v>52</v>
      </c>
      <c r="C35" s="254"/>
      <c r="D35" s="178" t="s">
        <v>539</v>
      </c>
      <c r="E35" s="275">
        <v>6665559</v>
      </c>
      <c r="F35" s="275">
        <v>29344852</v>
      </c>
      <c r="G35" s="260">
        <v>-18.2</v>
      </c>
      <c r="H35" s="260"/>
      <c r="I35" s="275">
        <v>11499275</v>
      </c>
      <c r="J35" s="275">
        <v>59082026</v>
      </c>
      <c r="K35" s="260">
        <v>0.3</v>
      </c>
    </row>
    <row r="36" spans="1:11" ht="12.75">
      <c r="A36" s="262" t="s">
        <v>570</v>
      </c>
      <c r="B36" s="274">
        <v>53</v>
      </c>
      <c r="C36" s="254"/>
      <c r="D36" s="178" t="s">
        <v>371</v>
      </c>
      <c r="E36" s="275">
        <v>3115625</v>
      </c>
      <c r="F36" s="275">
        <v>4709129</v>
      </c>
      <c r="G36" s="260">
        <v>-2.1</v>
      </c>
      <c r="H36" s="260"/>
      <c r="I36" s="275">
        <v>5855766</v>
      </c>
      <c r="J36" s="275">
        <v>10481118</v>
      </c>
      <c r="K36" s="260">
        <v>24.3</v>
      </c>
    </row>
    <row r="37" spans="1:11" ht="12.75">
      <c r="A37" s="262" t="s">
        <v>571</v>
      </c>
      <c r="B37" s="274">
        <v>54</v>
      </c>
      <c r="C37" s="254"/>
      <c r="D37" s="178" t="s">
        <v>372</v>
      </c>
      <c r="E37" s="275">
        <v>2646892</v>
      </c>
      <c r="F37" s="275">
        <v>4883029</v>
      </c>
      <c r="G37" s="260">
        <v>6.7</v>
      </c>
      <c r="H37" s="260"/>
      <c r="I37" s="275">
        <v>6123109</v>
      </c>
      <c r="J37" s="275">
        <v>9639962</v>
      </c>
      <c r="K37" s="260">
        <v>24.1</v>
      </c>
    </row>
    <row r="38" spans="1:11" ht="12.75">
      <c r="A38" s="262" t="s">
        <v>572</v>
      </c>
      <c r="B38" s="274">
        <v>55</v>
      </c>
      <c r="C38" s="254"/>
      <c r="D38" s="178" t="s">
        <v>373</v>
      </c>
      <c r="E38" s="275">
        <v>5483571</v>
      </c>
      <c r="F38" s="275">
        <v>9661916</v>
      </c>
      <c r="G38" s="260">
        <v>1.7</v>
      </c>
      <c r="H38" s="260"/>
      <c r="I38" s="275">
        <v>10484580</v>
      </c>
      <c r="J38" s="275">
        <v>18333329</v>
      </c>
      <c r="K38" s="260">
        <v>-12.2</v>
      </c>
    </row>
    <row r="39" spans="1:11" ht="12.75">
      <c r="A39" s="262" t="s">
        <v>573</v>
      </c>
      <c r="B39" s="274">
        <v>60</v>
      </c>
      <c r="C39" s="254"/>
      <c r="D39" s="178" t="s">
        <v>374</v>
      </c>
      <c r="E39" s="275">
        <v>109743197</v>
      </c>
      <c r="F39" s="275">
        <v>211793449</v>
      </c>
      <c r="G39" s="260">
        <v>43.3</v>
      </c>
      <c r="H39" s="260"/>
      <c r="I39" s="275">
        <v>207762244</v>
      </c>
      <c r="J39" s="275">
        <v>366914505</v>
      </c>
      <c r="K39" s="260">
        <v>26.3</v>
      </c>
    </row>
    <row r="40" spans="1:11" ht="12.75">
      <c r="A40" s="262" t="s">
        <v>574</v>
      </c>
      <c r="B40" s="274">
        <v>61</v>
      </c>
      <c r="C40" s="254"/>
      <c r="D40" s="178" t="s">
        <v>375</v>
      </c>
      <c r="E40" s="275">
        <v>60674123</v>
      </c>
      <c r="F40" s="275">
        <v>153170466</v>
      </c>
      <c r="G40" s="260">
        <v>-5.2</v>
      </c>
      <c r="H40" s="260"/>
      <c r="I40" s="275">
        <v>122743240</v>
      </c>
      <c r="J40" s="275">
        <v>315253761</v>
      </c>
      <c r="K40" s="260">
        <v>-2.9</v>
      </c>
    </row>
    <row r="41" spans="1:11" ht="12.75">
      <c r="A41" s="262" t="s">
        <v>575</v>
      </c>
      <c r="B41" s="274">
        <v>63</v>
      </c>
      <c r="C41" s="254"/>
      <c r="D41" s="178" t="s">
        <v>376</v>
      </c>
      <c r="E41" s="275">
        <v>15564037</v>
      </c>
      <c r="F41" s="275">
        <v>54760439</v>
      </c>
      <c r="G41" s="260">
        <v>-44.5</v>
      </c>
      <c r="H41" s="260"/>
      <c r="I41" s="275">
        <v>30506047</v>
      </c>
      <c r="J41" s="275">
        <v>109301473</v>
      </c>
      <c r="K41" s="260">
        <v>-32.9</v>
      </c>
    </row>
    <row r="42" spans="1:11" ht="12.75">
      <c r="A42" s="262" t="s">
        <v>576</v>
      </c>
      <c r="B42" s="274">
        <v>64</v>
      </c>
      <c r="C42" s="254"/>
      <c r="D42" s="178" t="s">
        <v>377</v>
      </c>
      <c r="E42" s="275">
        <v>26859848</v>
      </c>
      <c r="F42" s="275">
        <v>196595483</v>
      </c>
      <c r="G42" s="260">
        <v>-1</v>
      </c>
      <c r="H42" s="260"/>
      <c r="I42" s="275">
        <v>52206626</v>
      </c>
      <c r="J42" s="275">
        <v>389202875</v>
      </c>
      <c r="K42" s="260">
        <v>3.6</v>
      </c>
    </row>
    <row r="43" spans="1:11" ht="12.75">
      <c r="A43" s="262" t="s">
        <v>577</v>
      </c>
      <c r="B43" s="274">
        <v>66</v>
      </c>
      <c r="C43" s="254"/>
      <c r="D43" s="178" t="s">
        <v>493</v>
      </c>
      <c r="E43" s="275">
        <v>7790822</v>
      </c>
      <c r="F43" s="275">
        <v>39083427</v>
      </c>
      <c r="G43" s="260">
        <v>21</v>
      </c>
      <c r="H43" s="260"/>
      <c r="I43" s="275">
        <v>15043484</v>
      </c>
      <c r="J43" s="275">
        <v>73099506</v>
      </c>
      <c r="K43" s="260">
        <v>18.4</v>
      </c>
    </row>
    <row r="44" spans="1:11" ht="12.75">
      <c r="A44" s="262" t="s">
        <v>578</v>
      </c>
      <c r="B44" s="274">
        <v>68</v>
      </c>
      <c r="C44" s="254"/>
      <c r="D44" s="178" t="s">
        <v>378</v>
      </c>
      <c r="E44" s="275">
        <v>3878523</v>
      </c>
      <c r="F44" s="275">
        <v>14015099</v>
      </c>
      <c r="G44" s="260">
        <v>45.9</v>
      </c>
      <c r="H44" s="260"/>
      <c r="I44" s="275">
        <v>6498676</v>
      </c>
      <c r="J44" s="275">
        <v>26732137</v>
      </c>
      <c r="K44" s="260">
        <v>31.7</v>
      </c>
    </row>
    <row r="45" spans="1:11" ht="12.75">
      <c r="A45" s="262" t="s">
        <v>579</v>
      </c>
      <c r="B45" s="274">
        <v>70</v>
      </c>
      <c r="C45" s="254"/>
      <c r="D45" s="178" t="s">
        <v>379</v>
      </c>
      <c r="E45" s="275">
        <v>41210</v>
      </c>
      <c r="F45" s="275">
        <v>167103</v>
      </c>
      <c r="G45" s="260">
        <v>101.4</v>
      </c>
      <c r="H45" s="260"/>
      <c r="I45" s="275">
        <v>74274</v>
      </c>
      <c r="J45" s="275">
        <v>241392</v>
      </c>
      <c r="K45" s="260">
        <v>52.3</v>
      </c>
    </row>
    <row r="46" spans="1:11" ht="12.75">
      <c r="A46" s="262" t="s">
        <v>580</v>
      </c>
      <c r="B46" s="274">
        <v>72</v>
      </c>
      <c r="C46" s="254"/>
      <c r="D46" s="178" t="s">
        <v>380</v>
      </c>
      <c r="E46" s="275">
        <v>2541630</v>
      </c>
      <c r="F46" s="275">
        <v>13267339</v>
      </c>
      <c r="G46" s="260">
        <v>-30.1</v>
      </c>
      <c r="H46" s="260"/>
      <c r="I46" s="275">
        <v>4448883</v>
      </c>
      <c r="J46" s="275">
        <v>26523883</v>
      </c>
      <c r="K46" s="260">
        <v>-20.7</v>
      </c>
    </row>
    <row r="47" spans="1:11" ht="12.75">
      <c r="A47" s="262" t="s">
        <v>581</v>
      </c>
      <c r="B47" s="274">
        <v>73</v>
      </c>
      <c r="C47" s="254"/>
      <c r="D47" s="178" t="s">
        <v>381</v>
      </c>
      <c r="E47" s="275">
        <v>500729</v>
      </c>
      <c r="F47" s="275">
        <v>3453181</v>
      </c>
      <c r="G47" s="260">
        <v>-28.7</v>
      </c>
      <c r="H47" s="260"/>
      <c r="I47" s="275">
        <v>885215</v>
      </c>
      <c r="J47" s="275">
        <v>7920515</v>
      </c>
      <c r="K47" s="260">
        <v>-14.1</v>
      </c>
    </row>
    <row r="48" spans="1:11" ht="12.75">
      <c r="A48" s="262" t="s">
        <v>582</v>
      </c>
      <c r="B48" s="274">
        <v>74</v>
      </c>
      <c r="C48" s="254"/>
      <c r="D48" s="178" t="s">
        <v>382</v>
      </c>
      <c r="E48" s="275">
        <v>1009562</v>
      </c>
      <c r="F48" s="275">
        <v>1386155</v>
      </c>
      <c r="G48" s="260">
        <v>-13.6</v>
      </c>
      <c r="H48" s="260"/>
      <c r="I48" s="275">
        <v>1891666</v>
      </c>
      <c r="J48" s="275">
        <v>2850851</v>
      </c>
      <c r="K48" s="260">
        <v>13.4</v>
      </c>
    </row>
    <row r="49" spans="1:11" ht="12.75">
      <c r="A49" s="262" t="s">
        <v>583</v>
      </c>
      <c r="B49" s="274">
        <v>75</v>
      </c>
      <c r="C49" s="254"/>
      <c r="D49" s="178" t="s">
        <v>479</v>
      </c>
      <c r="E49" s="275">
        <v>16001921</v>
      </c>
      <c r="F49" s="275">
        <v>83731280</v>
      </c>
      <c r="G49" s="260">
        <v>-23.2</v>
      </c>
      <c r="H49" s="260"/>
      <c r="I49" s="275">
        <v>28459352</v>
      </c>
      <c r="J49" s="275">
        <v>165006769</v>
      </c>
      <c r="K49" s="260">
        <v>-14.1</v>
      </c>
    </row>
    <row r="50" spans="1:11" ht="12.75">
      <c r="A50" s="262" t="s">
        <v>592</v>
      </c>
      <c r="B50" s="274">
        <v>91</v>
      </c>
      <c r="C50" s="254"/>
      <c r="D50" s="178" t="s">
        <v>390</v>
      </c>
      <c r="E50" s="275">
        <v>11587267</v>
      </c>
      <c r="F50" s="275">
        <v>17009579</v>
      </c>
      <c r="G50" s="260">
        <v>24.7</v>
      </c>
      <c r="H50" s="260"/>
      <c r="I50" s="275">
        <v>19485914</v>
      </c>
      <c r="J50" s="275">
        <v>31923272</v>
      </c>
      <c r="K50" s="260">
        <v>12.3</v>
      </c>
    </row>
    <row r="51" spans="1:11" ht="12.75">
      <c r="A51" s="262" t="s">
        <v>593</v>
      </c>
      <c r="B51" s="274">
        <v>92</v>
      </c>
      <c r="C51" s="254"/>
      <c r="D51" s="178" t="s">
        <v>391</v>
      </c>
      <c r="E51" s="275">
        <v>2228707</v>
      </c>
      <c r="F51" s="275">
        <v>5245813</v>
      </c>
      <c r="G51" s="260">
        <v>7.1</v>
      </c>
      <c r="H51" s="260"/>
      <c r="I51" s="275">
        <v>3932895</v>
      </c>
      <c r="J51" s="275">
        <v>10134991</v>
      </c>
      <c r="K51" s="260">
        <v>12.7</v>
      </c>
    </row>
    <row r="52" spans="1:11" ht="12.75">
      <c r="A52" s="262" t="s">
        <v>594</v>
      </c>
      <c r="B52" s="274">
        <v>93</v>
      </c>
      <c r="C52" s="254"/>
      <c r="D52" s="178" t="s">
        <v>392</v>
      </c>
      <c r="E52" s="275">
        <v>513121</v>
      </c>
      <c r="F52" s="275">
        <v>1386804</v>
      </c>
      <c r="G52" s="260">
        <v>5.6</v>
      </c>
      <c r="H52" s="260"/>
      <c r="I52" s="275">
        <v>1304337</v>
      </c>
      <c r="J52" s="275">
        <v>2577841</v>
      </c>
      <c r="K52" s="260">
        <v>6.6</v>
      </c>
    </row>
    <row r="53" spans="1:11" ht="12.75">
      <c r="A53" s="262" t="s">
        <v>969</v>
      </c>
      <c r="B53" s="274">
        <v>95</v>
      </c>
      <c r="C53" s="254"/>
      <c r="D53" s="178" t="s">
        <v>867</v>
      </c>
      <c r="E53" s="275">
        <v>114638</v>
      </c>
      <c r="F53" s="275">
        <v>228032</v>
      </c>
      <c r="G53" s="260">
        <v>-1.7</v>
      </c>
      <c r="H53" s="260"/>
      <c r="I53" s="275">
        <v>167129</v>
      </c>
      <c r="J53" s="275">
        <v>378292</v>
      </c>
      <c r="K53" s="260">
        <v>11.9</v>
      </c>
    </row>
    <row r="54" spans="1:11" ht="12.75">
      <c r="A54" s="262" t="s">
        <v>595</v>
      </c>
      <c r="B54" s="274">
        <v>96</v>
      </c>
      <c r="C54" s="254"/>
      <c r="D54" s="178" t="s">
        <v>856</v>
      </c>
      <c r="E54" s="275">
        <v>395740</v>
      </c>
      <c r="F54" s="275">
        <v>3648470</v>
      </c>
      <c r="G54" s="260">
        <v>25</v>
      </c>
      <c r="H54" s="260"/>
      <c r="I54" s="275">
        <v>615347</v>
      </c>
      <c r="J54" s="275">
        <v>6251087</v>
      </c>
      <c r="K54" s="260">
        <v>5.8</v>
      </c>
    </row>
    <row r="55" spans="1:11" s="249" customFormat="1" ht="12.75">
      <c r="A55" s="262" t="s">
        <v>896</v>
      </c>
      <c r="B55" s="274">
        <v>97</v>
      </c>
      <c r="C55" s="254"/>
      <c r="D55" s="178" t="s">
        <v>868</v>
      </c>
      <c r="E55" s="275">
        <v>25865</v>
      </c>
      <c r="F55" s="275">
        <v>75310</v>
      </c>
      <c r="G55" s="260">
        <v>-12.3</v>
      </c>
      <c r="H55" s="260"/>
      <c r="I55" s="275">
        <v>59384</v>
      </c>
      <c r="J55" s="275">
        <v>114772</v>
      </c>
      <c r="K55" s="260">
        <v>4.3</v>
      </c>
    </row>
    <row r="56" spans="1:11" s="249" customFormat="1" ht="12.75">
      <c r="A56" s="262" t="s">
        <v>970</v>
      </c>
      <c r="B56" s="274">
        <v>98</v>
      </c>
      <c r="C56" s="254"/>
      <c r="D56" s="178" t="s">
        <v>869</v>
      </c>
      <c r="E56" s="275">
        <v>1295929</v>
      </c>
      <c r="F56" s="275">
        <v>6286324</v>
      </c>
      <c r="G56" s="260">
        <v>49.4</v>
      </c>
      <c r="H56" s="260"/>
      <c r="I56" s="275">
        <v>2386380</v>
      </c>
      <c r="J56" s="275">
        <v>9821500</v>
      </c>
      <c r="K56" s="260">
        <v>48.1</v>
      </c>
    </row>
    <row r="57" spans="1:11" s="249" customFormat="1" ht="12.75">
      <c r="A57" s="262" t="s">
        <v>770</v>
      </c>
      <c r="B57" s="274">
        <v>600</v>
      </c>
      <c r="C57" s="254"/>
      <c r="D57" s="178" t="s">
        <v>129</v>
      </c>
      <c r="E57" s="275">
        <v>506998</v>
      </c>
      <c r="F57" s="275">
        <v>1535185</v>
      </c>
      <c r="G57" s="260">
        <v>32.6</v>
      </c>
      <c r="H57" s="260"/>
      <c r="I57" s="275">
        <v>915279</v>
      </c>
      <c r="J57" s="275">
        <v>2487033</v>
      </c>
      <c r="K57" s="260">
        <v>7.7</v>
      </c>
    </row>
    <row r="58" spans="1:11" s="17" customFormat="1" ht="21" customHeight="1">
      <c r="A58" s="113" t="s">
        <v>686</v>
      </c>
      <c r="B58" s="276" t="s">
        <v>686</v>
      </c>
      <c r="C58" s="65" t="s">
        <v>1136</v>
      </c>
      <c r="D58" s="49"/>
      <c r="E58" s="118">
        <v>34329744</v>
      </c>
      <c r="F58" s="118">
        <v>77638245</v>
      </c>
      <c r="G58" s="147">
        <v>-0.2</v>
      </c>
      <c r="H58" s="147"/>
      <c r="I58" s="118">
        <v>62712532</v>
      </c>
      <c r="J58" s="118">
        <v>140126665</v>
      </c>
      <c r="K58" s="147">
        <v>4.7</v>
      </c>
    </row>
    <row r="59" spans="1:11" s="249" customFormat="1" ht="21" customHeight="1">
      <c r="A59" s="262" t="s">
        <v>557</v>
      </c>
      <c r="B59" s="274">
        <v>20</v>
      </c>
      <c r="C59" s="254"/>
      <c r="D59" s="178" t="s">
        <v>361</v>
      </c>
      <c r="E59" s="275" t="s">
        <v>107</v>
      </c>
      <c r="F59" s="275" t="s">
        <v>107</v>
      </c>
      <c r="G59" s="260">
        <v>-100</v>
      </c>
      <c r="H59" s="260"/>
      <c r="I59" s="275">
        <v>10000</v>
      </c>
      <c r="J59" s="275">
        <v>4500</v>
      </c>
      <c r="K59" s="260">
        <v>-85.4</v>
      </c>
    </row>
    <row r="60" spans="1:11" s="249" customFormat="1" ht="12.75">
      <c r="A60" s="262" t="s">
        <v>558</v>
      </c>
      <c r="B60" s="274">
        <v>23</v>
      </c>
      <c r="C60" s="254"/>
      <c r="D60" s="178" t="s">
        <v>362</v>
      </c>
      <c r="E60" s="275">
        <v>92266</v>
      </c>
      <c r="F60" s="275">
        <v>149538</v>
      </c>
      <c r="G60" s="260">
        <v>37.2</v>
      </c>
      <c r="H60" s="260"/>
      <c r="I60" s="275">
        <v>140278</v>
      </c>
      <c r="J60" s="275">
        <v>221666</v>
      </c>
      <c r="K60" s="260">
        <v>5</v>
      </c>
    </row>
    <row r="61" spans="1:11" s="249" customFormat="1" ht="12.75">
      <c r="A61" s="262" t="s">
        <v>596</v>
      </c>
      <c r="B61" s="274">
        <v>204</v>
      </c>
      <c r="C61" s="254"/>
      <c r="D61" s="178" t="s">
        <v>393</v>
      </c>
      <c r="E61" s="275">
        <v>3285971</v>
      </c>
      <c r="F61" s="275">
        <v>5830838</v>
      </c>
      <c r="G61" s="260">
        <v>-39.4</v>
      </c>
      <c r="H61" s="260"/>
      <c r="I61" s="275">
        <v>6197553</v>
      </c>
      <c r="J61" s="275">
        <v>8952846</v>
      </c>
      <c r="K61" s="260">
        <v>-30.2</v>
      </c>
    </row>
    <row r="62" spans="1:11" ht="12.75">
      <c r="A62" s="262" t="s">
        <v>1137</v>
      </c>
      <c r="B62" s="274">
        <v>206</v>
      </c>
      <c r="C62" s="17"/>
      <c r="D62" s="178" t="s">
        <v>1138</v>
      </c>
      <c r="E62" s="275" t="s">
        <v>107</v>
      </c>
      <c r="F62" s="275" t="s">
        <v>107</v>
      </c>
      <c r="G62" s="260" t="s">
        <v>107</v>
      </c>
      <c r="H62" s="260"/>
      <c r="I62" s="275" t="s">
        <v>107</v>
      </c>
      <c r="J62" s="275" t="s">
        <v>107</v>
      </c>
      <c r="K62" s="260" t="s">
        <v>107</v>
      </c>
    </row>
    <row r="63" spans="1:11" ht="12.75">
      <c r="A63" s="262" t="s">
        <v>597</v>
      </c>
      <c r="B63" s="274">
        <v>208</v>
      </c>
      <c r="C63" s="254"/>
      <c r="D63" s="178" t="s">
        <v>394</v>
      </c>
      <c r="E63" s="275">
        <v>8822374</v>
      </c>
      <c r="F63" s="275">
        <v>7243887</v>
      </c>
      <c r="G63" s="260">
        <v>-51.4</v>
      </c>
      <c r="H63" s="260"/>
      <c r="I63" s="275">
        <v>17291402</v>
      </c>
      <c r="J63" s="275">
        <v>16145944</v>
      </c>
      <c r="K63" s="260">
        <v>-45.5</v>
      </c>
    </row>
    <row r="64" spans="1:11" ht="12.75">
      <c r="A64" s="262" t="s">
        <v>598</v>
      </c>
      <c r="B64" s="274">
        <v>212</v>
      </c>
      <c r="C64" s="254"/>
      <c r="D64" s="178" t="s">
        <v>395</v>
      </c>
      <c r="E64" s="275">
        <v>2619828</v>
      </c>
      <c r="F64" s="275">
        <v>4280963</v>
      </c>
      <c r="G64" s="260">
        <v>6.2</v>
      </c>
      <c r="H64" s="260"/>
      <c r="I64" s="275">
        <v>3808254</v>
      </c>
      <c r="J64" s="275">
        <v>8780331</v>
      </c>
      <c r="K64" s="260">
        <v>17.3</v>
      </c>
    </row>
    <row r="65" spans="1:11" ht="12.75">
      <c r="A65" s="262" t="s">
        <v>599</v>
      </c>
      <c r="B65" s="274">
        <v>216</v>
      </c>
      <c r="C65" s="254"/>
      <c r="D65" s="178" t="s">
        <v>1139</v>
      </c>
      <c r="E65" s="275">
        <v>297249</v>
      </c>
      <c r="F65" s="275">
        <v>3735075</v>
      </c>
      <c r="G65" s="260">
        <v>274.9</v>
      </c>
      <c r="H65" s="260"/>
      <c r="I65" s="275">
        <v>325722</v>
      </c>
      <c r="J65" s="275">
        <v>4333456</v>
      </c>
      <c r="K65" s="260">
        <v>111.6</v>
      </c>
    </row>
    <row r="66" spans="1:12" s="17" customFormat="1" ht="12.75">
      <c r="A66" s="262" t="s">
        <v>600</v>
      </c>
      <c r="B66" s="274">
        <v>220</v>
      </c>
      <c r="C66" s="254"/>
      <c r="D66" s="178" t="s">
        <v>492</v>
      </c>
      <c r="E66" s="275">
        <v>7165653</v>
      </c>
      <c r="F66" s="275">
        <v>13571152</v>
      </c>
      <c r="G66" s="260">
        <v>50.1</v>
      </c>
      <c r="H66" s="260"/>
      <c r="I66" s="275">
        <v>12836686</v>
      </c>
      <c r="J66" s="275">
        <v>26320236</v>
      </c>
      <c r="K66" s="260">
        <v>60.4</v>
      </c>
      <c r="L66" s="249"/>
    </row>
    <row r="67" spans="1:12" ht="12.75">
      <c r="A67" s="262" t="s">
        <v>601</v>
      </c>
      <c r="B67" s="274">
        <v>224</v>
      </c>
      <c r="C67" s="254"/>
      <c r="D67" s="178" t="s">
        <v>396</v>
      </c>
      <c r="E67" s="275">
        <v>908</v>
      </c>
      <c r="F67" s="275">
        <v>160396</v>
      </c>
      <c r="G67" s="260">
        <v>-37.4</v>
      </c>
      <c r="H67" s="260"/>
      <c r="I67" s="275">
        <v>4522</v>
      </c>
      <c r="J67" s="275">
        <v>582323</v>
      </c>
      <c r="K67" s="260">
        <v>29.4</v>
      </c>
      <c r="L67" s="17"/>
    </row>
    <row r="68" spans="1:12" ht="12.75">
      <c r="A68" s="262" t="s">
        <v>1140</v>
      </c>
      <c r="B68" s="274">
        <v>225</v>
      </c>
      <c r="C68" s="17"/>
      <c r="D68" s="178" t="s">
        <v>1141</v>
      </c>
      <c r="E68" s="275" t="s">
        <v>107</v>
      </c>
      <c r="F68" s="275" t="s">
        <v>107</v>
      </c>
      <c r="G68" s="260">
        <v>-100</v>
      </c>
      <c r="H68" s="260"/>
      <c r="I68" s="275">
        <v>464</v>
      </c>
      <c r="J68" s="275">
        <v>68680</v>
      </c>
      <c r="K68" s="260">
        <v>-59.4</v>
      </c>
      <c r="L68" s="17"/>
    </row>
    <row r="69" spans="1:11" ht="12.75">
      <c r="A69" s="262" t="s">
        <v>602</v>
      </c>
      <c r="B69" s="274">
        <v>228</v>
      </c>
      <c r="C69" s="254"/>
      <c r="D69" s="178" t="s">
        <v>397</v>
      </c>
      <c r="E69" s="275">
        <v>209641</v>
      </c>
      <c r="F69" s="275">
        <v>151167</v>
      </c>
      <c r="G69" s="260">
        <v>-94.4</v>
      </c>
      <c r="H69" s="260"/>
      <c r="I69" s="275">
        <v>342862</v>
      </c>
      <c r="J69" s="275">
        <v>294604</v>
      </c>
      <c r="K69" s="260">
        <v>-89.4</v>
      </c>
    </row>
    <row r="70" spans="1:11" ht="12.75">
      <c r="A70" s="262" t="s">
        <v>603</v>
      </c>
      <c r="B70" s="274">
        <v>232</v>
      </c>
      <c r="C70" s="254"/>
      <c r="D70" s="178" t="s">
        <v>398</v>
      </c>
      <c r="E70" s="275">
        <v>28496</v>
      </c>
      <c r="F70" s="275">
        <v>59294</v>
      </c>
      <c r="G70" s="260" t="s">
        <v>729</v>
      </c>
      <c r="H70" s="260"/>
      <c r="I70" s="275">
        <v>44488</v>
      </c>
      <c r="J70" s="275">
        <v>77720</v>
      </c>
      <c r="K70" s="260">
        <v>75.7</v>
      </c>
    </row>
    <row r="71" spans="1:11" ht="12.75">
      <c r="A71" s="262" t="s">
        <v>604</v>
      </c>
      <c r="B71" s="274">
        <v>236</v>
      </c>
      <c r="C71" s="254"/>
      <c r="D71" s="178" t="s">
        <v>399</v>
      </c>
      <c r="E71" s="275">
        <v>87</v>
      </c>
      <c r="F71" s="275">
        <v>12419</v>
      </c>
      <c r="G71" s="260">
        <v>-98.7</v>
      </c>
      <c r="H71" s="260"/>
      <c r="I71" s="275">
        <v>215315</v>
      </c>
      <c r="J71" s="275">
        <v>145572</v>
      </c>
      <c r="K71" s="260">
        <v>-88.8</v>
      </c>
    </row>
    <row r="72" spans="1:11" ht="12.75">
      <c r="A72" s="262" t="s">
        <v>605</v>
      </c>
      <c r="B72" s="274">
        <v>240</v>
      </c>
      <c r="C72" s="254"/>
      <c r="D72" s="178" t="s">
        <v>400</v>
      </c>
      <c r="E72" s="275">
        <v>3004</v>
      </c>
      <c r="F72" s="275">
        <v>64340</v>
      </c>
      <c r="G72" s="260">
        <v>-46.6</v>
      </c>
      <c r="H72" s="260"/>
      <c r="I72" s="275">
        <v>3004</v>
      </c>
      <c r="J72" s="275">
        <v>64340</v>
      </c>
      <c r="K72" s="260">
        <v>-58.5</v>
      </c>
    </row>
    <row r="73" spans="1:11" ht="12.75">
      <c r="A73" s="262" t="s">
        <v>606</v>
      </c>
      <c r="B73" s="274">
        <v>244</v>
      </c>
      <c r="C73" s="254"/>
      <c r="D73" s="178" t="s">
        <v>401</v>
      </c>
      <c r="E73" s="275">
        <v>47109</v>
      </c>
      <c r="F73" s="275">
        <v>65692</v>
      </c>
      <c r="G73" s="260">
        <v>-66.8</v>
      </c>
      <c r="H73" s="260"/>
      <c r="I73" s="275">
        <v>95012</v>
      </c>
      <c r="J73" s="275">
        <v>199973</v>
      </c>
      <c r="K73" s="260">
        <v>-12.9</v>
      </c>
    </row>
    <row r="74" spans="1:11" ht="12.75">
      <c r="A74" s="262" t="s">
        <v>607</v>
      </c>
      <c r="B74" s="274">
        <v>247</v>
      </c>
      <c r="C74" s="254"/>
      <c r="D74" s="178" t="s">
        <v>402</v>
      </c>
      <c r="E74" s="275" t="s">
        <v>107</v>
      </c>
      <c r="F74" s="275" t="s">
        <v>107</v>
      </c>
      <c r="G74" s="260">
        <v>-100</v>
      </c>
      <c r="H74" s="260"/>
      <c r="I74" s="275">
        <v>66</v>
      </c>
      <c r="J74" s="275">
        <v>4100</v>
      </c>
      <c r="K74" s="260">
        <v>-68.3</v>
      </c>
    </row>
    <row r="75" spans="1:12" ht="16.5" customHeight="1">
      <c r="A75" s="608" t="s">
        <v>1161</v>
      </c>
      <c r="B75" s="608"/>
      <c r="C75" s="608"/>
      <c r="D75" s="608"/>
      <c r="E75" s="608"/>
      <c r="F75" s="608"/>
      <c r="G75" s="608"/>
      <c r="H75" s="608"/>
      <c r="I75" s="608"/>
      <c r="J75" s="608"/>
      <c r="K75" s="608"/>
      <c r="L75" s="609"/>
    </row>
    <row r="76" spans="4:11" ht="12.75" customHeight="1">
      <c r="D76" s="262"/>
      <c r="E76" s="266"/>
      <c r="F76" s="267"/>
      <c r="I76" s="277"/>
      <c r="J76" s="278"/>
      <c r="K76" s="279"/>
    </row>
    <row r="77" spans="1:12" ht="17.25" customHeight="1">
      <c r="A77" s="619" t="s">
        <v>1133</v>
      </c>
      <c r="B77" s="620"/>
      <c r="C77" s="624" t="s">
        <v>1134</v>
      </c>
      <c r="D77" s="527"/>
      <c r="E77" s="574" t="s">
        <v>1200</v>
      </c>
      <c r="F77" s="575"/>
      <c r="G77" s="575"/>
      <c r="H77" s="629"/>
      <c r="I77" s="536" t="s">
        <v>1213</v>
      </c>
      <c r="J77" s="575"/>
      <c r="K77" s="575"/>
      <c r="L77" s="630"/>
    </row>
    <row r="78" spans="1:12" ht="16.5" customHeight="1">
      <c r="A78" s="502"/>
      <c r="B78" s="621"/>
      <c r="C78" s="625"/>
      <c r="D78" s="626"/>
      <c r="E78" s="82" t="s">
        <v>474</v>
      </c>
      <c r="F78" s="586" t="s">
        <v>475</v>
      </c>
      <c r="G78" s="587"/>
      <c r="H78" s="588"/>
      <c r="I78" s="146" t="s">
        <v>474</v>
      </c>
      <c r="J78" s="631" t="s">
        <v>475</v>
      </c>
      <c r="K78" s="632"/>
      <c r="L78" s="604"/>
    </row>
    <row r="79" spans="1:12" ht="12.75" customHeight="1">
      <c r="A79" s="502"/>
      <c r="B79" s="621"/>
      <c r="C79" s="625"/>
      <c r="D79" s="626"/>
      <c r="E79" s="592" t="s">
        <v>112</v>
      </c>
      <c r="F79" s="601" t="s">
        <v>108</v>
      </c>
      <c r="G79" s="615" t="s">
        <v>1214</v>
      </c>
      <c r="H79" s="616"/>
      <c r="I79" s="601" t="s">
        <v>112</v>
      </c>
      <c r="J79" s="601" t="s">
        <v>108</v>
      </c>
      <c r="K79" s="580" t="s">
        <v>1221</v>
      </c>
      <c r="L79" s="610"/>
    </row>
    <row r="80" spans="1:12" ht="12.75" customHeight="1">
      <c r="A80" s="502"/>
      <c r="B80" s="621"/>
      <c r="C80" s="625"/>
      <c r="D80" s="626"/>
      <c r="E80" s="593"/>
      <c r="F80" s="602"/>
      <c r="G80" s="617"/>
      <c r="H80" s="506"/>
      <c r="I80" s="602"/>
      <c r="J80" s="602"/>
      <c r="K80" s="611"/>
      <c r="L80" s="612"/>
    </row>
    <row r="81" spans="1:12" ht="12.75" customHeight="1">
      <c r="A81" s="502"/>
      <c r="B81" s="621"/>
      <c r="C81" s="625"/>
      <c r="D81" s="626"/>
      <c r="E81" s="593"/>
      <c r="F81" s="602"/>
      <c r="G81" s="617"/>
      <c r="H81" s="506"/>
      <c r="I81" s="602"/>
      <c r="J81" s="602"/>
      <c r="K81" s="611"/>
      <c r="L81" s="612"/>
    </row>
    <row r="82" spans="1:12" ht="28.5" customHeight="1">
      <c r="A82" s="622"/>
      <c r="B82" s="623"/>
      <c r="C82" s="627"/>
      <c r="D82" s="628"/>
      <c r="E82" s="594"/>
      <c r="F82" s="603"/>
      <c r="G82" s="618"/>
      <c r="H82" s="517"/>
      <c r="I82" s="603"/>
      <c r="J82" s="603"/>
      <c r="K82" s="613"/>
      <c r="L82" s="614"/>
    </row>
    <row r="83" spans="1:11" ht="11.25" customHeight="1">
      <c r="A83" s="262"/>
      <c r="B83" s="280"/>
      <c r="C83" s="254"/>
      <c r="D83" s="178"/>
      <c r="E83" s="275"/>
      <c r="F83" s="275"/>
      <c r="G83" s="263"/>
      <c r="H83" s="263"/>
      <c r="I83" s="275"/>
      <c r="J83" s="275"/>
      <c r="K83" s="263"/>
    </row>
    <row r="84" spans="2:4" ht="12.75">
      <c r="B84" s="281"/>
      <c r="C84" s="282" t="s">
        <v>853</v>
      </c>
      <c r="D84" s="283"/>
    </row>
    <row r="85" spans="1:11" ht="12.75">
      <c r="A85" s="262"/>
      <c r="B85" s="280"/>
      <c r="C85" s="254"/>
      <c r="D85" s="178"/>
      <c r="E85" s="275"/>
      <c r="F85" s="275"/>
      <c r="G85" s="263"/>
      <c r="H85" s="263"/>
      <c r="I85" s="275"/>
      <c r="J85" s="275"/>
      <c r="K85" s="263"/>
    </row>
    <row r="86" spans="1:11" ht="12.75">
      <c r="A86" s="262" t="s">
        <v>608</v>
      </c>
      <c r="B86" s="274">
        <v>248</v>
      </c>
      <c r="C86" s="254"/>
      <c r="D86" s="178" t="s">
        <v>403</v>
      </c>
      <c r="E86" s="275">
        <v>382837</v>
      </c>
      <c r="F86" s="275">
        <v>688134</v>
      </c>
      <c r="G86" s="260" t="s">
        <v>729</v>
      </c>
      <c r="H86" s="260"/>
      <c r="I86" s="275">
        <v>465533</v>
      </c>
      <c r="J86" s="275">
        <v>785041</v>
      </c>
      <c r="K86" s="260">
        <v>397.7</v>
      </c>
    </row>
    <row r="87" spans="1:11" ht="12.75">
      <c r="A87" s="262" t="s">
        <v>609</v>
      </c>
      <c r="B87" s="274">
        <v>252</v>
      </c>
      <c r="C87" s="254"/>
      <c r="D87" s="178" t="s">
        <v>404</v>
      </c>
      <c r="E87" s="275">
        <v>74309</v>
      </c>
      <c r="F87" s="275">
        <v>104564</v>
      </c>
      <c r="G87" s="260">
        <v>-66.2</v>
      </c>
      <c r="H87" s="260"/>
      <c r="I87" s="275">
        <v>224233</v>
      </c>
      <c r="J87" s="275">
        <v>316683</v>
      </c>
      <c r="K87" s="260">
        <v>-40</v>
      </c>
    </row>
    <row r="88" spans="1:11" ht="12.75">
      <c r="A88" s="262" t="s">
        <v>610</v>
      </c>
      <c r="B88" s="274">
        <v>257</v>
      </c>
      <c r="C88" s="254"/>
      <c r="D88" s="178" t="s">
        <v>405</v>
      </c>
      <c r="E88" s="275">
        <v>22</v>
      </c>
      <c r="F88" s="275">
        <v>474</v>
      </c>
      <c r="G88" s="260">
        <v>-98.6</v>
      </c>
      <c r="H88" s="260"/>
      <c r="I88" s="275">
        <v>54</v>
      </c>
      <c r="J88" s="275">
        <v>6662</v>
      </c>
      <c r="K88" s="260">
        <v>-80.1</v>
      </c>
    </row>
    <row r="89" spans="1:11" ht="12.75">
      <c r="A89" s="262" t="s">
        <v>611</v>
      </c>
      <c r="B89" s="274">
        <v>260</v>
      </c>
      <c r="C89" s="254"/>
      <c r="D89" s="178" t="s">
        <v>406</v>
      </c>
      <c r="E89" s="275">
        <v>65108</v>
      </c>
      <c r="F89" s="275">
        <v>420376</v>
      </c>
      <c r="G89" s="260">
        <v>295</v>
      </c>
      <c r="H89" s="260"/>
      <c r="I89" s="275">
        <v>381040</v>
      </c>
      <c r="J89" s="275">
        <v>702371</v>
      </c>
      <c r="K89" s="260">
        <v>190.5</v>
      </c>
    </row>
    <row r="90" spans="1:11" ht="12.75">
      <c r="A90" s="262" t="s">
        <v>612</v>
      </c>
      <c r="B90" s="274">
        <v>264</v>
      </c>
      <c r="C90" s="254"/>
      <c r="D90" s="178" t="s">
        <v>407</v>
      </c>
      <c r="E90" s="275">
        <v>1599076</v>
      </c>
      <c r="F90" s="275">
        <v>1077000</v>
      </c>
      <c r="G90" s="260">
        <v>13</v>
      </c>
      <c r="H90" s="260"/>
      <c r="I90" s="275">
        <v>2546140</v>
      </c>
      <c r="J90" s="275">
        <v>1685311</v>
      </c>
      <c r="K90" s="260">
        <v>25.3</v>
      </c>
    </row>
    <row r="91" spans="1:11" ht="12.75">
      <c r="A91" s="262" t="s">
        <v>613</v>
      </c>
      <c r="B91" s="274">
        <v>268</v>
      </c>
      <c r="C91" s="254"/>
      <c r="D91" s="178" t="s">
        <v>408</v>
      </c>
      <c r="E91" s="275">
        <v>135939</v>
      </c>
      <c r="F91" s="275">
        <v>164275</v>
      </c>
      <c r="G91" s="260">
        <v>68.3</v>
      </c>
      <c r="H91" s="260"/>
      <c r="I91" s="275">
        <v>158705</v>
      </c>
      <c r="J91" s="275">
        <v>205122</v>
      </c>
      <c r="K91" s="260">
        <v>-5</v>
      </c>
    </row>
    <row r="92" spans="1:11" ht="12.75">
      <c r="A92" s="262" t="s">
        <v>614</v>
      </c>
      <c r="B92" s="274">
        <v>272</v>
      </c>
      <c r="C92" s="254"/>
      <c r="D92" s="178" t="s">
        <v>907</v>
      </c>
      <c r="E92" s="275">
        <v>1221730</v>
      </c>
      <c r="F92" s="275">
        <v>738674</v>
      </c>
      <c r="G92" s="260">
        <v>-33</v>
      </c>
      <c r="H92" s="260"/>
      <c r="I92" s="275">
        <v>2342759</v>
      </c>
      <c r="J92" s="275">
        <v>1851216</v>
      </c>
      <c r="K92" s="260">
        <v>-25.8</v>
      </c>
    </row>
    <row r="93" spans="1:11" ht="12.75">
      <c r="A93" s="262" t="s">
        <v>615</v>
      </c>
      <c r="B93" s="274">
        <v>276</v>
      </c>
      <c r="C93" s="254"/>
      <c r="D93" s="178" t="s">
        <v>409</v>
      </c>
      <c r="E93" s="275">
        <v>1104058</v>
      </c>
      <c r="F93" s="275">
        <v>11390149</v>
      </c>
      <c r="G93" s="260" t="s">
        <v>729</v>
      </c>
      <c r="H93" s="260"/>
      <c r="I93" s="275">
        <v>1678987</v>
      </c>
      <c r="J93" s="275">
        <v>15512759</v>
      </c>
      <c r="K93" s="260" t="s">
        <v>729</v>
      </c>
    </row>
    <row r="94" spans="1:11" ht="12.75">
      <c r="A94" s="262" t="s">
        <v>616</v>
      </c>
      <c r="B94" s="274">
        <v>280</v>
      </c>
      <c r="C94" s="254"/>
      <c r="D94" s="178" t="s">
        <v>410</v>
      </c>
      <c r="E94" s="275">
        <v>417829</v>
      </c>
      <c r="F94" s="275">
        <v>322366</v>
      </c>
      <c r="G94" s="260">
        <v>2.3</v>
      </c>
      <c r="H94" s="260"/>
      <c r="I94" s="275">
        <v>731860</v>
      </c>
      <c r="J94" s="275">
        <v>556839</v>
      </c>
      <c r="K94" s="260">
        <v>-15.7</v>
      </c>
    </row>
    <row r="95" spans="1:11" ht="12.75">
      <c r="A95" s="262" t="s">
        <v>617</v>
      </c>
      <c r="B95" s="274">
        <v>284</v>
      </c>
      <c r="C95" s="254"/>
      <c r="D95" s="178" t="s">
        <v>411</v>
      </c>
      <c r="E95" s="275">
        <v>182341</v>
      </c>
      <c r="F95" s="275">
        <v>148193</v>
      </c>
      <c r="G95" s="260">
        <v>-27.4</v>
      </c>
      <c r="H95" s="260"/>
      <c r="I95" s="275">
        <v>362401</v>
      </c>
      <c r="J95" s="275">
        <v>292647</v>
      </c>
      <c r="K95" s="260">
        <v>-16.8</v>
      </c>
    </row>
    <row r="96" spans="1:11" ht="12.75">
      <c r="A96" s="262" t="s">
        <v>618</v>
      </c>
      <c r="B96" s="274">
        <v>288</v>
      </c>
      <c r="C96" s="254"/>
      <c r="D96" s="178" t="s">
        <v>412</v>
      </c>
      <c r="E96" s="275">
        <v>127394</v>
      </c>
      <c r="F96" s="275">
        <v>1409479</v>
      </c>
      <c r="G96" s="260">
        <v>-17.6</v>
      </c>
      <c r="H96" s="260"/>
      <c r="I96" s="275">
        <v>145234</v>
      </c>
      <c r="J96" s="275">
        <v>1728334</v>
      </c>
      <c r="K96" s="260">
        <v>-56.2</v>
      </c>
    </row>
    <row r="97" spans="1:11" ht="12.75">
      <c r="A97" s="262" t="s">
        <v>619</v>
      </c>
      <c r="B97" s="274">
        <v>302</v>
      </c>
      <c r="C97" s="254"/>
      <c r="D97" s="178" t="s">
        <v>413</v>
      </c>
      <c r="E97" s="275">
        <v>1473673</v>
      </c>
      <c r="F97" s="275">
        <v>1462567</v>
      </c>
      <c r="G97" s="260">
        <v>-71.4</v>
      </c>
      <c r="H97" s="260"/>
      <c r="I97" s="275">
        <v>2460022</v>
      </c>
      <c r="J97" s="275">
        <v>2819913</v>
      </c>
      <c r="K97" s="260">
        <v>-56.6</v>
      </c>
    </row>
    <row r="98" spans="1:11" ht="12.75">
      <c r="A98" s="262" t="s">
        <v>620</v>
      </c>
      <c r="B98" s="274">
        <v>306</v>
      </c>
      <c r="C98" s="254"/>
      <c r="D98" s="178" t="s">
        <v>414</v>
      </c>
      <c r="E98" s="275">
        <v>46</v>
      </c>
      <c r="F98" s="275">
        <v>6520</v>
      </c>
      <c r="G98" s="260" t="s">
        <v>729</v>
      </c>
      <c r="H98" s="260"/>
      <c r="I98" s="275">
        <v>199</v>
      </c>
      <c r="J98" s="275">
        <v>81690</v>
      </c>
      <c r="K98" s="260" t="s">
        <v>729</v>
      </c>
    </row>
    <row r="99" spans="1:11" ht="12.75">
      <c r="A99" s="262" t="s">
        <v>621</v>
      </c>
      <c r="B99" s="274">
        <v>310</v>
      </c>
      <c r="C99" s="254"/>
      <c r="D99" s="178" t="s">
        <v>491</v>
      </c>
      <c r="E99" s="275">
        <v>166248</v>
      </c>
      <c r="F99" s="275">
        <v>98424</v>
      </c>
      <c r="G99" s="260">
        <v>-89.5</v>
      </c>
      <c r="H99" s="260"/>
      <c r="I99" s="275">
        <v>538258</v>
      </c>
      <c r="J99" s="275">
        <v>313671</v>
      </c>
      <c r="K99" s="260">
        <v>-82</v>
      </c>
    </row>
    <row r="100" spans="1:11" ht="12.75">
      <c r="A100" s="262" t="s">
        <v>622</v>
      </c>
      <c r="B100" s="274">
        <v>311</v>
      </c>
      <c r="C100" s="254"/>
      <c r="D100" s="178" t="s">
        <v>908</v>
      </c>
      <c r="E100" s="275">
        <v>10219</v>
      </c>
      <c r="F100" s="275">
        <v>38396</v>
      </c>
      <c r="G100" s="260">
        <v>115.3</v>
      </c>
      <c r="H100" s="260"/>
      <c r="I100" s="275">
        <v>10219</v>
      </c>
      <c r="J100" s="275">
        <v>38396</v>
      </c>
      <c r="K100" s="260">
        <v>115.3</v>
      </c>
    </row>
    <row r="101" spans="1:11" ht="12.75">
      <c r="A101" s="262" t="s">
        <v>623</v>
      </c>
      <c r="B101" s="274">
        <v>314</v>
      </c>
      <c r="C101" s="254"/>
      <c r="D101" s="178" t="s">
        <v>415</v>
      </c>
      <c r="E101" s="275">
        <v>266561</v>
      </c>
      <c r="F101" s="275">
        <v>141645</v>
      </c>
      <c r="G101" s="260">
        <v>105.4</v>
      </c>
      <c r="H101" s="260"/>
      <c r="I101" s="275">
        <v>498426</v>
      </c>
      <c r="J101" s="275">
        <v>264021</v>
      </c>
      <c r="K101" s="260">
        <v>37.3</v>
      </c>
    </row>
    <row r="102" spans="1:11" ht="12.75">
      <c r="A102" s="262" t="s">
        <v>624</v>
      </c>
      <c r="B102" s="274">
        <v>318</v>
      </c>
      <c r="C102" s="254"/>
      <c r="D102" s="178" t="s">
        <v>416</v>
      </c>
      <c r="E102" s="275">
        <v>168655</v>
      </c>
      <c r="F102" s="275">
        <v>194191</v>
      </c>
      <c r="G102" s="260">
        <v>38.4</v>
      </c>
      <c r="H102" s="260"/>
      <c r="I102" s="275">
        <v>336959</v>
      </c>
      <c r="J102" s="275">
        <v>484501</v>
      </c>
      <c r="K102" s="260">
        <v>49.9</v>
      </c>
    </row>
    <row r="103" spans="1:11" ht="12.75">
      <c r="A103" s="262" t="s">
        <v>625</v>
      </c>
      <c r="B103" s="274">
        <v>322</v>
      </c>
      <c r="C103" s="254"/>
      <c r="D103" s="178" t="s">
        <v>417</v>
      </c>
      <c r="E103" s="275">
        <v>553899</v>
      </c>
      <c r="F103" s="275">
        <v>1552976</v>
      </c>
      <c r="G103" s="260">
        <v>-13.9</v>
      </c>
      <c r="H103" s="260"/>
      <c r="I103" s="275">
        <v>1002769</v>
      </c>
      <c r="J103" s="275">
        <v>3091173</v>
      </c>
      <c r="K103" s="260">
        <v>-2.3</v>
      </c>
    </row>
    <row r="104" spans="1:11" ht="12.75">
      <c r="A104" s="262" t="s">
        <v>626</v>
      </c>
      <c r="B104" s="274">
        <v>324</v>
      </c>
      <c r="C104" s="254"/>
      <c r="D104" s="178" t="s">
        <v>418</v>
      </c>
      <c r="E104" s="275">
        <v>1271</v>
      </c>
      <c r="F104" s="275">
        <v>680503</v>
      </c>
      <c r="G104" s="260">
        <v>419.3</v>
      </c>
      <c r="H104" s="260"/>
      <c r="I104" s="275">
        <v>1276</v>
      </c>
      <c r="J104" s="275">
        <v>680752</v>
      </c>
      <c r="K104" s="260">
        <v>54.2</v>
      </c>
    </row>
    <row r="105" spans="1:11" ht="12.75">
      <c r="A105" s="262" t="s">
        <v>627</v>
      </c>
      <c r="B105" s="274">
        <v>328</v>
      </c>
      <c r="C105" s="254"/>
      <c r="D105" s="178" t="s">
        <v>419</v>
      </c>
      <c r="E105" s="275">
        <v>25381</v>
      </c>
      <c r="F105" s="275">
        <v>31257</v>
      </c>
      <c r="G105" s="260">
        <v>-13.3</v>
      </c>
      <c r="H105" s="260"/>
      <c r="I105" s="275">
        <v>25395</v>
      </c>
      <c r="J105" s="275">
        <v>32637</v>
      </c>
      <c r="K105" s="260">
        <v>-42.8</v>
      </c>
    </row>
    <row r="106" spans="1:11" ht="12.75">
      <c r="A106" s="262" t="s">
        <v>628</v>
      </c>
      <c r="B106" s="274">
        <v>329</v>
      </c>
      <c r="C106" s="254"/>
      <c r="D106" s="178" t="s">
        <v>1142</v>
      </c>
      <c r="E106" s="275" t="s">
        <v>107</v>
      </c>
      <c r="F106" s="275" t="s">
        <v>107</v>
      </c>
      <c r="G106" s="260" t="s">
        <v>107</v>
      </c>
      <c r="H106" s="260"/>
      <c r="I106" s="275" t="s">
        <v>107</v>
      </c>
      <c r="J106" s="275" t="s">
        <v>107</v>
      </c>
      <c r="K106" s="260" t="s">
        <v>107</v>
      </c>
    </row>
    <row r="107" spans="1:11" ht="12.75">
      <c r="A107" s="262" t="s">
        <v>629</v>
      </c>
      <c r="B107" s="274">
        <v>330</v>
      </c>
      <c r="C107" s="254"/>
      <c r="D107" s="178" t="s">
        <v>420</v>
      </c>
      <c r="E107" s="275">
        <v>430542</v>
      </c>
      <c r="F107" s="275">
        <v>973143</v>
      </c>
      <c r="G107" s="260">
        <v>-0.1</v>
      </c>
      <c r="H107" s="260"/>
      <c r="I107" s="275">
        <v>776065</v>
      </c>
      <c r="J107" s="275">
        <v>1608199</v>
      </c>
      <c r="K107" s="260">
        <v>7.5</v>
      </c>
    </row>
    <row r="108" spans="1:11" ht="12.75">
      <c r="A108" s="262" t="s">
        <v>630</v>
      </c>
      <c r="B108" s="274">
        <v>334</v>
      </c>
      <c r="C108" s="254"/>
      <c r="D108" s="178" t="s">
        <v>871</v>
      </c>
      <c r="E108" s="275">
        <v>47149</v>
      </c>
      <c r="F108" s="275">
        <v>579466</v>
      </c>
      <c r="G108" s="260">
        <v>803.5</v>
      </c>
      <c r="H108" s="260"/>
      <c r="I108" s="275">
        <v>55679</v>
      </c>
      <c r="J108" s="275">
        <v>965409</v>
      </c>
      <c r="K108" s="260">
        <v>64.6</v>
      </c>
    </row>
    <row r="109" spans="1:11" ht="12.75">
      <c r="A109" s="262" t="s">
        <v>631</v>
      </c>
      <c r="B109" s="274">
        <v>336</v>
      </c>
      <c r="C109" s="254"/>
      <c r="D109" s="178" t="s">
        <v>421</v>
      </c>
      <c r="E109" s="275" t="s">
        <v>107</v>
      </c>
      <c r="F109" s="275">
        <v>305</v>
      </c>
      <c r="G109" s="260">
        <v>-98</v>
      </c>
      <c r="H109" s="260"/>
      <c r="I109" s="275" t="s">
        <v>107</v>
      </c>
      <c r="J109" s="275">
        <v>305</v>
      </c>
      <c r="K109" s="260">
        <v>-98</v>
      </c>
    </row>
    <row r="110" spans="1:11" ht="12.75">
      <c r="A110" s="262" t="s">
        <v>632</v>
      </c>
      <c r="B110" s="274">
        <v>338</v>
      </c>
      <c r="C110" s="254"/>
      <c r="D110" s="178" t="s">
        <v>422</v>
      </c>
      <c r="E110" s="275" t="s">
        <v>107</v>
      </c>
      <c r="F110" s="275" t="s">
        <v>107</v>
      </c>
      <c r="G110" s="260">
        <v>-100</v>
      </c>
      <c r="H110" s="260"/>
      <c r="I110" s="275">
        <v>8</v>
      </c>
      <c r="J110" s="275">
        <v>9550</v>
      </c>
      <c r="K110" s="260">
        <v>-59.8</v>
      </c>
    </row>
    <row r="111" spans="1:11" ht="12.75">
      <c r="A111" s="262" t="s">
        <v>633</v>
      </c>
      <c r="B111" s="274">
        <v>342</v>
      </c>
      <c r="C111" s="254"/>
      <c r="D111" s="178" t="s">
        <v>423</v>
      </c>
      <c r="E111" s="275">
        <v>3411</v>
      </c>
      <c r="F111" s="275">
        <v>33574</v>
      </c>
      <c r="G111" s="260" t="s">
        <v>729</v>
      </c>
      <c r="H111" s="260"/>
      <c r="I111" s="275">
        <v>3411</v>
      </c>
      <c r="J111" s="275">
        <v>33574</v>
      </c>
      <c r="K111" s="260">
        <v>-54.6</v>
      </c>
    </row>
    <row r="112" spans="1:11" ht="12.75">
      <c r="A112" s="262" t="s">
        <v>634</v>
      </c>
      <c r="B112" s="274">
        <v>346</v>
      </c>
      <c r="C112" s="254"/>
      <c r="D112" s="178" t="s">
        <v>424</v>
      </c>
      <c r="E112" s="275">
        <v>198286</v>
      </c>
      <c r="F112" s="275">
        <v>463393</v>
      </c>
      <c r="G112" s="260">
        <v>-7.4</v>
      </c>
      <c r="H112" s="260"/>
      <c r="I112" s="275">
        <v>457681</v>
      </c>
      <c r="J112" s="275">
        <v>1082962</v>
      </c>
      <c r="K112" s="260">
        <v>10.5</v>
      </c>
    </row>
    <row r="113" spans="1:11" ht="12.75">
      <c r="A113" s="262" t="s">
        <v>635</v>
      </c>
      <c r="B113" s="274">
        <v>350</v>
      </c>
      <c r="C113" s="254"/>
      <c r="D113" s="178" t="s">
        <v>425</v>
      </c>
      <c r="E113" s="275">
        <v>164641</v>
      </c>
      <c r="F113" s="275">
        <v>738629</v>
      </c>
      <c r="G113" s="260">
        <v>188.3</v>
      </c>
      <c r="H113" s="260"/>
      <c r="I113" s="275">
        <v>372586</v>
      </c>
      <c r="J113" s="275">
        <v>1364153</v>
      </c>
      <c r="K113" s="260">
        <v>66.6</v>
      </c>
    </row>
    <row r="114" spans="1:11" ht="12.75">
      <c r="A114" s="262" t="s">
        <v>636</v>
      </c>
      <c r="B114" s="274">
        <v>352</v>
      </c>
      <c r="C114" s="254"/>
      <c r="D114" s="178" t="s">
        <v>426</v>
      </c>
      <c r="E114" s="275">
        <v>230135</v>
      </c>
      <c r="F114" s="275">
        <v>1240932</v>
      </c>
      <c r="G114" s="260">
        <v>194.6</v>
      </c>
      <c r="H114" s="260"/>
      <c r="I114" s="275">
        <v>428738</v>
      </c>
      <c r="J114" s="275">
        <v>3321442</v>
      </c>
      <c r="K114" s="260">
        <v>337.7</v>
      </c>
    </row>
    <row r="115" spans="1:11" ht="12.75">
      <c r="A115" s="262" t="s">
        <v>637</v>
      </c>
      <c r="B115" s="274">
        <v>355</v>
      </c>
      <c r="C115" s="254"/>
      <c r="D115" s="178" t="s">
        <v>427</v>
      </c>
      <c r="E115" s="275">
        <v>52378</v>
      </c>
      <c r="F115" s="275">
        <v>74431</v>
      </c>
      <c r="G115" s="260">
        <v>205.1</v>
      </c>
      <c r="H115" s="260"/>
      <c r="I115" s="275">
        <v>55824</v>
      </c>
      <c r="J115" s="275">
        <v>102980</v>
      </c>
      <c r="K115" s="260">
        <v>-1.4</v>
      </c>
    </row>
    <row r="116" spans="1:11" ht="12.75">
      <c r="A116" s="262" t="s">
        <v>638</v>
      </c>
      <c r="B116" s="274">
        <v>357</v>
      </c>
      <c r="C116" s="254"/>
      <c r="D116" s="178" t="s">
        <v>428</v>
      </c>
      <c r="E116" s="275" t="s">
        <v>107</v>
      </c>
      <c r="F116" s="275" t="s">
        <v>107</v>
      </c>
      <c r="G116" s="260" t="s">
        <v>107</v>
      </c>
      <c r="H116" s="260"/>
      <c r="I116" s="275" t="s">
        <v>107</v>
      </c>
      <c r="J116" s="275" t="s">
        <v>107</v>
      </c>
      <c r="K116" s="260" t="s">
        <v>107</v>
      </c>
    </row>
    <row r="117" spans="1:11" ht="12.75">
      <c r="A117" s="262" t="s">
        <v>639</v>
      </c>
      <c r="B117" s="274">
        <v>366</v>
      </c>
      <c r="C117" s="254"/>
      <c r="D117" s="178" t="s">
        <v>429</v>
      </c>
      <c r="E117" s="275">
        <v>17358</v>
      </c>
      <c r="F117" s="275">
        <v>327348</v>
      </c>
      <c r="G117" s="260">
        <v>-56.6</v>
      </c>
      <c r="H117" s="260"/>
      <c r="I117" s="275">
        <v>43403</v>
      </c>
      <c r="J117" s="275">
        <v>865436</v>
      </c>
      <c r="K117" s="260">
        <v>-13.5</v>
      </c>
    </row>
    <row r="118" spans="1:11" ht="12.75">
      <c r="A118" s="262" t="s">
        <v>640</v>
      </c>
      <c r="B118" s="274">
        <v>370</v>
      </c>
      <c r="C118" s="254"/>
      <c r="D118" s="178" t="s">
        <v>430</v>
      </c>
      <c r="E118" s="275">
        <v>143908</v>
      </c>
      <c r="F118" s="275">
        <v>270325</v>
      </c>
      <c r="G118" s="260">
        <v>-33.9</v>
      </c>
      <c r="H118" s="260"/>
      <c r="I118" s="275">
        <v>185204</v>
      </c>
      <c r="J118" s="275">
        <v>515612</v>
      </c>
      <c r="K118" s="260">
        <v>-15.1</v>
      </c>
    </row>
    <row r="119" spans="1:11" ht="12.75">
      <c r="A119" s="262" t="s">
        <v>641</v>
      </c>
      <c r="B119" s="274">
        <v>373</v>
      </c>
      <c r="C119" s="254"/>
      <c r="D119" s="178" t="s">
        <v>431</v>
      </c>
      <c r="E119" s="275">
        <v>5677</v>
      </c>
      <c r="F119" s="275">
        <v>129604</v>
      </c>
      <c r="G119" s="260">
        <v>17.7</v>
      </c>
      <c r="H119" s="260"/>
      <c r="I119" s="275">
        <v>14875</v>
      </c>
      <c r="J119" s="275">
        <v>247635</v>
      </c>
      <c r="K119" s="260">
        <v>52.3</v>
      </c>
    </row>
    <row r="120" spans="1:11" ht="12.75">
      <c r="A120" s="262" t="s">
        <v>642</v>
      </c>
      <c r="B120" s="274">
        <v>375</v>
      </c>
      <c r="C120" s="254"/>
      <c r="D120" s="178" t="s">
        <v>432</v>
      </c>
      <c r="E120" s="275" t="s">
        <v>107</v>
      </c>
      <c r="F120" s="275" t="s">
        <v>107</v>
      </c>
      <c r="G120" s="260">
        <v>-100</v>
      </c>
      <c r="H120" s="260"/>
      <c r="I120" s="275" t="s">
        <v>107</v>
      </c>
      <c r="J120" s="275" t="s">
        <v>107</v>
      </c>
      <c r="K120" s="260">
        <v>-100</v>
      </c>
    </row>
    <row r="121" spans="1:11" ht="12.75">
      <c r="A121" s="262" t="s">
        <v>643</v>
      </c>
      <c r="B121" s="274">
        <v>377</v>
      </c>
      <c r="C121" s="254"/>
      <c r="D121" s="178" t="s">
        <v>433</v>
      </c>
      <c r="E121" s="275" t="s">
        <v>107</v>
      </c>
      <c r="F121" s="275" t="s">
        <v>107</v>
      </c>
      <c r="G121" s="260">
        <v>-100</v>
      </c>
      <c r="H121" s="260"/>
      <c r="I121" s="275" t="s">
        <v>107</v>
      </c>
      <c r="J121" s="275" t="s">
        <v>107</v>
      </c>
      <c r="K121" s="260">
        <v>-100</v>
      </c>
    </row>
    <row r="122" spans="1:11" ht="12.75">
      <c r="A122" s="262" t="s">
        <v>644</v>
      </c>
      <c r="B122" s="274">
        <v>378</v>
      </c>
      <c r="C122" s="254"/>
      <c r="D122" s="178" t="s">
        <v>434</v>
      </c>
      <c r="E122" s="275">
        <v>3598</v>
      </c>
      <c r="F122" s="275">
        <v>302192</v>
      </c>
      <c r="G122" s="260">
        <v>28.4</v>
      </c>
      <c r="H122" s="260"/>
      <c r="I122" s="275">
        <v>77172</v>
      </c>
      <c r="J122" s="275">
        <v>417314</v>
      </c>
      <c r="K122" s="260">
        <v>11.2</v>
      </c>
    </row>
    <row r="123" spans="1:11" ht="12.75">
      <c r="A123" s="262" t="s">
        <v>645</v>
      </c>
      <c r="B123" s="274">
        <v>382</v>
      </c>
      <c r="C123" s="254"/>
      <c r="D123" s="178" t="s">
        <v>435</v>
      </c>
      <c r="E123" s="275">
        <v>5700</v>
      </c>
      <c r="F123" s="275">
        <v>132620</v>
      </c>
      <c r="G123" s="260">
        <v>-17.7</v>
      </c>
      <c r="H123" s="260"/>
      <c r="I123" s="275">
        <v>10827</v>
      </c>
      <c r="J123" s="275">
        <v>171727</v>
      </c>
      <c r="K123" s="260">
        <v>-51</v>
      </c>
    </row>
    <row r="124" spans="1:11" ht="12.75">
      <c r="A124" s="262" t="s">
        <v>646</v>
      </c>
      <c r="B124" s="274">
        <v>386</v>
      </c>
      <c r="C124" s="254"/>
      <c r="D124" s="178" t="s">
        <v>436</v>
      </c>
      <c r="E124" s="275">
        <v>26890</v>
      </c>
      <c r="F124" s="275">
        <v>174600</v>
      </c>
      <c r="G124" s="260" t="s">
        <v>729</v>
      </c>
      <c r="H124" s="260"/>
      <c r="I124" s="275">
        <v>70988</v>
      </c>
      <c r="J124" s="275">
        <v>318985</v>
      </c>
      <c r="K124" s="260">
        <v>332.6</v>
      </c>
    </row>
    <row r="125" spans="1:11" ht="12.75">
      <c r="A125" s="262" t="s">
        <v>647</v>
      </c>
      <c r="B125" s="274">
        <v>388</v>
      </c>
      <c r="C125" s="254"/>
      <c r="D125" s="178" t="s">
        <v>490</v>
      </c>
      <c r="E125" s="275">
        <v>2424523</v>
      </c>
      <c r="F125" s="275">
        <v>15995985</v>
      </c>
      <c r="G125" s="260">
        <v>-5.1</v>
      </c>
      <c r="H125" s="260"/>
      <c r="I125" s="275">
        <v>4859630</v>
      </c>
      <c r="J125" s="275">
        <v>31026567</v>
      </c>
      <c r="K125" s="260">
        <v>7.2</v>
      </c>
    </row>
    <row r="126" spans="1:11" ht="12.75">
      <c r="A126" s="262" t="s">
        <v>648</v>
      </c>
      <c r="B126" s="274">
        <v>389</v>
      </c>
      <c r="C126" s="254"/>
      <c r="D126" s="178" t="s">
        <v>437</v>
      </c>
      <c r="E126" s="275">
        <v>26139</v>
      </c>
      <c r="F126" s="275">
        <v>171894</v>
      </c>
      <c r="G126" s="260" t="s">
        <v>729</v>
      </c>
      <c r="H126" s="260"/>
      <c r="I126" s="275">
        <v>70111</v>
      </c>
      <c r="J126" s="275">
        <v>359291</v>
      </c>
      <c r="K126" s="260">
        <v>137.6</v>
      </c>
    </row>
    <row r="127" spans="1:11" s="249" customFormat="1" ht="12.75">
      <c r="A127" s="262" t="s">
        <v>649</v>
      </c>
      <c r="B127" s="274">
        <v>391</v>
      </c>
      <c r="C127" s="254"/>
      <c r="D127" s="178" t="s">
        <v>438</v>
      </c>
      <c r="E127" s="275">
        <v>8</v>
      </c>
      <c r="F127" s="275">
        <v>510</v>
      </c>
      <c r="G127" s="260">
        <v>-89.9</v>
      </c>
      <c r="H127" s="260"/>
      <c r="I127" s="275">
        <v>2922</v>
      </c>
      <c r="J127" s="275">
        <v>22537</v>
      </c>
      <c r="K127" s="260">
        <v>84.1</v>
      </c>
    </row>
    <row r="128" spans="1:11" s="249" customFormat="1" ht="12.75">
      <c r="A128" s="262" t="s">
        <v>650</v>
      </c>
      <c r="B128" s="274">
        <v>393</v>
      </c>
      <c r="C128" s="254"/>
      <c r="D128" s="178" t="s">
        <v>439</v>
      </c>
      <c r="E128" s="275">
        <v>219</v>
      </c>
      <c r="F128" s="275">
        <v>34370</v>
      </c>
      <c r="G128" s="260">
        <v>-54.7</v>
      </c>
      <c r="H128" s="260"/>
      <c r="I128" s="275">
        <v>1311</v>
      </c>
      <c r="J128" s="275">
        <v>46957</v>
      </c>
      <c r="K128" s="260">
        <v>-54.8</v>
      </c>
    </row>
    <row r="129" spans="1:11" s="249" customFormat="1" ht="12.75">
      <c r="A129" s="262" t="s">
        <v>651</v>
      </c>
      <c r="B129" s="274">
        <v>395</v>
      </c>
      <c r="C129" s="254"/>
      <c r="D129" s="178" t="s">
        <v>440</v>
      </c>
      <c r="E129" s="275" t="s">
        <v>107</v>
      </c>
      <c r="F129" s="275" t="s">
        <v>107</v>
      </c>
      <c r="G129" s="260">
        <v>-100</v>
      </c>
      <c r="H129" s="260"/>
      <c r="I129" s="275" t="s">
        <v>107</v>
      </c>
      <c r="J129" s="275" t="s">
        <v>107</v>
      </c>
      <c r="K129" s="260">
        <v>-100</v>
      </c>
    </row>
    <row r="130" spans="1:11" s="17" customFormat="1" ht="21" customHeight="1">
      <c r="A130" s="113" t="s">
        <v>686</v>
      </c>
      <c r="B130" s="276" t="s">
        <v>686</v>
      </c>
      <c r="C130" s="65" t="s">
        <v>1143</v>
      </c>
      <c r="D130" s="49"/>
      <c r="E130" s="118">
        <v>68290250</v>
      </c>
      <c r="F130" s="118">
        <v>322434071</v>
      </c>
      <c r="G130" s="147">
        <v>-4.9</v>
      </c>
      <c r="H130" s="147"/>
      <c r="I130" s="118">
        <v>120108131</v>
      </c>
      <c r="J130" s="118">
        <v>633053428</v>
      </c>
      <c r="K130" s="147">
        <v>3.3</v>
      </c>
    </row>
    <row r="131" spans="1:11" s="249" customFormat="1" ht="21" customHeight="1">
      <c r="A131" s="262" t="s">
        <v>652</v>
      </c>
      <c r="B131" s="274">
        <v>400</v>
      </c>
      <c r="C131" s="254"/>
      <c r="D131" s="178" t="s">
        <v>441</v>
      </c>
      <c r="E131" s="275">
        <v>36714767</v>
      </c>
      <c r="F131" s="275">
        <v>207305980</v>
      </c>
      <c r="G131" s="260">
        <v>-7.1</v>
      </c>
      <c r="H131" s="260"/>
      <c r="I131" s="275">
        <v>71727580</v>
      </c>
      <c r="J131" s="275">
        <v>414202924</v>
      </c>
      <c r="K131" s="260">
        <v>3.7</v>
      </c>
    </row>
    <row r="132" spans="1:11" s="249" customFormat="1" ht="12.75">
      <c r="A132" s="262" t="s">
        <v>653</v>
      </c>
      <c r="B132" s="274">
        <v>404</v>
      </c>
      <c r="C132" s="254"/>
      <c r="D132" s="178" t="s">
        <v>442</v>
      </c>
      <c r="E132" s="275">
        <v>3059728</v>
      </c>
      <c r="F132" s="275">
        <v>17651910</v>
      </c>
      <c r="G132" s="260">
        <v>-23.3</v>
      </c>
      <c r="H132" s="260"/>
      <c r="I132" s="275">
        <v>6373282</v>
      </c>
      <c r="J132" s="275">
        <v>34866119</v>
      </c>
      <c r="K132" s="260">
        <v>-26.9</v>
      </c>
    </row>
    <row r="133" spans="1:11" s="249" customFormat="1" ht="12.75">
      <c r="A133" s="262" t="s">
        <v>654</v>
      </c>
      <c r="B133" s="274">
        <v>406</v>
      </c>
      <c r="C133" s="254"/>
      <c r="D133" s="178" t="s">
        <v>489</v>
      </c>
      <c r="E133" s="275" t="s">
        <v>107</v>
      </c>
      <c r="F133" s="275" t="s">
        <v>107</v>
      </c>
      <c r="G133" s="260">
        <v>-100</v>
      </c>
      <c r="H133" s="260"/>
      <c r="I133" s="275" t="s">
        <v>107</v>
      </c>
      <c r="J133" s="275">
        <v>42</v>
      </c>
      <c r="K133" s="260">
        <v>-93.8</v>
      </c>
    </row>
    <row r="134" spans="1:12" s="17" customFormat="1" ht="12.75">
      <c r="A134" s="262" t="s">
        <v>655</v>
      </c>
      <c r="B134" s="274">
        <v>408</v>
      </c>
      <c r="C134" s="254"/>
      <c r="D134" s="178" t="s">
        <v>443</v>
      </c>
      <c r="E134" s="275" t="s">
        <v>107</v>
      </c>
      <c r="F134" s="275" t="s">
        <v>107</v>
      </c>
      <c r="G134" s="260" t="s">
        <v>107</v>
      </c>
      <c r="H134" s="260"/>
      <c r="I134" s="275">
        <v>4</v>
      </c>
      <c r="J134" s="275">
        <v>502</v>
      </c>
      <c r="K134" s="260" t="s">
        <v>729</v>
      </c>
      <c r="L134" s="249"/>
    </row>
    <row r="135" spans="1:11" ht="12.75">
      <c r="A135" s="262" t="s">
        <v>656</v>
      </c>
      <c r="B135" s="274">
        <v>412</v>
      </c>
      <c r="C135" s="254"/>
      <c r="D135" s="178" t="s">
        <v>444</v>
      </c>
      <c r="E135" s="275">
        <v>9379660</v>
      </c>
      <c r="F135" s="275">
        <v>51945604</v>
      </c>
      <c r="G135" s="260">
        <v>6.6</v>
      </c>
      <c r="H135" s="260"/>
      <c r="I135" s="275">
        <v>14019263</v>
      </c>
      <c r="J135" s="275">
        <v>86466729</v>
      </c>
      <c r="K135" s="260">
        <v>1.9</v>
      </c>
    </row>
    <row r="136" spans="1:12" ht="12.75">
      <c r="A136" s="262" t="s">
        <v>657</v>
      </c>
      <c r="B136" s="274">
        <v>413</v>
      </c>
      <c r="C136" s="254"/>
      <c r="D136" s="178" t="s">
        <v>445</v>
      </c>
      <c r="E136" s="275">
        <v>2</v>
      </c>
      <c r="F136" s="275">
        <v>243</v>
      </c>
      <c r="G136" s="260">
        <v>-51.9</v>
      </c>
      <c r="H136" s="260"/>
      <c r="I136" s="275">
        <v>4</v>
      </c>
      <c r="J136" s="275">
        <v>490</v>
      </c>
      <c r="K136" s="260">
        <v>-49.8</v>
      </c>
      <c r="L136" s="17"/>
    </row>
    <row r="137" spans="1:11" ht="12.75">
      <c r="A137" s="262" t="s">
        <v>658</v>
      </c>
      <c r="B137" s="274">
        <v>416</v>
      </c>
      <c r="C137" s="254"/>
      <c r="D137" s="178" t="s">
        <v>446</v>
      </c>
      <c r="E137" s="275">
        <v>544139</v>
      </c>
      <c r="F137" s="275">
        <v>334211</v>
      </c>
      <c r="G137" s="260">
        <v>-38.3</v>
      </c>
      <c r="H137" s="260"/>
      <c r="I137" s="275">
        <v>1296540</v>
      </c>
      <c r="J137" s="275">
        <v>755824</v>
      </c>
      <c r="K137" s="260">
        <v>-11.4</v>
      </c>
    </row>
    <row r="138" spans="1:11" ht="12.75">
      <c r="A138" s="262" t="s">
        <v>659</v>
      </c>
      <c r="B138" s="274">
        <v>421</v>
      </c>
      <c r="C138" s="254"/>
      <c r="D138" s="178" t="s">
        <v>447</v>
      </c>
      <c r="E138" s="275">
        <v>162</v>
      </c>
      <c r="F138" s="275">
        <v>67815</v>
      </c>
      <c r="G138" s="260">
        <v>161.7</v>
      </c>
      <c r="H138" s="260"/>
      <c r="I138" s="275">
        <v>165</v>
      </c>
      <c r="J138" s="275">
        <v>120218</v>
      </c>
      <c r="K138" s="260">
        <v>363.9</v>
      </c>
    </row>
    <row r="139" spans="1:11" ht="12.75">
      <c r="A139" s="262" t="s">
        <v>660</v>
      </c>
      <c r="B139" s="274">
        <v>424</v>
      </c>
      <c r="C139" s="254"/>
      <c r="D139" s="178" t="s">
        <v>448</v>
      </c>
      <c r="E139" s="275">
        <v>17255</v>
      </c>
      <c r="F139" s="275">
        <v>39850</v>
      </c>
      <c r="G139" s="260">
        <v>12.6</v>
      </c>
      <c r="H139" s="260"/>
      <c r="I139" s="275">
        <v>31673</v>
      </c>
      <c r="J139" s="275">
        <v>128826</v>
      </c>
      <c r="K139" s="260">
        <v>162.1</v>
      </c>
    </row>
    <row r="140" spans="1:11" ht="12.75">
      <c r="A140" s="262" t="s">
        <v>661</v>
      </c>
      <c r="B140" s="274">
        <v>428</v>
      </c>
      <c r="C140" s="254"/>
      <c r="D140" s="178" t="s">
        <v>449</v>
      </c>
      <c r="E140" s="275">
        <v>2102</v>
      </c>
      <c r="F140" s="275">
        <v>134976</v>
      </c>
      <c r="G140" s="260">
        <v>379.6</v>
      </c>
      <c r="H140" s="260"/>
      <c r="I140" s="275">
        <v>25518</v>
      </c>
      <c r="J140" s="275">
        <v>180623</v>
      </c>
      <c r="K140" s="260">
        <v>110.7</v>
      </c>
    </row>
    <row r="141" spans="1:11" ht="12.75">
      <c r="A141" s="262" t="s">
        <v>662</v>
      </c>
      <c r="B141" s="274">
        <v>432</v>
      </c>
      <c r="C141" s="254"/>
      <c r="D141" s="178" t="s">
        <v>450</v>
      </c>
      <c r="E141" s="275">
        <v>996</v>
      </c>
      <c r="F141" s="275">
        <v>34055</v>
      </c>
      <c r="G141" s="260">
        <v>555.8</v>
      </c>
      <c r="H141" s="260"/>
      <c r="I141" s="275">
        <v>68763</v>
      </c>
      <c r="J141" s="275">
        <v>892481</v>
      </c>
      <c r="K141" s="260" t="s">
        <v>729</v>
      </c>
    </row>
    <row r="142" spans="1:11" ht="12.75">
      <c r="A142" s="262" t="s">
        <v>663</v>
      </c>
      <c r="B142" s="274">
        <v>436</v>
      </c>
      <c r="C142" s="254"/>
      <c r="D142" s="178" t="s">
        <v>451</v>
      </c>
      <c r="E142" s="275">
        <v>20142</v>
      </c>
      <c r="F142" s="275">
        <v>112598</v>
      </c>
      <c r="G142" s="260">
        <v>-37.7</v>
      </c>
      <c r="H142" s="260"/>
      <c r="I142" s="275">
        <v>43573</v>
      </c>
      <c r="J142" s="275">
        <v>229630</v>
      </c>
      <c r="K142" s="260">
        <v>-78.9</v>
      </c>
    </row>
    <row r="143" spans="1:11" ht="12.75">
      <c r="A143" s="262" t="s">
        <v>664</v>
      </c>
      <c r="B143" s="274">
        <v>442</v>
      </c>
      <c r="C143" s="254"/>
      <c r="D143" s="178" t="s">
        <v>452</v>
      </c>
      <c r="E143" s="275">
        <v>128294</v>
      </c>
      <c r="F143" s="275">
        <v>2448610</v>
      </c>
      <c r="G143" s="260">
        <v>4.4</v>
      </c>
      <c r="H143" s="260"/>
      <c r="I143" s="275">
        <v>233104</v>
      </c>
      <c r="J143" s="275">
        <v>4266580</v>
      </c>
      <c r="K143" s="260">
        <v>8.7</v>
      </c>
    </row>
    <row r="144" spans="1:11" ht="12.75">
      <c r="A144" s="262" t="s">
        <v>665</v>
      </c>
      <c r="B144" s="274">
        <v>446</v>
      </c>
      <c r="C144" s="254"/>
      <c r="D144" s="178" t="s">
        <v>453</v>
      </c>
      <c r="E144" s="275" t="s">
        <v>107</v>
      </c>
      <c r="F144" s="275" t="s">
        <v>107</v>
      </c>
      <c r="G144" s="260" t="s">
        <v>107</v>
      </c>
      <c r="H144" s="260"/>
      <c r="I144" s="275" t="s">
        <v>107</v>
      </c>
      <c r="J144" s="275" t="s">
        <v>107</v>
      </c>
      <c r="K144" s="260" t="s">
        <v>107</v>
      </c>
    </row>
    <row r="145" spans="1:11" ht="12.75">
      <c r="A145" s="262" t="s">
        <v>666</v>
      </c>
      <c r="B145" s="274">
        <v>448</v>
      </c>
      <c r="C145" s="254"/>
      <c r="D145" s="178" t="s">
        <v>454</v>
      </c>
      <c r="E145" s="275">
        <v>6972</v>
      </c>
      <c r="F145" s="275">
        <v>304170</v>
      </c>
      <c r="G145" s="260">
        <v>-48.6</v>
      </c>
      <c r="H145" s="260"/>
      <c r="I145" s="275">
        <v>27479</v>
      </c>
      <c r="J145" s="275">
        <v>843043</v>
      </c>
      <c r="K145" s="260">
        <v>25.2</v>
      </c>
    </row>
    <row r="146" spans="1:11" ht="12.75">
      <c r="A146" s="262" t="s">
        <v>667</v>
      </c>
      <c r="B146" s="274">
        <v>449</v>
      </c>
      <c r="C146" s="254"/>
      <c r="D146" s="178" t="s">
        <v>455</v>
      </c>
      <c r="E146" s="275" t="s">
        <v>107</v>
      </c>
      <c r="F146" s="275" t="s">
        <v>107</v>
      </c>
      <c r="G146" s="260" t="s">
        <v>107</v>
      </c>
      <c r="H146" s="260"/>
      <c r="I146" s="275" t="s">
        <v>107</v>
      </c>
      <c r="J146" s="275" t="s">
        <v>107</v>
      </c>
      <c r="K146" s="260" t="s">
        <v>107</v>
      </c>
    </row>
    <row r="147" spans="1:11" ht="12.75">
      <c r="A147" s="262" t="s">
        <v>668</v>
      </c>
      <c r="B147" s="274">
        <v>452</v>
      </c>
      <c r="C147" s="254"/>
      <c r="D147" s="178" t="s">
        <v>456</v>
      </c>
      <c r="E147" s="275">
        <v>1405</v>
      </c>
      <c r="F147" s="275">
        <v>127192</v>
      </c>
      <c r="G147" s="260">
        <v>117.9</v>
      </c>
      <c r="H147" s="260"/>
      <c r="I147" s="275">
        <v>3178</v>
      </c>
      <c r="J147" s="275">
        <v>180116</v>
      </c>
      <c r="K147" s="260">
        <v>33.5</v>
      </c>
    </row>
    <row r="148" spans="1:11" ht="12.75">
      <c r="A148" s="262" t="s">
        <v>669</v>
      </c>
      <c r="B148" s="274">
        <v>453</v>
      </c>
      <c r="C148" s="254"/>
      <c r="D148" s="178" t="s">
        <v>457</v>
      </c>
      <c r="E148" s="275">
        <v>54178</v>
      </c>
      <c r="F148" s="275">
        <v>32609</v>
      </c>
      <c r="G148" s="260">
        <v>-61.9</v>
      </c>
      <c r="H148" s="260"/>
      <c r="I148" s="275">
        <v>85223</v>
      </c>
      <c r="J148" s="275">
        <v>70220</v>
      </c>
      <c r="K148" s="260">
        <v>-67.8</v>
      </c>
    </row>
    <row r="149" spans="1:12" ht="16.5" customHeight="1">
      <c r="A149" s="608" t="s">
        <v>1161</v>
      </c>
      <c r="B149" s="608"/>
      <c r="C149" s="608"/>
      <c r="D149" s="608"/>
      <c r="E149" s="608"/>
      <c r="F149" s="608"/>
      <c r="G149" s="608"/>
      <c r="H149" s="608"/>
      <c r="I149" s="608"/>
      <c r="J149" s="608"/>
      <c r="K149" s="608"/>
      <c r="L149" s="609"/>
    </row>
    <row r="150" spans="4:11" ht="12.75" customHeight="1">
      <c r="D150" s="262"/>
      <c r="E150" s="266"/>
      <c r="F150" s="267"/>
      <c r="I150" s="277"/>
      <c r="J150" s="278"/>
      <c r="K150" s="279"/>
    </row>
    <row r="151" spans="1:12" ht="17.25" customHeight="1">
      <c r="A151" s="619" t="s">
        <v>1133</v>
      </c>
      <c r="B151" s="620"/>
      <c r="C151" s="624" t="s">
        <v>1134</v>
      </c>
      <c r="D151" s="527"/>
      <c r="E151" s="574" t="s">
        <v>1200</v>
      </c>
      <c r="F151" s="575"/>
      <c r="G151" s="575"/>
      <c r="H151" s="629"/>
      <c r="I151" s="536" t="s">
        <v>1213</v>
      </c>
      <c r="J151" s="575"/>
      <c r="K151" s="575"/>
      <c r="L151" s="630"/>
    </row>
    <row r="152" spans="1:12" ht="16.5" customHeight="1">
      <c r="A152" s="502"/>
      <c r="B152" s="621"/>
      <c r="C152" s="625"/>
      <c r="D152" s="626"/>
      <c r="E152" s="82" t="s">
        <v>474</v>
      </c>
      <c r="F152" s="586" t="s">
        <v>475</v>
      </c>
      <c r="G152" s="587"/>
      <c r="H152" s="588"/>
      <c r="I152" s="146" t="s">
        <v>474</v>
      </c>
      <c r="J152" s="631" t="s">
        <v>475</v>
      </c>
      <c r="K152" s="632"/>
      <c r="L152" s="604"/>
    </row>
    <row r="153" spans="1:12" ht="12.75" customHeight="1">
      <c r="A153" s="502"/>
      <c r="B153" s="621"/>
      <c r="C153" s="625"/>
      <c r="D153" s="626"/>
      <c r="E153" s="592" t="s">
        <v>112</v>
      </c>
      <c r="F153" s="601" t="s">
        <v>108</v>
      </c>
      <c r="G153" s="615" t="s">
        <v>1214</v>
      </c>
      <c r="H153" s="616"/>
      <c r="I153" s="601" t="s">
        <v>112</v>
      </c>
      <c r="J153" s="601" t="s">
        <v>108</v>
      </c>
      <c r="K153" s="580" t="s">
        <v>1221</v>
      </c>
      <c r="L153" s="610"/>
    </row>
    <row r="154" spans="1:12" ht="12.75" customHeight="1">
      <c r="A154" s="502"/>
      <c r="B154" s="621"/>
      <c r="C154" s="625"/>
      <c r="D154" s="626"/>
      <c r="E154" s="593"/>
      <c r="F154" s="602"/>
      <c r="G154" s="617"/>
      <c r="H154" s="506"/>
      <c r="I154" s="602"/>
      <c r="J154" s="602"/>
      <c r="K154" s="611"/>
      <c r="L154" s="612"/>
    </row>
    <row r="155" spans="1:12" ht="12.75" customHeight="1">
      <c r="A155" s="502"/>
      <c r="B155" s="621"/>
      <c r="C155" s="625"/>
      <c r="D155" s="626"/>
      <c r="E155" s="593"/>
      <c r="F155" s="602"/>
      <c r="G155" s="617"/>
      <c r="H155" s="506"/>
      <c r="I155" s="602"/>
      <c r="J155" s="602"/>
      <c r="K155" s="611"/>
      <c r="L155" s="612"/>
    </row>
    <row r="156" spans="1:12" ht="28.5" customHeight="1">
      <c r="A156" s="622"/>
      <c r="B156" s="623"/>
      <c r="C156" s="627"/>
      <c r="D156" s="628"/>
      <c r="E156" s="594"/>
      <c r="F156" s="603"/>
      <c r="G156" s="618"/>
      <c r="H156" s="517"/>
      <c r="I156" s="603"/>
      <c r="J156" s="603"/>
      <c r="K156" s="613"/>
      <c r="L156" s="614"/>
    </row>
    <row r="157" spans="1:10" ht="12.75">
      <c r="A157" s="262"/>
      <c r="B157" s="273"/>
      <c r="C157" s="254"/>
      <c r="D157" s="283"/>
      <c r="E157" s="266"/>
      <c r="F157" s="267"/>
      <c r="I157" s="266"/>
      <c r="J157" s="267"/>
    </row>
    <row r="158" spans="2:4" ht="12.75">
      <c r="B158" s="281"/>
      <c r="C158" s="282" t="s">
        <v>854</v>
      </c>
      <c r="D158" s="178"/>
    </row>
    <row r="159" spans="1:4" ht="12.75">
      <c r="A159" s="262"/>
      <c r="B159" s="280"/>
      <c r="C159" s="254"/>
      <c r="D159" s="178"/>
    </row>
    <row r="160" spans="1:11" ht="12.75">
      <c r="A160" s="262" t="s">
        <v>670</v>
      </c>
      <c r="B160" s="274">
        <v>454</v>
      </c>
      <c r="C160" s="254"/>
      <c r="D160" s="178" t="s">
        <v>458</v>
      </c>
      <c r="E160" s="275" t="s">
        <v>107</v>
      </c>
      <c r="F160" s="275" t="s">
        <v>107</v>
      </c>
      <c r="G160" s="260" t="s">
        <v>107</v>
      </c>
      <c r="H160" s="260"/>
      <c r="I160" s="275" t="s">
        <v>107</v>
      </c>
      <c r="J160" s="275" t="s">
        <v>107</v>
      </c>
      <c r="K160" s="260" t="s">
        <v>107</v>
      </c>
    </row>
    <row r="161" spans="1:11" ht="12.75">
      <c r="A161" s="262" t="s">
        <v>671</v>
      </c>
      <c r="B161" s="274">
        <v>456</v>
      </c>
      <c r="C161" s="254"/>
      <c r="D161" s="178" t="s">
        <v>459</v>
      </c>
      <c r="E161" s="275">
        <v>469580</v>
      </c>
      <c r="F161" s="275">
        <v>950855</v>
      </c>
      <c r="G161" s="260">
        <v>516.5</v>
      </c>
      <c r="H161" s="260"/>
      <c r="I161" s="275">
        <v>731143</v>
      </c>
      <c r="J161" s="275">
        <v>1150082</v>
      </c>
      <c r="K161" s="260">
        <v>477.7</v>
      </c>
    </row>
    <row r="162" spans="1:11" ht="12.75">
      <c r="A162" s="262" t="s">
        <v>672</v>
      </c>
      <c r="B162" s="274">
        <v>457</v>
      </c>
      <c r="C162" s="254"/>
      <c r="D162" s="178" t="s">
        <v>460</v>
      </c>
      <c r="E162" s="275" t="s">
        <v>107</v>
      </c>
      <c r="F162" s="275" t="s">
        <v>107</v>
      </c>
      <c r="G162" s="260" t="s">
        <v>107</v>
      </c>
      <c r="H162" s="260"/>
      <c r="I162" s="275" t="s">
        <v>107</v>
      </c>
      <c r="J162" s="275" t="s">
        <v>107</v>
      </c>
      <c r="K162" s="260" t="s">
        <v>107</v>
      </c>
    </row>
    <row r="163" spans="1:11" ht="12.75">
      <c r="A163" s="262" t="s">
        <v>673</v>
      </c>
      <c r="B163" s="274">
        <v>459</v>
      </c>
      <c r="C163" s="254"/>
      <c r="D163" s="178" t="s">
        <v>461</v>
      </c>
      <c r="E163" s="275" t="s">
        <v>107</v>
      </c>
      <c r="F163" s="275" t="s">
        <v>107</v>
      </c>
      <c r="G163" s="260">
        <v>-100</v>
      </c>
      <c r="H163" s="260"/>
      <c r="I163" s="275">
        <v>6</v>
      </c>
      <c r="J163" s="275">
        <v>1429</v>
      </c>
      <c r="K163" s="260">
        <v>-56.2</v>
      </c>
    </row>
    <row r="164" spans="1:11" ht="12.75">
      <c r="A164" s="262" t="s">
        <v>675</v>
      </c>
      <c r="B164" s="274">
        <v>460</v>
      </c>
      <c r="C164" s="254"/>
      <c r="D164" s="178" t="s">
        <v>462</v>
      </c>
      <c r="E164" s="275" t="s">
        <v>107</v>
      </c>
      <c r="F164" s="275" t="s">
        <v>107</v>
      </c>
      <c r="G164" s="260">
        <v>-100</v>
      </c>
      <c r="H164" s="260"/>
      <c r="I164" s="275" t="s">
        <v>107</v>
      </c>
      <c r="J164" s="275" t="s">
        <v>107</v>
      </c>
      <c r="K164" s="260">
        <v>-100</v>
      </c>
    </row>
    <row r="165" spans="1:11" ht="12.75">
      <c r="A165" s="262" t="s">
        <v>676</v>
      </c>
      <c r="B165" s="274">
        <v>463</v>
      </c>
      <c r="C165" s="254"/>
      <c r="D165" s="178" t="s">
        <v>463</v>
      </c>
      <c r="E165" s="275">
        <v>48008</v>
      </c>
      <c r="F165" s="275">
        <v>25107</v>
      </c>
      <c r="G165" s="260">
        <v>105.7</v>
      </c>
      <c r="H165" s="260"/>
      <c r="I165" s="275">
        <v>96009</v>
      </c>
      <c r="J165" s="275">
        <v>48389</v>
      </c>
      <c r="K165" s="260">
        <v>-7.6</v>
      </c>
    </row>
    <row r="166" spans="1:11" ht="12.75">
      <c r="A166" s="262" t="s">
        <v>677</v>
      </c>
      <c r="B166" s="274">
        <v>464</v>
      </c>
      <c r="C166" s="254"/>
      <c r="D166" s="178" t="s">
        <v>464</v>
      </c>
      <c r="E166" s="275">
        <v>3990</v>
      </c>
      <c r="F166" s="275">
        <v>113222</v>
      </c>
      <c r="G166" s="260">
        <v>-13.1</v>
      </c>
      <c r="H166" s="260"/>
      <c r="I166" s="275">
        <v>12836</v>
      </c>
      <c r="J166" s="275">
        <v>220005</v>
      </c>
      <c r="K166" s="260">
        <v>-2.7</v>
      </c>
    </row>
    <row r="167" spans="1:11" ht="12.75">
      <c r="A167" s="262" t="s">
        <v>749</v>
      </c>
      <c r="B167" s="274">
        <v>465</v>
      </c>
      <c r="C167" s="254"/>
      <c r="D167" s="178" t="s">
        <v>465</v>
      </c>
      <c r="E167" s="275">
        <v>194</v>
      </c>
      <c r="F167" s="275">
        <v>860</v>
      </c>
      <c r="G167" s="260">
        <v>-35.1</v>
      </c>
      <c r="H167" s="260"/>
      <c r="I167" s="275">
        <v>451</v>
      </c>
      <c r="J167" s="275">
        <v>2009</v>
      </c>
      <c r="K167" s="260">
        <v>-85.4</v>
      </c>
    </row>
    <row r="168" spans="1:11" ht="12.75">
      <c r="A168" s="262" t="s">
        <v>750</v>
      </c>
      <c r="B168" s="274">
        <v>467</v>
      </c>
      <c r="C168" s="254"/>
      <c r="D168" s="178" t="s">
        <v>466</v>
      </c>
      <c r="E168" s="275">
        <v>18000</v>
      </c>
      <c r="F168" s="275">
        <v>7500</v>
      </c>
      <c r="G168" s="260" t="s">
        <v>729</v>
      </c>
      <c r="H168" s="260"/>
      <c r="I168" s="275">
        <v>18000</v>
      </c>
      <c r="J168" s="275">
        <v>7500</v>
      </c>
      <c r="K168" s="260" t="s">
        <v>729</v>
      </c>
    </row>
    <row r="169" spans="1:11" ht="12.75">
      <c r="A169" s="262" t="s">
        <v>751</v>
      </c>
      <c r="B169" s="274">
        <v>468</v>
      </c>
      <c r="C169" s="254"/>
      <c r="D169" s="178" t="s">
        <v>113</v>
      </c>
      <c r="E169" s="275" t="s">
        <v>107</v>
      </c>
      <c r="F169" s="275" t="s">
        <v>107</v>
      </c>
      <c r="G169" s="260" t="s">
        <v>107</v>
      </c>
      <c r="H169" s="260"/>
      <c r="I169" s="275">
        <v>139</v>
      </c>
      <c r="J169" s="275">
        <v>12350</v>
      </c>
      <c r="K169" s="260">
        <v>-74.8</v>
      </c>
    </row>
    <row r="170" spans="1:11" ht="12.75">
      <c r="A170" s="262" t="s">
        <v>752</v>
      </c>
      <c r="B170" s="274">
        <v>469</v>
      </c>
      <c r="C170" s="254"/>
      <c r="D170" s="178" t="s">
        <v>114</v>
      </c>
      <c r="E170" s="275">
        <v>1798</v>
      </c>
      <c r="F170" s="275">
        <v>55438</v>
      </c>
      <c r="G170" s="260">
        <v>-49.6</v>
      </c>
      <c r="H170" s="260"/>
      <c r="I170" s="275">
        <v>2956</v>
      </c>
      <c r="J170" s="275">
        <v>65809</v>
      </c>
      <c r="K170" s="260">
        <v>-50.1</v>
      </c>
    </row>
    <row r="171" spans="1:11" ht="12.75">
      <c r="A171" s="262" t="s">
        <v>753</v>
      </c>
      <c r="B171" s="274">
        <v>470</v>
      </c>
      <c r="C171" s="254"/>
      <c r="D171" s="178" t="s">
        <v>115</v>
      </c>
      <c r="E171" s="275" t="s">
        <v>107</v>
      </c>
      <c r="F171" s="275" t="s">
        <v>107</v>
      </c>
      <c r="G171" s="260" t="s">
        <v>107</v>
      </c>
      <c r="H171" s="260"/>
      <c r="I171" s="275" t="s">
        <v>107</v>
      </c>
      <c r="J171" s="275" t="s">
        <v>107</v>
      </c>
      <c r="K171" s="260" t="s">
        <v>107</v>
      </c>
    </row>
    <row r="172" spans="1:11" ht="12.75">
      <c r="A172" s="262" t="s">
        <v>754</v>
      </c>
      <c r="B172" s="274">
        <v>472</v>
      </c>
      <c r="C172" s="254"/>
      <c r="D172" s="178" t="s">
        <v>116</v>
      </c>
      <c r="E172" s="275">
        <v>2464541</v>
      </c>
      <c r="F172" s="275">
        <v>1330515</v>
      </c>
      <c r="G172" s="260">
        <v>15.2</v>
      </c>
      <c r="H172" s="260"/>
      <c r="I172" s="275">
        <v>3775928</v>
      </c>
      <c r="J172" s="275">
        <v>2025710</v>
      </c>
      <c r="K172" s="260">
        <v>71.3</v>
      </c>
    </row>
    <row r="173" spans="1:11" ht="12.75">
      <c r="A173" s="262" t="s">
        <v>755</v>
      </c>
      <c r="B173" s="274">
        <v>473</v>
      </c>
      <c r="C173" s="254"/>
      <c r="D173" s="178" t="s">
        <v>117</v>
      </c>
      <c r="E173" s="275" t="s">
        <v>107</v>
      </c>
      <c r="F173" s="275" t="s">
        <v>107</v>
      </c>
      <c r="G173" s="260">
        <v>-100</v>
      </c>
      <c r="H173" s="260"/>
      <c r="I173" s="275" t="s">
        <v>107</v>
      </c>
      <c r="J173" s="275" t="s">
        <v>107</v>
      </c>
      <c r="K173" s="260">
        <v>-100</v>
      </c>
    </row>
    <row r="174" spans="1:11" ht="12.75">
      <c r="A174" s="262" t="s">
        <v>756</v>
      </c>
      <c r="B174" s="274">
        <v>474</v>
      </c>
      <c r="C174" s="254"/>
      <c r="D174" s="178" t="s">
        <v>118</v>
      </c>
      <c r="E174" s="275">
        <v>94815</v>
      </c>
      <c r="F174" s="275">
        <v>48741</v>
      </c>
      <c r="G174" s="260">
        <v>255.3</v>
      </c>
      <c r="H174" s="260"/>
      <c r="I174" s="275">
        <v>262910</v>
      </c>
      <c r="J174" s="275">
        <v>198027</v>
      </c>
      <c r="K174" s="260">
        <v>656.2</v>
      </c>
    </row>
    <row r="175" spans="1:11" ht="12.75">
      <c r="A175" s="284" t="s">
        <v>1144</v>
      </c>
      <c r="B175" s="285">
        <v>475</v>
      </c>
      <c r="D175" s="286" t="s">
        <v>1145</v>
      </c>
      <c r="E175" s="275">
        <v>1656</v>
      </c>
      <c r="F175" s="275">
        <v>2820</v>
      </c>
      <c r="G175" s="260" t="s">
        <v>729</v>
      </c>
      <c r="H175" s="260"/>
      <c r="I175" s="275">
        <v>1656</v>
      </c>
      <c r="J175" s="275">
        <v>2820</v>
      </c>
      <c r="K175" s="260" t="s">
        <v>729</v>
      </c>
    </row>
    <row r="176" spans="1:11" ht="12.75">
      <c r="A176" s="284" t="s">
        <v>1146</v>
      </c>
      <c r="B176" s="285">
        <v>477</v>
      </c>
      <c r="D176" s="286" t="s">
        <v>1147</v>
      </c>
      <c r="E176" s="275">
        <v>106</v>
      </c>
      <c r="F176" s="275">
        <v>10752</v>
      </c>
      <c r="G176" s="260">
        <v>-20.6</v>
      </c>
      <c r="H176" s="260"/>
      <c r="I176" s="275">
        <v>145</v>
      </c>
      <c r="J176" s="275">
        <v>18716</v>
      </c>
      <c r="K176" s="260">
        <v>-27.4</v>
      </c>
    </row>
    <row r="177" spans="1:11" ht="12.75">
      <c r="A177" s="284" t="s">
        <v>1148</v>
      </c>
      <c r="B177" s="285">
        <v>479</v>
      </c>
      <c r="D177" s="286" t="s">
        <v>1149</v>
      </c>
      <c r="E177" s="275">
        <v>122</v>
      </c>
      <c r="F177" s="275">
        <v>3992</v>
      </c>
      <c r="G177" s="260">
        <v>-12.9</v>
      </c>
      <c r="H177" s="260"/>
      <c r="I177" s="275">
        <v>358</v>
      </c>
      <c r="J177" s="275">
        <v>11492</v>
      </c>
      <c r="K177" s="260">
        <v>39.2</v>
      </c>
    </row>
    <row r="178" spans="1:11" ht="12.75">
      <c r="A178" s="262" t="s">
        <v>757</v>
      </c>
      <c r="B178" s="274">
        <v>480</v>
      </c>
      <c r="C178" s="254"/>
      <c r="D178" s="178" t="s">
        <v>119</v>
      </c>
      <c r="E178" s="275">
        <v>163122</v>
      </c>
      <c r="F178" s="275">
        <v>2524797</v>
      </c>
      <c r="G178" s="260">
        <v>35.4</v>
      </c>
      <c r="H178" s="260"/>
      <c r="I178" s="275">
        <v>359716</v>
      </c>
      <c r="J178" s="275">
        <v>4971475</v>
      </c>
      <c r="K178" s="260">
        <v>33.8</v>
      </c>
    </row>
    <row r="179" spans="1:11" ht="12.75">
      <c r="A179" s="284" t="s">
        <v>1150</v>
      </c>
      <c r="B179" s="285">
        <v>481</v>
      </c>
      <c r="D179" s="286" t="s">
        <v>1151</v>
      </c>
      <c r="E179" s="275" t="s">
        <v>107</v>
      </c>
      <c r="F179" s="275" t="s">
        <v>107</v>
      </c>
      <c r="G179" s="260" t="s">
        <v>107</v>
      </c>
      <c r="H179" s="260"/>
      <c r="I179" s="275" t="s">
        <v>107</v>
      </c>
      <c r="J179" s="275" t="s">
        <v>107</v>
      </c>
      <c r="K179" s="260" t="s">
        <v>107</v>
      </c>
    </row>
    <row r="180" spans="1:11" ht="12.75">
      <c r="A180" s="262" t="s">
        <v>758</v>
      </c>
      <c r="B180" s="274">
        <v>484</v>
      </c>
      <c r="C180" s="254"/>
      <c r="D180" s="178" t="s">
        <v>1152</v>
      </c>
      <c r="E180" s="275">
        <v>115391</v>
      </c>
      <c r="F180" s="275">
        <v>345759</v>
      </c>
      <c r="G180" s="260">
        <v>-0.6</v>
      </c>
      <c r="H180" s="260"/>
      <c r="I180" s="275">
        <v>158872</v>
      </c>
      <c r="J180" s="275">
        <v>579584</v>
      </c>
      <c r="K180" s="260">
        <v>-26.3</v>
      </c>
    </row>
    <row r="181" spans="1:11" ht="12.75">
      <c r="A181" s="262" t="s">
        <v>759</v>
      </c>
      <c r="B181" s="274">
        <v>488</v>
      </c>
      <c r="C181" s="254"/>
      <c r="D181" s="178" t="s">
        <v>120</v>
      </c>
      <c r="E181" s="275">
        <v>2119</v>
      </c>
      <c r="F181" s="275">
        <v>18464</v>
      </c>
      <c r="G181" s="260">
        <v>-67.7</v>
      </c>
      <c r="H181" s="260"/>
      <c r="I181" s="275">
        <v>77220</v>
      </c>
      <c r="J181" s="275">
        <v>64082</v>
      </c>
      <c r="K181" s="260">
        <v>-45</v>
      </c>
    </row>
    <row r="182" spans="1:11" ht="12.75">
      <c r="A182" s="262" t="s">
        <v>760</v>
      </c>
      <c r="B182" s="274">
        <v>492</v>
      </c>
      <c r="C182" s="254"/>
      <c r="D182" s="178" t="s">
        <v>121</v>
      </c>
      <c r="E182" s="275">
        <v>164065</v>
      </c>
      <c r="F182" s="275">
        <v>118274</v>
      </c>
      <c r="G182" s="260">
        <v>-27.7</v>
      </c>
      <c r="H182" s="260"/>
      <c r="I182" s="275">
        <v>227999</v>
      </c>
      <c r="J182" s="275">
        <v>174190</v>
      </c>
      <c r="K182" s="260">
        <v>-27.8</v>
      </c>
    </row>
    <row r="183" spans="1:11" ht="12.75">
      <c r="A183" s="262" t="s">
        <v>761</v>
      </c>
      <c r="B183" s="274">
        <v>500</v>
      </c>
      <c r="C183" s="254"/>
      <c r="D183" s="178" t="s">
        <v>122</v>
      </c>
      <c r="E183" s="275">
        <v>22720</v>
      </c>
      <c r="F183" s="275">
        <v>479390</v>
      </c>
      <c r="G183" s="260">
        <v>90.5</v>
      </c>
      <c r="H183" s="260"/>
      <c r="I183" s="275">
        <v>88534</v>
      </c>
      <c r="J183" s="275">
        <v>1781292</v>
      </c>
      <c r="K183" s="260">
        <v>296.1</v>
      </c>
    </row>
    <row r="184" spans="1:11" ht="12.75">
      <c r="A184" s="262" t="s">
        <v>762</v>
      </c>
      <c r="B184" s="274">
        <v>504</v>
      </c>
      <c r="C184" s="254"/>
      <c r="D184" s="178" t="s">
        <v>123</v>
      </c>
      <c r="E184" s="275">
        <v>127805</v>
      </c>
      <c r="F184" s="275">
        <v>787366</v>
      </c>
      <c r="G184" s="260">
        <v>-31.8</v>
      </c>
      <c r="H184" s="260"/>
      <c r="I184" s="275">
        <v>518866</v>
      </c>
      <c r="J184" s="275">
        <v>2461603</v>
      </c>
      <c r="K184" s="260">
        <v>26</v>
      </c>
    </row>
    <row r="185" spans="1:11" ht="12.75">
      <c r="A185" s="262" t="s">
        <v>763</v>
      </c>
      <c r="B185" s="274">
        <v>508</v>
      </c>
      <c r="C185" s="254"/>
      <c r="D185" s="178" t="s">
        <v>124</v>
      </c>
      <c r="E185" s="275">
        <v>13262043</v>
      </c>
      <c r="F185" s="275">
        <v>26682207</v>
      </c>
      <c r="G185" s="260">
        <v>0.9</v>
      </c>
      <c r="H185" s="260"/>
      <c r="I185" s="275">
        <v>16593557</v>
      </c>
      <c r="J185" s="275">
        <v>55593657</v>
      </c>
      <c r="K185" s="260">
        <v>16</v>
      </c>
    </row>
    <row r="186" spans="1:11" ht="12.75">
      <c r="A186" s="262" t="s">
        <v>764</v>
      </c>
      <c r="B186" s="274">
        <v>512</v>
      </c>
      <c r="C186" s="254"/>
      <c r="D186" s="178" t="s">
        <v>125</v>
      </c>
      <c r="E186" s="275">
        <v>444539</v>
      </c>
      <c r="F186" s="275">
        <v>3171951</v>
      </c>
      <c r="G186" s="260">
        <v>0.2</v>
      </c>
      <c r="H186" s="260"/>
      <c r="I186" s="275">
        <v>827627</v>
      </c>
      <c r="J186" s="275">
        <v>6614403</v>
      </c>
      <c r="K186" s="260">
        <v>0</v>
      </c>
    </row>
    <row r="187" spans="1:11" ht="12.75">
      <c r="A187" s="262" t="s">
        <v>765</v>
      </c>
      <c r="B187" s="274">
        <v>516</v>
      </c>
      <c r="C187" s="254"/>
      <c r="D187" s="178" t="s">
        <v>1153</v>
      </c>
      <c r="E187" s="275">
        <v>7695</v>
      </c>
      <c r="F187" s="275">
        <v>157624</v>
      </c>
      <c r="G187" s="260">
        <v>37.1</v>
      </c>
      <c r="H187" s="260"/>
      <c r="I187" s="275">
        <v>45071</v>
      </c>
      <c r="J187" s="275">
        <v>276769</v>
      </c>
      <c r="K187" s="260">
        <v>-3.8</v>
      </c>
    </row>
    <row r="188" spans="1:11" ht="12.75">
      <c r="A188" s="262" t="s">
        <v>766</v>
      </c>
      <c r="B188" s="274">
        <v>520</v>
      </c>
      <c r="C188" s="254"/>
      <c r="D188" s="178" t="s">
        <v>126</v>
      </c>
      <c r="E188" s="275">
        <v>20720</v>
      </c>
      <c r="F188" s="275">
        <v>181101</v>
      </c>
      <c r="G188" s="260">
        <v>161</v>
      </c>
      <c r="H188" s="260"/>
      <c r="I188" s="275">
        <v>54891</v>
      </c>
      <c r="J188" s="275">
        <v>317504</v>
      </c>
      <c r="K188" s="260">
        <v>208.4</v>
      </c>
    </row>
    <row r="189" spans="1:11" s="249" customFormat="1" ht="12.75">
      <c r="A189" s="262" t="s">
        <v>767</v>
      </c>
      <c r="B189" s="274">
        <v>524</v>
      </c>
      <c r="C189" s="254"/>
      <c r="D189" s="178" t="s">
        <v>127</v>
      </c>
      <c r="E189" s="275">
        <v>374589</v>
      </c>
      <c r="F189" s="275">
        <v>399908</v>
      </c>
      <c r="G189" s="260">
        <v>7.1</v>
      </c>
      <c r="H189" s="260"/>
      <c r="I189" s="275">
        <v>1232300</v>
      </c>
      <c r="J189" s="275">
        <v>1144274</v>
      </c>
      <c r="K189" s="260">
        <v>24.1</v>
      </c>
    </row>
    <row r="190" spans="1:11" s="249" customFormat="1" ht="12.75">
      <c r="A190" s="262" t="s">
        <v>768</v>
      </c>
      <c r="B190" s="274">
        <v>528</v>
      </c>
      <c r="C190" s="254"/>
      <c r="D190" s="178" t="s">
        <v>128</v>
      </c>
      <c r="E190" s="275">
        <v>552830</v>
      </c>
      <c r="F190" s="275">
        <v>4477605</v>
      </c>
      <c r="G190" s="260">
        <v>-0.5</v>
      </c>
      <c r="H190" s="260"/>
      <c r="I190" s="275">
        <v>1085591</v>
      </c>
      <c r="J190" s="275">
        <v>12105269</v>
      </c>
      <c r="K190" s="260">
        <v>39.8</v>
      </c>
    </row>
    <row r="191" spans="1:11" s="249" customFormat="1" ht="12.75">
      <c r="A191" s="262" t="s">
        <v>769</v>
      </c>
      <c r="B191" s="274">
        <v>529</v>
      </c>
      <c r="C191" s="254"/>
      <c r="D191" s="178" t="s">
        <v>996</v>
      </c>
      <c r="E191" s="275" t="s">
        <v>107</v>
      </c>
      <c r="F191" s="275" t="s">
        <v>107</v>
      </c>
      <c r="G191" s="260" t="s">
        <v>107</v>
      </c>
      <c r="H191" s="260"/>
      <c r="I191" s="275">
        <v>1</v>
      </c>
      <c r="J191" s="275">
        <v>621</v>
      </c>
      <c r="K191" s="260" t="s">
        <v>729</v>
      </c>
    </row>
    <row r="192" spans="1:11" s="17" customFormat="1" ht="21" customHeight="1">
      <c r="A192" s="113" t="s">
        <v>686</v>
      </c>
      <c r="B192" s="276" t="s">
        <v>686</v>
      </c>
      <c r="C192" s="65" t="s">
        <v>1154</v>
      </c>
      <c r="D192" s="49"/>
      <c r="E192" s="118">
        <v>98092496</v>
      </c>
      <c r="F192" s="118">
        <v>481923799</v>
      </c>
      <c r="G192" s="147">
        <v>0.9</v>
      </c>
      <c r="H192" s="147"/>
      <c r="I192" s="118">
        <v>189049905</v>
      </c>
      <c r="J192" s="118">
        <v>943393211</v>
      </c>
      <c r="K192" s="147">
        <v>2.4</v>
      </c>
    </row>
    <row r="193" spans="1:11" s="249" customFormat="1" ht="21" customHeight="1">
      <c r="A193" s="262" t="s">
        <v>584</v>
      </c>
      <c r="B193" s="274">
        <v>76</v>
      </c>
      <c r="C193" s="254"/>
      <c r="D193" s="178" t="s">
        <v>383</v>
      </c>
      <c r="E193" s="275">
        <v>236930</v>
      </c>
      <c r="F193" s="275">
        <v>685510</v>
      </c>
      <c r="G193" s="260">
        <v>-35.5</v>
      </c>
      <c r="H193" s="260"/>
      <c r="I193" s="275">
        <v>1030854</v>
      </c>
      <c r="J193" s="275">
        <v>3558459</v>
      </c>
      <c r="K193" s="260">
        <v>55</v>
      </c>
    </row>
    <row r="194" spans="1:11" s="249" customFormat="1" ht="12.75">
      <c r="A194" s="262" t="s">
        <v>585</v>
      </c>
      <c r="B194" s="274">
        <v>77</v>
      </c>
      <c r="C194" s="254"/>
      <c r="D194" s="178" t="s">
        <v>384</v>
      </c>
      <c r="E194" s="275">
        <v>91910</v>
      </c>
      <c r="F194" s="275">
        <v>323482</v>
      </c>
      <c r="G194" s="260">
        <v>66.8</v>
      </c>
      <c r="H194" s="260"/>
      <c r="I194" s="275">
        <v>149724</v>
      </c>
      <c r="J194" s="275">
        <v>621419</v>
      </c>
      <c r="K194" s="260">
        <v>30.9</v>
      </c>
    </row>
    <row r="195" spans="1:11" s="249" customFormat="1" ht="12.75">
      <c r="A195" s="262" t="s">
        <v>586</v>
      </c>
      <c r="B195" s="274">
        <v>78</v>
      </c>
      <c r="C195" s="254"/>
      <c r="D195" s="178" t="s">
        <v>385</v>
      </c>
      <c r="E195" s="275">
        <v>320884</v>
      </c>
      <c r="F195" s="275">
        <v>1601343</v>
      </c>
      <c r="G195" s="260">
        <v>32.5</v>
      </c>
      <c r="H195" s="260"/>
      <c r="I195" s="275">
        <v>1073367</v>
      </c>
      <c r="J195" s="275">
        <v>3012317</v>
      </c>
      <c r="K195" s="260">
        <v>5</v>
      </c>
    </row>
    <row r="196" spans="1:11" ht="12.75">
      <c r="A196" s="262" t="s">
        <v>587</v>
      </c>
      <c r="B196" s="274">
        <v>79</v>
      </c>
      <c r="C196" s="254"/>
      <c r="D196" s="178" t="s">
        <v>386</v>
      </c>
      <c r="E196" s="275">
        <v>2624403</v>
      </c>
      <c r="F196" s="275">
        <v>8927936</v>
      </c>
      <c r="G196" s="260">
        <v>38.9</v>
      </c>
      <c r="H196" s="260"/>
      <c r="I196" s="275">
        <v>3903226</v>
      </c>
      <c r="J196" s="275">
        <v>14083617</v>
      </c>
      <c r="K196" s="260">
        <v>34.5</v>
      </c>
    </row>
    <row r="197" spans="1:11" ht="12.75">
      <c r="A197" s="262" t="s">
        <v>588</v>
      </c>
      <c r="B197" s="274">
        <v>80</v>
      </c>
      <c r="C197" s="254"/>
      <c r="D197" s="178" t="s">
        <v>387</v>
      </c>
      <c r="E197" s="275">
        <v>21616</v>
      </c>
      <c r="F197" s="275">
        <v>283621</v>
      </c>
      <c r="G197" s="260">
        <v>-84.6</v>
      </c>
      <c r="H197" s="260"/>
      <c r="I197" s="275">
        <v>27005</v>
      </c>
      <c r="J197" s="275">
        <v>395480</v>
      </c>
      <c r="K197" s="260">
        <v>-84.1</v>
      </c>
    </row>
    <row r="198" spans="1:11" ht="12.75">
      <c r="A198" s="262" t="s">
        <v>589</v>
      </c>
      <c r="B198" s="274">
        <v>81</v>
      </c>
      <c r="C198" s="254"/>
      <c r="D198" s="178" t="s">
        <v>388</v>
      </c>
      <c r="E198" s="275">
        <v>30461</v>
      </c>
      <c r="F198" s="275">
        <v>584243</v>
      </c>
      <c r="G198" s="260">
        <v>-48.6</v>
      </c>
      <c r="H198" s="260"/>
      <c r="I198" s="275">
        <v>37694</v>
      </c>
      <c r="J198" s="275">
        <v>1003359</v>
      </c>
      <c r="K198" s="260">
        <v>-43.8</v>
      </c>
    </row>
    <row r="199" spans="1:12" ht="12.75">
      <c r="A199" s="262" t="s">
        <v>590</v>
      </c>
      <c r="B199" s="274">
        <v>82</v>
      </c>
      <c r="C199" s="254"/>
      <c r="D199" s="178" t="s">
        <v>389</v>
      </c>
      <c r="E199" s="275">
        <v>20184</v>
      </c>
      <c r="F199" s="275">
        <v>19300</v>
      </c>
      <c r="G199" s="260">
        <v>-45.5</v>
      </c>
      <c r="H199" s="260"/>
      <c r="I199" s="275">
        <v>23587</v>
      </c>
      <c r="J199" s="275">
        <v>40715</v>
      </c>
      <c r="K199" s="260">
        <v>-9.5</v>
      </c>
      <c r="L199" s="17"/>
    </row>
    <row r="200" spans="1:11" ht="12.75">
      <c r="A200" s="262" t="s">
        <v>591</v>
      </c>
      <c r="B200" s="274">
        <v>83</v>
      </c>
      <c r="C200" s="254"/>
      <c r="D200" s="178" t="s">
        <v>995</v>
      </c>
      <c r="E200" s="275">
        <v>13215</v>
      </c>
      <c r="F200" s="275">
        <v>185626</v>
      </c>
      <c r="G200" s="260">
        <v>-1.9</v>
      </c>
      <c r="H200" s="260"/>
      <c r="I200" s="275">
        <v>39111</v>
      </c>
      <c r="J200" s="275">
        <v>293533</v>
      </c>
      <c r="K200" s="260">
        <v>-16</v>
      </c>
    </row>
    <row r="201" spans="1:11" ht="12.75">
      <c r="A201" s="262" t="s">
        <v>771</v>
      </c>
      <c r="B201" s="274">
        <v>604</v>
      </c>
      <c r="C201" s="254"/>
      <c r="D201" s="178" t="s">
        <v>130</v>
      </c>
      <c r="E201" s="275">
        <v>484694</v>
      </c>
      <c r="F201" s="275">
        <v>1798834</v>
      </c>
      <c r="G201" s="260">
        <v>11.4</v>
      </c>
      <c r="H201" s="260"/>
      <c r="I201" s="275">
        <v>2980206</v>
      </c>
      <c r="J201" s="275">
        <v>4402897</v>
      </c>
      <c r="K201" s="260">
        <v>45.3</v>
      </c>
    </row>
    <row r="202" spans="1:11" ht="12.75">
      <c r="A202" s="262" t="s">
        <v>772</v>
      </c>
      <c r="B202" s="274">
        <v>608</v>
      </c>
      <c r="C202" s="254"/>
      <c r="D202" s="178" t="s">
        <v>131</v>
      </c>
      <c r="E202" s="275">
        <v>29148</v>
      </c>
      <c r="F202" s="275">
        <v>126518</v>
      </c>
      <c r="G202" s="260">
        <v>250.5</v>
      </c>
      <c r="H202" s="260"/>
      <c r="I202" s="275">
        <v>40003</v>
      </c>
      <c r="J202" s="275">
        <v>208576</v>
      </c>
      <c r="K202" s="260">
        <v>-79.7</v>
      </c>
    </row>
    <row r="203" spans="1:11" ht="12.75">
      <c r="A203" s="262" t="s">
        <v>773</v>
      </c>
      <c r="B203" s="274">
        <v>612</v>
      </c>
      <c r="C203" s="254"/>
      <c r="D203" s="178" t="s">
        <v>132</v>
      </c>
      <c r="E203" s="275">
        <v>812060</v>
      </c>
      <c r="F203" s="275">
        <v>4770360</v>
      </c>
      <c r="G203" s="260">
        <v>20</v>
      </c>
      <c r="H203" s="260"/>
      <c r="I203" s="275">
        <v>1672629</v>
      </c>
      <c r="J203" s="275">
        <v>6558023</v>
      </c>
      <c r="K203" s="260">
        <v>-64.8</v>
      </c>
    </row>
    <row r="204" spans="1:11" ht="12.75">
      <c r="A204" s="262" t="s">
        <v>774</v>
      </c>
      <c r="B204" s="274">
        <v>616</v>
      </c>
      <c r="C204" s="254"/>
      <c r="D204" s="178" t="s">
        <v>133</v>
      </c>
      <c r="E204" s="275">
        <v>95516</v>
      </c>
      <c r="F204" s="275">
        <v>3076109</v>
      </c>
      <c r="G204" s="260">
        <v>-45.3</v>
      </c>
      <c r="H204" s="260"/>
      <c r="I204" s="275">
        <v>344753</v>
      </c>
      <c r="J204" s="275">
        <v>4841516</v>
      </c>
      <c r="K204" s="260">
        <v>-46</v>
      </c>
    </row>
    <row r="205" spans="1:11" ht="12.75">
      <c r="A205" s="262" t="s">
        <v>775</v>
      </c>
      <c r="B205" s="274">
        <v>624</v>
      </c>
      <c r="C205" s="254"/>
      <c r="D205" s="178" t="s">
        <v>134</v>
      </c>
      <c r="E205" s="275">
        <v>2586805</v>
      </c>
      <c r="F205" s="275">
        <v>15417839</v>
      </c>
      <c r="G205" s="260">
        <v>-12.3</v>
      </c>
      <c r="H205" s="260"/>
      <c r="I205" s="275">
        <v>7003286</v>
      </c>
      <c r="J205" s="275">
        <v>40599447</v>
      </c>
      <c r="K205" s="260">
        <v>4.7</v>
      </c>
    </row>
    <row r="206" spans="1:11" ht="12.75">
      <c r="A206" s="262" t="s">
        <v>776</v>
      </c>
      <c r="B206" s="274">
        <v>625</v>
      </c>
      <c r="C206" s="254"/>
      <c r="D206" s="178" t="s">
        <v>488</v>
      </c>
      <c r="E206" s="275">
        <v>995</v>
      </c>
      <c r="F206" s="275">
        <v>26857</v>
      </c>
      <c r="G206" s="260">
        <v>523.9</v>
      </c>
      <c r="H206" s="260"/>
      <c r="I206" s="275">
        <v>2339</v>
      </c>
      <c r="J206" s="275">
        <v>40497</v>
      </c>
      <c r="K206" s="260">
        <v>-31</v>
      </c>
    </row>
    <row r="207" spans="1:11" ht="12.75">
      <c r="A207" s="262" t="s">
        <v>994</v>
      </c>
      <c r="B207" s="274">
        <v>626</v>
      </c>
      <c r="C207" s="254"/>
      <c r="D207" s="178" t="s">
        <v>135</v>
      </c>
      <c r="E207" s="275">
        <v>799</v>
      </c>
      <c r="F207" s="275">
        <v>14654</v>
      </c>
      <c r="G207" s="260">
        <v>89.5</v>
      </c>
      <c r="H207" s="260"/>
      <c r="I207" s="275">
        <v>799</v>
      </c>
      <c r="J207" s="275">
        <v>14654</v>
      </c>
      <c r="K207" s="260">
        <v>-47.7</v>
      </c>
    </row>
    <row r="208" spans="1:11" ht="12.75">
      <c r="A208" s="262" t="s">
        <v>777</v>
      </c>
      <c r="B208" s="274">
        <v>628</v>
      </c>
      <c r="C208" s="254"/>
      <c r="D208" s="178" t="s">
        <v>136</v>
      </c>
      <c r="E208" s="275">
        <v>2558760</v>
      </c>
      <c r="F208" s="275">
        <v>2453422</v>
      </c>
      <c r="G208" s="260">
        <v>-13.5</v>
      </c>
      <c r="H208" s="260"/>
      <c r="I208" s="275">
        <v>5883951</v>
      </c>
      <c r="J208" s="275">
        <v>5748920</v>
      </c>
      <c r="K208" s="260">
        <v>7.9</v>
      </c>
    </row>
    <row r="209" spans="1:11" ht="12.75">
      <c r="A209" s="262" t="s">
        <v>778</v>
      </c>
      <c r="B209" s="274">
        <v>632</v>
      </c>
      <c r="C209" s="254"/>
      <c r="D209" s="178" t="s">
        <v>137</v>
      </c>
      <c r="E209" s="275">
        <v>10495195</v>
      </c>
      <c r="F209" s="275">
        <v>22930333</v>
      </c>
      <c r="G209" s="260">
        <v>0.1</v>
      </c>
      <c r="H209" s="260"/>
      <c r="I209" s="275">
        <v>19671106</v>
      </c>
      <c r="J209" s="275">
        <v>39764010</v>
      </c>
      <c r="K209" s="260">
        <v>1.2</v>
      </c>
    </row>
    <row r="210" spans="1:11" ht="12.75">
      <c r="A210" s="262" t="s">
        <v>779</v>
      </c>
      <c r="B210" s="274">
        <v>636</v>
      </c>
      <c r="C210" s="254"/>
      <c r="D210" s="178" t="s">
        <v>138</v>
      </c>
      <c r="E210" s="275">
        <v>3414850</v>
      </c>
      <c r="F210" s="275">
        <v>3383615</v>
      </c>
      <c r="G210" s="260">
        <v>6.7</v>
      </c>
      <c r="H210" s="260"/>
      <c r="I210" s="275">
        <v>5182624</v>
      </c>
      <c r="J210" s="275">
        <v>5857654</v>
      </c>
      <c r="K210" s="260">
        <v>13</v>
      </c>
    </row>
    <row r="211" spans="1:11" ht="12.75">
      <c r="A211" s="262" t="s">
        <v>780</v>
      </c>
      <c r="B211" s="274">
        <v>640</v>
      </c>
      <c r="C211" s="254"/>
      <c r="D211" s="178" t="s">
        <v>139</v>
      </c>
      <c r="E211" s="275">
        <v>1408255</v>
      </c>
      <c r="F211" s="275">
        <v>1358641</v>
      </c>
      <c r="G211" s="260">
        <v>60</v>
      </c>
      <c r="H211" s="260"/>
      <c r="I211" s="275">
        <v>2229904</v>
      </c>
      <c r="J211" s="275">
        <v>1946605</v>
      </c>
      <c r="K211" s="260">
        <v>39.1</v>
      </c>
    </row>
    <row r="212" spans="1:11" ht="12.75">
      <c r="A212" s="262" t="s">
        <v>781</v>
      </c>
      <c r="B212" s="274">
        <v>644</v>
      </c>
      <c r="C212" s="254"/>
      <c r="D212" s="178" t="s">
        <v>140</v>
      </c>
      <c r="E212" s="275">
        <v>1233777</v>
      </c>
      <c r="F212" s="275">
        <v>5264345</v>
      </c>
      <c r="G212" s="260">
        <v>124.2</v>
      </c>
      <c r="H212" s="260"/>
      <c r="I212" s="275">
        <v>1697522</v>
      </c>
      <c r="J212" s="275">
        <v>7034840</v>
      </c>
      <c r="K212" s="260">
        <v>87.9</v>
      </c>
    </row>
    <row r="213" spans="1:11" ht="12.75">
      <c r="A213" s="262" t="s">
        <v>782</v>
      </c>
      <c r="B213" s="274">
        <v>647</v>
      </c>
      <c r="C213" s="254"/>
      <c r="D213" s="178" t="s">
        <v>141</v>
      </c>
      <c r="E213" s="275">
        <v>3995529</v>
      </c>
      <c r="F213" s="275">
        <v>11694445</v>
      </c>
      <c r="G213" s="260">
        <v>28.8</v>
      </c>
      <c r="H213" s="260"/>
      <c r="I213" s="275">
        <v>6477262</v>
      </c>
      <c r="J213" s="275">
        <v>19966659</v>
      </c>
      <c r="K213" s="260">
        <v>6.1</v>
      </c>
    </row>
    <row r="214" spans="1:11" ht="12.75">
      <c r="A214" s="262" t="s">
        <v>783</v>
      </c>
      <c r="B214" s="274">
        <v>649</v>
      </c>
      <c r="C214" s="254"/>
      <c r="D214" s="178" t="s">
        <v>142</v>
      </c>
      <c r="E214" s="275">
        <v>347847</v>
      </c>
      <c r="F214" s="275">
        <v>640356</v>
      </c>
      <c r="G214" s="260">
        <v>50.5</v>
      </c>
      <c r="H214" s="260"/>
      <c r="I214" s="275">
        <v>579622</v>
      </c>
      <c r="J214" s="275">
        <v>1187423</v>
      </c>
      <c r="K214" s="260">
        <v>30.5</v>
      </c>
    </row>
    <row r="215" spans="1:11" ht="12.75">
      <c r="A215" s="262" t="s">
        <v>784</v>
      </c>
      <c r="B215" s="274">
        <v>653</v>
      </c>
      <c r="C215" s="254"/>
      <c r="D215" s="178" t="s">
        <v>143</v>
      </c>
      <c r="E215" s="275">
        <v>101338</v>
      </c>
      <c r="F215" s="275">
        <v>503458</v>
      </c>
      <c r="G215" s="260">
        <v>-38.3</v>
      </c>
      <c r="H215" s="260"/>
      <c r="I215" s="275">
        <v>120260</v>
      </c>
      <c r="J215" s="275">
        <v>1244567</v>
      </c>
      <c r="K215" s="260">
        <v>-53.1</v>
      </c>
    </row>
    <row r="216" spans="1:11" ht="12.75">
      <c r="A216" s="262" t="s">
        <v>785</v>
      </c>
      <c r="B216" s="274">
        <v>660</v>
      </c>
      <c r="C216" s="254"/>
      <c r="D216" s="178" t="s">
        <v>144</v>
      </c>
      <c r="E216" s="275">
        <v>36235</v>
      </c>
      <c r="F216" s="275">
        <v>59662</v>
      </c>
      <c r="G216" s="260">
        <v>-95.5</v>
      </c>
      <c r="H216" s="260"/>
      <c r="I216" s="275">
        <v>77354</v>
      </c>
      <c r="J216" s="275">
        <v>165709</v>
      </c>
      <c r="K216" s="260">
        <v>-92.6</v>
      </c>
    </row>
    <row r="217" spans="1:11" ht="12.75">
      <c r="A217" s="262" t="s">
        <v>786</v>
      </c>
      <c r="B217" s="274">
        <v>662</v>
      </c>
      <c r="C217" s="254"/>
      <c r="D217" s="178" t="s">
        <v>145</v>
      </c>
      <c r="E217" s="275">
        <v>1776846</v>
      </c>
      <c r="F217" s="275">
        <v>2011038</v>
      </c>
      <c r="G217" s="260">
        <v>-13.1</v>
      </c>
      <c r="H217" s="260"/>
      <c r="I217" s="275">
        <v>3601799</v>
      </c>
      <c r="J217" s="275">
        <v>4748613</v>
      </c>
      <c r="K217" s="260">
        <v>-0.4</v>
      </c>
    </row>
    <row r="218" spans="1:11" ht="12.75">
      <c r="A218" s="262" t="s">
        <v>787</v>
      </c>
      <c r="B218" s="274">
        <v>664</v>
      </c>
      <c r="C218" s="254"/>
      <c r="D218" s="178" t="s">
        <v>146</v>
      </c>
      <c r="E218" s="275">
        <v>7140609</v>
      </c>
      <c r="F218" s="275">
        <v>27857048</v>
      </c>
      <c r="G218" s="260">
        <v>-15.9</v>
      </c>
      <c r="H218" s="260"/>
      <c r="I218" s="275">
        <v>11773829</v>
      </c>
      <c r="J218" s="275">
        <v>52231405</v>
      </c>
      <c r="K218" s="260">
        <v>-18.1</v>
      </c>
    </row>
    <row r="219" spans="1:11" ht="12.75">
      <c r="A219" s="262" t="s">
        <v>788</v>
      </c>
      <c r="B219" s="274">
        <v>666</v>
      </c>
      <c r="C219" s="254"/>
      <c r="D219" s="178" t="s">
        <v>147</v>
      </c>
      <c r="E219" s="275">
        <v>212623</v>
      </c>
      <c r="F219" s="275">
        <v>4010483</v>
      </c>
      <c r="G219" s="260" t="s">
        <v>729</v>
      </c>
      <c r="H219" s="260"/>
      <c r="I219" s="275">
        <v>390043</v>
      </c>
      <c r="J219" s="275">
        <v>5164279</v>
      </c>
      <c r="K219" s="260">
        <v>390.9</v>
      </c>
    </row>
    <row r="220" spans="1:11" ht="12.75">
      <c r="A220" s="262" t="s">
        <v>789</v>
      </c>
      <c r="B220" s="274">
        <v>667</v>
      </c>
      <c r="C220" s="254"/>
      <c r="D220" s="178" t="s">
        <v>148</v>
      </c>
      <c r="E220" s="275">
        <v>153</v>
      </c>
      <c r="F220" s="275">
        <v>4598</v>
      </c>
      <c r="G220" s="260">
        <v>-90.5</v>
      </c>
      <c r="H220" s="260"/>
      <c r="I220" s="275">
        <v>3651</v>
      </c>
      <c r="J220" s="275">
        <v>41547</v>
      </c>
      <c r="K220" s="260">
        <v>-48.1</v>
      </c>
    </row>
    <row r="221" spans="1:11" ht="12.75">
      <c r="A221" s="262" t="s">
        <v>790</v>
      </c>
      <c r="B221" s="274">
        <v>669</v>
      </c>
      <c r="C221" s="254"/>
      <c r="D221" s="178" t="s">
        <v>149</v>
      </c>
      <c r="E221" s="275">
        <v>23854</v>
      </c>
      <c r="F221" s="275">
        <v>914106</v>
      </c>
      <c r="G221" s="260">
        <v>169.8</v>
      </c>
      <c r="H221" s="260"/>
      <c r="I221" s="275">
        <v>68316</v>
      </c>
      <c r="J221" s="275">
        <v>1305137</v>
      </c>
      <c r="K221" s="260">
        <v>31</v>
      </c>
    </row>
    <row r="222" spans="1:11" ht="12.75">
      <c r="A222" s="262" t="s">
        <v>791</v>
      </c>
      <c r="B222" s="274">
        <v>672</v>
      </c>
      <c r="C222" s="254"/>
      <c r="D222" s="178" t="s">
        <v>150</v>
      </c>
      <c r="E222" s="275">
        <v>18410</v>
      </c>
      <c r="F222" s="275">
        <v>103844</v>
      </c>
      <c r="G222" s="260">
        <v>102.6</v>
      </c>
      <c r="H222" s="260"/>
      <c r="I222" s="275">
        <v>18441</v>
      </c>
      <c r="J222" s="275">
        <v>131557</v>
      </c>
      <c r="K222" s="260">
        <v>12.1</v>
      </c>
    </row>
    <row r="223" spans="1:11" ht="12.75">
      <c r="A223" s="262" t="s">
        <v>792</v>
      </c>
      <c r="B223" s="274">
        <v>675</v>
      </c>
      <c r="C223" s="254"/>
      <c r="D223" s="178" t="s">
        <v>151</v>
      </c>
      <c r="E223" s="275" t="s">
        <v>107</v>
      </c>
      <c r="F223" s="275" t="s">
        <v>107</v>
      </c>
      <c r="G223" s="260">
        <v>-100</v>
      </c>
      <c r="H223" s="260"/>
      <c r="I223" s="275">
        <v>9</v>
      </c>
      <c r="J223" s="275">
        <v>1464</v>
      </c>
      <c r="K223" s="260">
        <v>-2.4</v>
      </c>
    </row>
    <row r="224" spans="1:12" ht="14.25">
      <c r="A224" s="608" t="s">
        <v>1161</v>
      </c>
      <c r="B224" s="608"/>
      <c r="C224" s="608"/>
      <c r="D224" s="608"/>
      <c r="E224" s="608"/>
      <c r="F224" s="608"/>
      <c r="G224" s="608"/>
      <c r="H224" s="608"/>
      <c r="I224" s="608"/>
      <c r="J224" s="608"/>
      <c r="K224" s="608"/>
      <c r="L224" s="609"/>
    </row>
    <row r="225" spans="4:11" ht="12.75">
      <c r="D225" s="262"/>
      <c r="E225" s="266"/>
      <c r="F225" s="267"/>
      <c r="I225" s="277"/>
      <c r="J225" s="278"/>
      <c r="K225" s="279"/>
    </row>
    <row r="226" spans="1:12" ht="17.25" customHeight="1">
      <c r="A226" s="619" t="s">
        <v>1133</v>
      </c>
      <c r="B226" s="620"/>
      <c r="C226" s="624" t="s">
        <v>1134</v>
      </c>
      <c r="D226" s="527"/>
      <c r="E226" s="574" t="s">
        <v>1200</v>
      </c>
      <c r="F226" s="575"/>
      <c r="G226" s="575"/>
      <c r="H226" s="629"/>
      <c r="I226" s="536" t="s">
        <v>1213</v>
      </c>
      <c r="J226" s="575"/>
      <c r="K226" s="575"/>
      <c r="L226" s="630"/>
    </row>
    <row r="227" spans="1:12" ht="16.5" customHeight="1">
      <c r="A227" s="502"/>
      <c r="B227" s="621"/>
      <c r="C227" s="625"/>
      <c r="D227" s="626"/>
      <c r="E227" s="82" t="s">
        <v>474</v>
      </c>
      <c r="F227" s="586" t="s">
        <v>475</v>
      </c>
      <c r="G227" s="587"/>
      <c r="H227" s="588"/>
      <c r="I227" s="146" t="s">
        <v>474</v>
      </c>
      <c r="J227" s="631" t="s">
        <v>475</v>
      </c>
      <c r="K227" s="632"/>
      <c r="L227" s="604"/>
    </row>
    <row r="228" spans="1:12" ht="12.75" customHeight="1">
      <c r="A228" s="502"/>
      <c r="B228" s="621"/>
      <c r="C228" s="625"/>
      <c r="D228" s="626"/>
      <c r="E228" s="592" t="s">
        <v>112</v>
      </c>
      <c r="F228" s="601" t="s">
        <v>108</v>
      </c>
      <c r="G228" s="615" t="s">
        <v>1214</v>
      </c>
      <c r="H228" s="616"/>
      <c r="I228" s="601" t="s">
        <v>112</v>
      </c>
      <c r="J228" s="601" t="s">
        <v>108</v>
      </c>
      <c r="K228" s="580" t="s">
        <v>1221</v>
      </c>
      <c r="L228" s="610"/>
    </row>
    <row r="229" spans="1:12" ht="12.75" customHeight="1">
      <c r="A229" s="502"/>
      <c r="B229" s="621"/>
      <c r="C229" s="625"/>
      <c r="D229" s="626"/>
      <c r="E229" s="593"/>
      <c r="F229" s="602"/>
      <c r="G229" s="617"/>
      <c r="H229" s="506"/>
      <c r="I229" s="602"/>
      <c r="J229" s="602"/>
      <c r="K229" s="611"/>
      <c r="L229" s="612"/>
    </row>
    <row r="230" spans="1:12" ht="12.75" customHeight="1">
      <c r="A230" s="502"/>
      <c r="B230" s="621"/>
      <c r="C230" s="625"/>
      <c r="D230" s="626"/>
      <c r="E230" s="593"/>
      <c r="F230" s="602"/>
      <c r="G230" s="617"/>
      <c r="H230" s="506"/>
      <c r="I230" s="602"/>
      <c r="J230" s="602"/>
      <c r="K230" s="611"/>
      <c r="L230" s="612"/>
    </row>
    <row r="231" spans="1:12" ht="28.5" customHeight="1">
      <c r="A231" s="622"/>
      <c r="B231" s="623"/>
      <c r="C231" s="627"/>
      <c r="D231" s="628"/>
      <c r="E231" s="594"/>
      <c r="F231" s="603"/>
      <c r="G231" s="618"/>
      <c r="H231" s="517"/>
      <c r="I231" s="603"/>
      <c r="J231" s="603"/>
      <c r="K231" s="613"/>
      <c r="L231" s="614"/>
    </row>
    <row r="232" spans="1:10" ht="12.75">
      <c r="A232" s="262"/>
      <c r="B232" s="273"/>
      <c r="C232" s="254"/>
      <c r="D232" s="272"/>
      <c r="E232" s="266"/>
      <c r="F232" s="267"/>
      <c r="I232" s="266"/>
      <c r="J232" s="267"/>
    </row>
    <row r="233" spans="2:4" ht="12.75">
      <c r="B233" s="281"/>
      <c r="C233" s="282" t="s">
        <v>855</v>
      </c>
      <c r="D233" s="272"/>
    </row>
    <row r="234" spans="1:4" ht="12.75">
      <c r="A234" s="262"/>
      <c r="B234" s="280"/>
      <c r="C234" s="254"/>
      <c r="D234" s="272"/>
    </row>
    <row r="235" spans="1:11" ht="12.75" customHeight="1">
      <c r="A235" s="262" t="s">
        <v>793</v>
      </c>
      <c r="B235" s="274">
        <v>676</v>
      </c>
      <c r="C235" s="254"/>
      <c r="D235" s="178" t="s">
        <v>152</v>
      </c>
      <c r="E235" s="121">
        <v>3793</v>
      </c>
      <c r="F235" s="121">
        <v>54896</v>
      </c>
      <c r="G235" s="150">
        <v>-55.3</v>
      </c>
      <c r="H235" s="115"/>
      <c r="I235" s="121">
        <v>5692</v>
      </c>
      <c r="J235" s="121">
        <v>243897</v>
      </c>
      <c r="K235" s="150">
        <v>57.7</v>
      </c>
    </row>
    <row r="236" spans="1:11" ht="12.75" customHeight="1">
      <c r="A236" s="262" t="s">
        <v>794</v>
      </c>
      <c r="B236" s="274">
        <v>680</v>
      </c>
      <c r="C236" s="254"/>
      <c r="D236" s="178" t="s">
        <v>153</v>
      </c>
      <c r="E236" s="121">
        <v>2943959</v>
      </c>
      <c r="F236" s="121">
        <v>12889757</v>
      </c>
      <c r="G236" s="150">
        <v>16.7</v>
      </c>
      <c r="H236" s="115"/>
      <c r="I236" s="121">
        <v>3491115</v>
      </c>
      <c r="J236" s="121">
        <v>21150542</v>
      </c>
      <c r="K236" s="150">
        <v>5.5</v>
      </c>
    </row>
    <row r="237" spans="1:12" ht="12.75">
      <c r="A237" s="1" t="s">
        <v>795</v>
      </c>
      <c r="B237" s="152">
        <v>684</v>
      </c>
      <c r="C237" s="32"/>
      <c r="D237" s="30" t="s">
        <v>154</v>
      </c>
      <c r="E237" s="121">
        <v>2540</v>
      </c>
      <c r="F237" s="121">
        <v>101958</v>
      </c>
      <c r="G237" s="150">
        <v>31</v>
      </c>
      <c r="H237" s="115"/>
      <c r="I237" s="121">
        <v>2559</v>
      </c>
      <c r="J237" s="121">
        <v>105793</v>
      </c>
      <c r="K237" s="150">
        <v>-55.8</v>
      </c>
      <c r="L237"/>
    </row>
    <row r="238" spans="1:12" ht="12.75">
      <c r="A238" s="1" t="s">
        <v>796</v>
      </c>
      <c r="B238" s="152">
        <v>690</v>
      </c>
      <c r="C238" s="32"/>
      <c r="D238" s="30" t="s">
        <v>155</v>
      </c>
      <c r="E238" s="121">
        <v>1639872</v>
      </c>
      <c r="F238" s="121">
        <v>6556450</v>
      </c>
      <c r="G238" s="150">
        <v>9.6</v>
      </c>
      <c r="H238" s="115"/>
      <c r="I238" s="121">
        <v>3403184</v>
      </c>
      <c r="J238" s="121">
        <v>13409719</v>
      </c>
      <c r="K238" s="150">
        <v>48.5</v>
      </c>
      <c r="L238"/>
    </row>
    <row r="239" spans="1:12" ht="12.75">
      <c r="A239" s="1" t="s">
        <v>797</v>
      </c>
      <c r="B239" s="152">
        <v>696</v>
      </c>
      <c r="C239" s="32"/>
      <c r="D239" s="30" t="s">
        <v>156</v>
      </c>
      <c r="E239" s="121">
        <v>581</v>
      </c>
      <c r="F239" s="121">
        <v>20694</v>
      </c>
      <c r="G239" s="150">
        <v>-41.9</v>
      </c>
      <c r="H239" s="115"/>
      <c r="I239" s="121">
        <v>725</v>
      </c>
      <c r="J239" s="121">
        <v>38639</v>
      </c>
      <c r="K239" s="150">
        <v>-40.3</v>
      </c>
      <c r="L239"/>
    </row>
    <row r="240" spans="1:12" ht="12.75">
      <c r="A240" s="1" t="s">
        <v>798</v>
      </c>
      <c r="B240" s="152">
        <v>700</v>
      </c>
      <c r="C240" s="32"/>
      <c r="D240" s="30" t="s">
        <v>157</v>
      </c>
      <c r="E240" s="121">
        <v>189328</v>
      </c>
      <c r="F240" s="121">
        <v>4196423</v>
      </c>
      <c r="G240" s="150">
        <v>-29.6</v>
      </c>
      <c r="H240" s="115"/>
      <c r="I240" s="121">
        <v>577407</v>
      </c>
      <c r="J240" s="121">
        <v>10086464</v>
      </c>
      <c r="K240" s="150">
        <v>-1</v>
      </c>
      <c r="L240"/>
    </row>
    <row r="241" spans="1:12" ht="12.75">
      <c r="A241" s="1" t="s">
        <v>799</v>
      </c>
      <c r="B241" s="152">
        <v>701</v>
      </c>
      <c r="C241" s="32"/>
      <c r="D241" s="30" t="s">
        <v>158</v>
      </c>
      <c r="E241" s="121">
        <v>1412281</v>
      </c>
      <c r="F241" s="121">
        <v>10568145</v>
      </c>
      <c r="G241" s="150">
        <v>-46.6</v>
      </c>
      <c r="H241" s="115"/>
      <c r="I241" s="121">
        <v>4620118</v>
      </c>
      <c r="J241" s="121">
        <v>25596028</v>
      </c>
      <c r="K241" s="150">
        <v>-38.9</v>
      </c>
      <c r="L241"/>
    </row>
    <row r="242" spans="1:12" ht="12.75">
      <c r="A242" s="1" t="s">
        <v>800</v>
      </c>
      <c r="B242" s="152">
        <v>703</v>
      </c>
      <c r="C242" s="32"/>
      <c r="D242" s="30" t="s">
        <v>159</v>
      </c>
      <c r="E242" s="121">
        <v>11660</v>
      </c>
      <c r="F242" s="121">
        <v>129926</v>
      </c>
      <c r="G242" s="150">
        <v>28.7</v>
      </c>
      <c r="H242" s="115"/>
      <c r="I242" s="121">
        <v>20099</v>
      </c>
      <c r="J242" s="121">
        <v>218516</v>
      </c>
      <c r="K242" s="150">
        <v>1.2</v>
      </c>
      <c r="L242"/>
    </row>
    <row r="243" spans="1:12" ht="12.75">
      <c r="A243" s="1" t="s">
        <v>801</v>
      </c>
      <c r="B243" s="152">
        <v>706</v>
      </c>
      <c r="C243" s="32"/>
      <c r="D243" s="30" t="s">
        <v>160</v>
      </c>
      <c r="E243" s="121">
        <v>1382680</v>
      </c>
      <c r="F243" s="121">
        <v>15358327</v>
      </c>
      <c r="G243" s="150">
        <v>31.7</v>
      </c>
      <c r="H243" s="115"/>
      <c r="I243" s="121">
        <v>2770700</v>
      </c>
      <c r="J243" s="121">
        <v>28252929</v>
      </c>
      <c r="K243" s="150">
        <v>32.4</v>
      </c>
      <c r="L243"/>
    </row>
    <row r="244" spans="1:12" ht="12.75">
      <c r="A244" s="1" t="s">
        <v>802</v>
      </c>
      <c r="B244" s="152">
        <v>708</v>
      </c>
      <c r="C244" s="32"/>
      <c r="D244" s="30" t="s">
        <v>161</v>
      </c>
      <c r="E244" s="121">
        <v>302331</v>
      </c>
      <c r="F244" s="121">
        <v>6998241</v>
      </c>
      <c r="G244" s="150">
        <v>24.1</v>
      </c>
      <c r="H244" s="115"/>
      <c r="I244" s="121">
        <v>973675</v>
      </c>
      <c r="J244" s="121">
        <v>13712306</v>
      </c>
      <c r="K244" s="150">
        <v>38.5</v>
      </c>
      <c r="L244"/>
    </row>
    <row r="245" spans="1:12" ht="12.75">
      <c r="A245" s="1" t="s">
        <v>803</v>
      </c>
      <c r="B245" s="152">
        <v>716</v>
      </c>
      <c r="C245" s="32"/>
      <c r="D245" s="30" t="s">
        <v>162</v>
      </c>
      <c r="E245" s="121">
        <v>75954</v>
      </c>
      <c r="F245" s="121">
        <v>218072</v>
      </c>
      <c r="G245" s="150">
        <v>-59.3</v>
      </c>
      <c r="H245" s="115"/>
      <c r="I245" s="121">
        <v>260660</v>
      </c>
      <c r="J245" s="121">
        <v>634091</v>
      </c>
      <c r="K245" s="150">
        <v>-45.5</v>
      </c>
      <c r="L245"/>
    </row>
    <row r="246" spans="1:12" ht="12.75">
      <c r="A246" s="1" t="s">
        <v>804</v>
      </c>
      <c r="B246" s="152">
        <v>720</v>
      </c>
      <c r="C246" s="32"/>
      <c r="D246" s="30" t="s">
        <v>163</v>
      </c>
      <c r="E246" s="121">
        <v>42511186</v>
      </c>
      <c r="F246" s="121">
        <v>193268590</v>
      </c>
      <c r="G246" s="150">
        <v>6.4</v>
      </c>
      <c r="H246" s="115"/>
      <c r="I246" s="121">
        <v>81286182</v>
      </c>
      <c r="J246" s="121">
        <v>361730202</v>
      </c>
      <c r="K246" s="150">
        <v>8.5</v>
      </c>
      <c r="L246"/>
    </row>
    <row r="247" spans="1:12" ht="12.75">
      <c r="A247" s="1" t="s">
        <v>805</v>
      </c>
      <c r="B247" s="152">
        <v>724</v>
      </c>
      <c r="C247" s="32"/>
      <c r="D247" s="30" t="s">
        <v>164</v>
      </c>
      <c r="E247" s="121">
        <v>860</v>
      </c>
      <c r="F247" s="121">
        <v>11668</v>
      </c>
      <c r="G247" s="150">
        <v>35.1</v>
      </c>
      <c r="H247" s="115"/>
      <c r="I247" s="121">
        <v>860</v>
      </c>
      <c r="J247" s="121">
        <v>11668</v>
      </c>
      <c r="K247" s="150">
        <v>18.4</v>
      </c>
      <c r="L247"/>
    </row>
    <row r="248" spans="1:12" ht="12.75">
      <c r="A248" s="1" t="s">
        <v>806</v>
      </c>
      <c r="B248" s="152">
        <v>728</v>
      </c>
      <c r="C248" s="32"/>
      <c r="D248" s="30" t="s">
        <v>165</v>
      </c>
      <c r="E248" s="121">
        <v>2422593</v>
      </c>
      <c r="F248" s="121">
        <v>35694797</v>
      </c>
      <c r="G248" s="150">
        <v>-1.1</v>
      </c>
      <c r="H248" s="115"/>
      <c r="I248" s="121">
        <v>5039242</v>
      </c>
      <c r="J248" s="121">
        <v>70502709</v>
      </c>
      <c r="K248" s="150">
        <v>3.9</v>
      </c>
      <c r="L248"/>
    </row>
    <row r="249" spans="1:12" ht="12.75">
      <c r="A249" s="1" t="s">
        <v>807</v>
      </c>
      <c r="B249" s="152">
        <v>732</v>
      </c>
      <c r="C249" s="32"/>
      <c r="D249" s="30" t="s">
        <v>166</v>
      </c>
      <c r="E249" s="121">
        <v>2392933</v>
      </c>
      <c r="F249" s="121">
        <v>36143699</v>
      </c>
      <c r="G249" s="150">
        <v>-21.2</v>
      </c>
      <c r="H249" s="115"/>
      <c r="I249" s="121">
        <v>5881847</v>
      </c>
      <c r="J249" s="121">
        <v>89635349</v>
      </c>
      <c r="K249" s="150">
        <v>-10.3</v>
      </c>
      <c r="L249"/>
    </row>
    <row r="250" spans="1:12" ht="12.75">
      <c r="A250" s="1" t="s">
        <v>808</v>
      </c>
      <c r="B250" s="152">
        <v>736</v>
      </c>
      <c r="C250" s="32"/>
      <c r="D250" s="30" t="s">
        <v>167</v>
      </c>
      <c r="E250" s="121">
        <v>1356422</v>
      </c>
      <c r="F250" s="121">
        <v>15332448</v>
      </c>
      <c r="G250" s="150">
        <v>-7.7</v>
      </c>
      <c r="H250" s="115"/>
      <c r="I250" s="121">
        <v>1705043</v>
      </c>
      <c r="J250" s="121">
        <v>35814497</v>
      </c>
      <c r="K250" s="150">
        <v>14</v>
      </c>
      <c r="L250"/>
    </row>
    <row r="251" spans="1:11" s="249" customFormat="1" ht="12.75">
      <c r="A251" s="262" t="s">
        <v>809</v>
      </c>
      <c r="B251" s="280">
        <v>740</v>
      </c>
      <c r="C251" s="254"/>
      <c r="D251" s="178" t="s">
        <v>168</v>
      </c>
      <c r="E251" s="275">
        <v>1309599</v>
      </c>
      <c r="F251" s="275">
        <v>23346572</v>
      </c>
      <c r="G251" s="260">
        <v>49.8</v>
      </c>
      <c r="H251" s="260"/>
      <c r="I251" s="275">
        <v>2906481</v>
      </c>
      <c r="J251" s="275">
        <v>46024433</v>
      </c>
      <c r="K251" s="260">
        <v>39.1</v>
      </c>
    </row>
    <row r="252" spans="1:11" s="249" customFormat="1" ht="12.75">
      <c r="A252" s="262" t="s">
        <v>810</v>
      </c>
      <c r="B252" s="280">
        <v>743</v>
      </c>
      <c r="C252" s="254"/>
      <c r="D252" s="178" t="s">
        <v>169</v>
      </c>
      <c r="E252" s="275">
        <v>23</v>
      </c>
      <c r="F252" s="275">
        <v>1510</v>
      </c>
      <c r="G252" s="260">
        <v>-97.7</v>
      </c>
      <c r="H252" s="260"/>
      <c r="I252" s="275">
        <v>40</v>
      </c>
      <c r="J252" s="275">
        <v>10531</v>
      </c>
      <c r="K252" s="260">
        <v>-87.5</v>
      </c>
    </row>
    <row r="253" spans="1:11" s="17" customFormat="1" ht="33.75" customHeight="1">
      <c r="A253" s="113" t="s">
        <v>686</v>
      </c>
      <c r="B253" s="112" t="s">
        <v>686</v>
      </c>
      <c r="C253" s="633" t="s">
        <v>1155</v>
      </c>
      <c r="D253" s="634"/>
      <c r="E253" s="118">
        <v>2719226</v>
      </c>
      <c r="F253" s="118">
        <v>16421808</v>
      </c>
      <c r="G253" s="147">
        <v>-12.7</v>
      </c>
      <c r="H253" s="147"/>
      <c r="I253" s="118">
        <v>6492594</v>
      </c>
      <c r="J253" s="118">
        <v>31019541</v>
      </c>
      <c r="K253" s="147">
        <v>-16.4</v>
      </c>
    </row>
    <row r="254" spans="1:11" s="17" customFormat="1" ht="21" customHeight="1">
      <c r="A254" s="262" t="s">
        <v>811</v>
      </c>
      <c r="B254" s="280">
        <v>800</v>
      </c>
      <c r="C254" s="254"/>
      <c r="D254" s="178" t="s">
        <v>170</v>
      </c>
      <c r="E254" s="275">
        <v>2133335</v>
      </c>
      <c r="F254" s="275">
        <v>12809950</v>
      </c>
      <c r="G254" s="260">
        <v>-27.9</v>
      </c>
      <c r="H254" s="260"/>
      <c r="I254" s="275">
        <v>5663674</v>
      </c>
      <c r="J254" s="275">
        <v>25858191</v>
      </c>
      <c r="K254" s="260">
        <v>-23.4</v>
      </c>
    </row>
    <row r="255" spans="1:11" s="249" customFormat="1" ht="12.75">
      <c r="A255" s="262" t="s">
        <v>812</v>
      </c>
      <c r="B255" s="280">
        <v>801</v>
      </c>
      <c r="C255" s="254"/>
      <c r="D255" s="178" t="s">
        <v>171</v>
      </c>
      <c r="E255" s="275" t="s">
        <v>107</v>
      </c>
      <c r="F255" s="275" t="s">
        <v>107</v>
      </c>
      <c r="G255" s="260">
        <v>-100</v>
      </c>
      <c r="H255" s="260"/>
      <c r="I255" s="275">
        <v>1782</v>
      </c>
      <c r="J255" s="275">
        <v>43236</v>
      </c>
      <c r="K255" s="260">
        <v>180.9</v>
      </c>
    </row>
    <row r="256" spans="1:11" s="249" customFormat="1" ht="12.75">
      <c r="A256" s="262" t="s">
        <v>813</v>
      </c>
      <c r="B256" s="280">
        <v>803</v>
      </c>
      <c r="C256" s="254"/>
      <c r="D256" s="178" t="s">
        <v>172</v>
      </c>
      <c r="E256" s="275" t="s">
        <v>107</v>
      </c>
      <c r="F256" s="275" t="s">
        <v>107</v>
      </c>
      <c r="G256" s="260" t="s">
        <v>107</v>
      </c>
      <c r="H256" s="260"/>
      <c r="I256" s="275" t="s">
        <v>107</v>
      </c>
      <c r="J256" s="275" t="s">
        <v>107</v>
      </c>
      <c r="K256" s="260" t="s">
        <v>107</v>
      </c>
    </row>
    <row r="257" spans="1:12" ht="12.75">
      <c r="A257" s="1" t="s">
        <v>814</v>
      </c>
      <c r="B257" s="152">
        <v>804</v>
      </c>
      <c r="C257" s="32"/>
      <c r="D257" s="30" t="s">
        <v>173</v>
      </c>
      <c r="E257" s="121">
        <v>163070</v>
      </c>
      <c r="F257" s="121">
        <v>1279857</v>
      </c>
      <c r="G257" s="150">
        <v>25.2</v>
      </c>
      <c r="H257" s="115"/>
      <c r="I257" s="121">
        <v>336799</v>
      </c>
      <c r="J257" s="121">
        <v>2662157</v>
      </c>
      <c r="K257" s="150">
        <v>-18.9</v>
      </c>
      <c r="L257"/>
    </row>
    <row r="258" spans="1:11" ht="12.75">
      <c r="A258" s="262" t="s">
        <v>815</v>
      </c>
      <c r="B258" s="280">
        <v>806</v>
      </c>
      <c r="C258" s="254"/>
      <c r="D258" s="178" t="s">
        <v>174</v>
      </c>
      <c r="E258" s="275" t="s">
        <v>107</v>
      </c>
      <c r="F258" s="275" t="s">
        <v>107</v>
      </c>
      <c r="G258" s="260" t="s">
        <v>107</v>
      </c>
      <c r="H258" s="260"/>
      <c r="I258" s="275" t="s">
        <v>107</v>
      </c>
      <c r="J258" s="275" t="s">
        <v>107</v>
      </c>
      <c r="K258" s="260" t="s">
        <v>107</v>
      </c>
    </row>
    <row r="259" spans="1:11" ht="12.75">
      <c r="A259" s="262" t="s">
        <v>816</v>
      </c>
      <c r="B259" s="280">
        <v>807</v>
      </c>
      <c r="C259" s="254"/>
      <c r="D259" s="178" t="s">
        <v>175</v>
      </c>
      <c r="E259" s="275" t="s">
        <v>107</v>
      </c>
      <c r="F259" s="275" t="s">
        <v>107</v>
      </c>
      <c r="G259" s="260" t="s">
        <v>107</v>
      </c>
      <c r="H259" s="260"/>
      <c r="I259" s="275" t="s">
        <v>107</v>
      </c>
      <c r="J259" s="275" t="s">
        <v>107</v>
      </c>
      <c r="K259" s="260" t="s">
        <v>107</v>
      </c>
    </row>
    <row r="260" spans="1:11" ht="12.75">
      <c r="A260" s="262" t="s">
        <v>817</v>
      </c>
      <c r="B260" s="280">
        <v>809</v>
      </c>
      <c r="C260" s="254"/>
      <c r="D260" s="178" t="s">
        <v>176</v>
      </c>
      <c r="E260" s="275">
        <v>243596</v>
      </c>
      <c r="F260" s="275">
        <v>2219339</v>
      </c>
      <c r="G260" s="260" t="s">
        <v>729</v>
      </c>
      <c r="H260" s="260"/>
      <c r="I260" s="275">
        <v>244470</v>
      </c>
      <c r="J260" s="275">
        <v>2297191</v>
      </c>
      <c r="K260" s="260" t="s">
        <v>729</v>
      </c>
    </row>
    <row r="261" spans="1:11" ht="12.75">
      <c r="A261" s="262" t="s">
        <v>818</v>
      </c>
      <c r="B261" s="280">
        <v>811</v>
      </c>
      <c r="C261" s="254"/>
      <c r="D261" s="178" t="s">
        <v>177</v>
      </c>
      <c r="E261" s="275" t="s">
        <v>107</v>
      </c>
      <c r="F261" s="275" t="s">
        <v>107</v>
      </c>
      <c r="G261" s="260" t="s">
        <v>107</v>
      </c>
      <c r="H261" s="260"/>
      <c r="I261" s="275" t="s">
        <v>107</v>
      </c>
      <c r="J261" s="275" t="s">
        <v>107</v>
      </c>
      <c r="K261" s="260" t="s">
        <v>107</v>
      </c>
    </row>
    <row r="262" spans="1:11" ht="12.75">
      <c r="A262" s="262" t="s">
        <v>819</v>
      </c>
      <c r="B262" s="280">
        <v>812</v>
      </c>
      <c r="C262" s="254"/>
      <c r="D262" s="178" t="s">
        <v>178</v>
      </c>
      <c r="E262" s="275" t="s">
        <v>107</v>
      </c>
      <c r="F262" s="275" t="s">
        <v>107</v>
      </c>
      <c r="G262" s="260" t="s">
        <v>107</v>
      </c>
      <c r="H262" s="260"/>
      <c r="I262" s="275" t="s">
        <v>107</v>
      </c>
      <c r="J262" s="275" t="s">
        <v>107</v>
      </c>
      <c r="K262" s="260" t="s">
        <v>107</v>
      </c>
    </row>
    <row r="263" spans="1:11" ht="12.75">
      <c r="A263" s="262" t="s">
        <v>820</v>
      </c>
      <c r="B263" s="280">
        <v>813</v>
      </c>
      <c r="C263" s="254"/>
      <c r="D263" s="178" t="s">
        <v>179</v>
      </c>
      <c r="E263" s="275" t="s">
        <v>107</v>
      </c>
      <c r="F263" s="275" t="s">
        <v>107</v>
      </c>
      <c r="G263" s="260" t="s">
        <v>107</v>
      </c>
      <c r="H263" s="260"/>
      <c r="I263" s="275" t="s">
        <v>107</v>
      </c>
      <c r="J263" s="275" t="s">
        <v>107</v>
      </c>
      <c r="K263" s="260" t="s">
        <v>107</v>
      </c>
    </row>
    <row r="264" spans="1:11" ht="12.75">
      <c r="A264" s="262" t="s">
        <v>821</v>
      </c>
      <c r="B264" s="280">
        <v>815</v>
      </c>
      <c r="C264" s="254"/>
      <c r="D264" s="178" t="s">
        <v>180</v>
      </c>
      <c r="E264" s="275">
        <v>51</v>
      </c>
      <c r="F264" s="275">
        <v>9424</v>
      </c>
      <c r="G264" s="260" t="s">
        <v>729</v>
      </c>
      <c r="H264" s="260"/>
      <c r="I264" s="275">
        <v>469</v>
      </c>
      <c r="J264" s="275">
        <v>14348</v>
      </c>
      <c r="K264" s="260">
        <v>125.9</v>
      </c>
    </row>
    <row r="265" spans="1:11" ht="12.75">
      <c r="A265" s="262" t="s">
        <v>822</v>
      </c>
      <c r="B265" s="280">
        <v>816</v>
      </c>
      <c r="C265" s="254"/>
      <c r="D265" s="178" t="s">
        <v>181</v>
      </c>
      <c r="E265" s="275" t="s">
        <v>107</v>
      </c>
      <c r="F265" s="275" t="s">
        <v>107</v>
      </c>
      <c r="G265" s="260" t="s">
        <v>107</v>
      </c>
      <c r="H265" s="260"/>
      <c r="I265" s="275" t="s">
        <v>107</v>
      </c>
      <c r="J265" s="275" t="s">
        <v>107</v>
      </c>
      <c r="K265" s="260" t="s">
        <v>107</v>
      </c>
    </row>
    <row r="266" spans="1:11" ht="12.75">
      <c r="A266" s="262" t="s">
        <v>823</v>
      </c>
      <c r="B266" s="280">
        <v>817</v>
      </c>
      <c r="C266" s="254"/>
      <c r="D266" s="178" t="s">
        <v>182</v>
      </c>
      <c r="E266" s="275" t="s">
        <v>107</v>
      </c>
      <c r="F266" s="275" t="s">
        <v>107</v>
      </c>
      <c r="G266" s="260" t="s">
        <v>107</v>
      </c>
      <c r="H266" s="260"/>
      <c r="I266" s="275" t="s">
        <v>107</v>
      </c>
      <c r="J266" s="275" t="s">
        <v>107</v>
      </c>
      <c r="K266" s="260" t="s">
        <v>107</v>
      </c>
    </row>
    <row r="267" spans="1:11" ht="12.75">
      <c r="A267" s="262" t="s">
        <v>824</v>
      </c>
      <c r="B267" s="280">
        <v>819</v>
      </c>
      <c r="C267" s="254"/>
      <c r="D267" s="178" t="s">
        <v>183</v>
      </c>
      <c r="E267" s="275" t="s">
        <v>107</v>
      </c>
      <c r="F267" s="275" t="s">
        <v>107</v>
      </c>
      <c r="G267" s="260" t="s">
        <v>107</v>
      </c>
      <c r="H267" s="260"/>
      <c r="I267" s="275" t="s">
        <v>107</v>
      </c>
      <c r="J267" s="275" t="s">
        <v>107</v>
      </c>
      <c r="K267" s="260" t="s">
        <v>107</v>
      </c>
    </row>
    <row r="268" spans="1:11" ht="12.75">
      <c r="A268" s="262" t="s">
        <v>825</v>
      </c>
      <c r="B268" s="280">
        <v>820</v>
      </c>
      <c r="C268" s="254"/>
      <c r="D268" s="178" t="s">
        <v>487</v>
      </c>
      <c r="E268" s="275" t="s">
        <v>107</v>
      </c>
      <c r="F268" s="275" t="s">
        <v>107</v>
      </c>
      <c r="G268" s="260" t="s">
        <v>107</v>
      </c>
      <c r="H268" s="260"/>
      <c r="I268" s="275" t="s">
        <v>107</v>
      </c>
      <c r="J268" s="275" t="s">
        <v>107</v>
      </c>
      <c r="K268" s="260" t="s">
        <v>107</v>
      </c>
    </row>
    <row r="269" spans="1:11" ht="12.75">
      <c r="A269" s="262" t="s">
        <v>826</v>
      </c>
      <c r="B269" s="280">
        <v>822</v>
      </c>
      <c r="C269" s="254"/>
      <c r="D269" s="178" t="s">
        <v>486</v>
      </c>
      <c r="E269" s="275">
        <v>42016</v>
      </c>
      <c r="F269" s="275">
        <v>28338</v>
      </c>
      <c r="G269" s="260">
        <v>776.8</v>
      </c>
      <c r="H269" s="260"/>
      <c r="I269" s="275">
        <v>42030</v>
      </c>
      <c r="J269" s="275">
        <v>32218</v>
      </c>
      <c r="K269" s="260">
        <v>-35.4</v>
      </c>
    </row>
    <row r="270" spans="1:11" ht="12.75">
      <c r="A270" s="262" t="s">
        <v>827</v>
      </c>
      <c r="B270" s="280">
        <v>823</v>
      </c>
      <c r="C270" s="254"/>
      <c r="D270" s="178" t="s">
        <v>870</v>
      </c>
      <c r="E270" s="275" t="s">
        <v>107</v>
      </c>
      <c r="F270" s="275" t="s">
        <v>107</v>
      </c>
      <c r="G270" s="260" t="s">
        <v>107</v>
      </c>
      <c r="H270" s="260"/>
      <c r="I270" s="275" t="s">
        <v>107</v>
      </c>
      <c r="J270" s="275" t="s">
        <v>107</v>
      </c>
      <c r="K270" s="260" t="s">
        <v>107</v>
      </c>
    </row>
    <row r="271" spans="1:11" ht="12.75">
      <c r="A271" s="262" t="s">
        <v>828</v>
      </c>
      <c r="B271" s="280">
        <v>824</v>
      </c>
      <c r="C271" s="254"/>
      <c r="D271" s="178" t="s">
        <v>184</v>
      </c>
      <c r="E271" s="275" t="s">
        <v>107</v>
      </c>
      <c r="F271" s="275" t="s">
        <v>107</v>
      </c>
      <c r="G271" s="260" t="s">
        <v>107</v>
      </c>
      <c r="H271" s="260"/>
      <c r="I271" s="275" t="s">
        <v>107</v>
      </c>
      <c r="J271" s="275" t="s">
        <v>107</v>
      </c>
      <c r="K271" s="260" t="s">
        <v>107</v>
      </c>
    </row>
    <row r="272" spans="1:11" ht="12.75">
      <c r="A272" s="262" t="s">
        <v>829</v>
      </c>
      <c r="B272" s="280">
        <v>825</v>
      </c>
      <c r="C272" s="254"/>
      <c r="D272" s="178" t="s">
        <v>185</v>
      </c>
      <c r="E272" s="275" t="s">
        <v>107</v>
      </c>
      <c r="F272" s="275" t="s">
        <v>107</v>
      </c>
      <c r="G272" s="260" t="s">
        <v>107</v>
      </c>
      <c r="H272" s="260"/>
      <c r="I272" s="275" t="s">
        <v>107</v>
      </c>
      <c r="J272" s="275" t="s">
        <v>107</v>
      </c>
      <c r="K272" s="260" t="s">
        <v>107</v>
      </c>
    </row>
    <row r="273" spans="1:11" ht="12.75">
      <c r="A273" s="262" t="s">
        <v>830</v>
      </c>
      <c r="B273" s="280">
        <v>830</v>
      </c>
      <c r="C273" s="254"/>
      <c r="D273" s="178" t="s">
        <v>186</v>
      </c>
      <c r="E273" s="275" t="s">
        <v>107</v>
      </c>
      <c r="F273" s="275" t="s">
        <v>107</v>
      </c>
      <c r="G273" s="260" t="s">
        <v>107</v>
      </c>
      <c r="H273" s="260"/>
      <c r="I273" s="275" t="s">
        <v>107</v>
      </c>
      <c r="J273" s="275" t="s">
        <v>107</v>
      </c>
      <c r="K273" s="260" t="s">
        <v>107</v>
      </c>
    </row>
    <row r="274" spans="1:11" ht="12.75">
      <c r="A274" s="262" t="s">
        <v>831</v>
      </c>
      <c r="B274" s="280">
        <v>831</v>
      </c>
      <c r="C274" s="254"/>
      <c r="D274" s="178" t="s">
        <v>187</v>
      </c>
      <c r="E274" s="275" t="s">
        <v>107</v>
      </c>
      <c r="F274" s="275" t="s">
        <v>107</v>
      </c>
      <c r="G274" s="260" t="s">
        <v>107</v>
      </c>
      <c r="H274" s="260"/>
      <c r="I274" s="275" t="s">
        <v>107</v>
      </c>
      <c r="J274" s="275" t="s">
        <v>107</v>
      </c>
      <c r="K274" s="260" t="s">
        <v>107</v>
      </c>
    </row>
    <row r="275" spans="1:11" ht="12.75">
      <c r="A275" s="262" t="s">
        <v>832</v>
      </c>
      <c r="B275" s="280">
        <v>832</v>
      </c>
      <c r="C275" s="254"/>
      <c r="D275" s="178" t="s">
        <v>540</v>
      </c>
      <c r="E275" s="275" t="s">
        <v>107</v>
      </c>
      <c r="F275" s="275" t="s">
        <v>107</v>
      </c>
      <c r="G275" s="260" t="s">
        <v>107</v>
      </c>
      <c r="H275" s="260"/>
      <c r="I275" s="275" t="s">
        <v>107</v>
      </c>
      <c r="J275" s="275" t="s">
        <v>107</v>
      </c>
      <c r="K275" s="260" t="s">
        <v>107</v>
      </c>
    </row>
    <row r="276" spans="1:11" ht="12.75">
      <c r="A276" s="262" t="s">
        <v>833</v>
      </c>
      <c r="B276" s="280">
        <v>833</v>
      </c>
      <c r="C276" s="254"/>
      <c r="D276" s="178" t="s">
        <v>188</v>
      </c>
      <c r="E276" s="275" t="s">
        <v>107</v>
      </c>
      <c r="F276" s="275" t="s">
        <v>107</v>
      </c>
      <c r="G276" s="260" t="s">
        <v>107</v>
      </c>
      <c r="H276" s="260"/>
      <c r="I276" s="275" t="s">
        <v>107</v>
      </c>
      <c r="J276" s="275" t="s">
        <v>107</v>
      </c>
      <c r="K276" s="260" t="s">
        <v>107</v>
      </c>
    </row>
    <row r="277" spans="1:11" ht="12.75">
      <c r="A277" s="262" t="s">
        <v>834</v>
      </c>
      <c r="B277" s="280">
        <v>834</v>
      </c>
      <c r="C277" s="254"/>
      <c r="D277" s="178" t="s">
        <v>189</v>
      </c>
      <c r="E277" s="275" t="s">
        <v>107</v>
      </c>
      <c r="F277" s="275" t="s">
        <v>107</v>
      </c>
      <c r="G277" s="260" t="s">
        <v>107</v>
      </c>
      <c r="H277" s="260"/>
      <c r="I277" s="275" t="s">
        <v>107</v>
      </c>
      <c r="J277" s="275" t="s">
        <v>107</v>
      </c>
      <c r="K277" s="260" t="s">
        <v>107</v>
      </c>
    </row>
    <row r="278" spans="1:11" ht="12.75">
      <c r="A278" s="262" t="s">
        <v>835</v>
      </c>
      <c r="B278" s="280">
        <v>835</v>
      </c>
      <c r="C278" s="254"/>
      <c r="D278" s="178" t="s">
        <v>190</v>
      </c>
      <c r="E278" s="275" t="s">
        <v>107</v>
      </c>
      <c r="F278" s="275" t="s">
        <v>107</v>
      </c>
      <c r="G278" s="260" t="s">
        <v>107</v>
      </c>
      <c r="H278" s="260"/>
      <c r="I278" s="275" t="s">
        <v>107</v>
      </c>
      <c r="J278" s="275" t="s">
        <v>107</v>
      </c>
      <c r="K278" s="260" t="s">
        <v>107</v>
      </c>
    </row>
    <row r="279" spans="1:11" ht="12.75">
      <c r="A279" s="262" t="s">
        <v>836</v>
      </c>
      <c r="B279" s="280">
        <v>836</v>
      </c>
      <c r="C279" s="254"/>
      <c r="D279" s="178" t="s">
        <v>191</v>
      </c>
      <c r="E279" s="275" t="s">
        <v>107</v>
      </c>
      <c r="F279" s="275" t="s">
        <v>107</v>
      </c>
      <c r="G279" s="260" t="s">
        <v>107</v>
      </c>
      <c r="H279" s="260"/>
      <c r="I279" s="275" t="s">
        <v>107</v>
      </c>
      <c r="J279" s="275" t="s">
        <v>107</v>
      </c>
      <c r="K279" s="260" t="s">
        <v>107</v>
      </c>
    </row>
    <row r="280" spans="1:11" ht="12.75">
      <c r="A280" s="262" t="s">
        <v>837</v>
      </c>
      <c r="B280" s="280">
        <v>837</v>
      </c>
      <c r="C280" s="254"/>
      <c r="D280" s="178" t="s">
        <v>192</v>
      </c>
      <c r="E280" s="275" t="s">
        <v>107</v>
      </c>
      <c r="F280" s="275" t="s">
        <v>107</v>
      </c>
      <c r="G280" s="260" t="s">
        <v>107</v>
      </c>
      <c r="H280" s="260"/>
      <c r="I280" s="275" t="s">
        <v>107</v>
      </c>
      <c r="J280" s="275" t="s">
        <v>107</v>
      </c>
      <c r="K280" s="260" t="s">
        <v>107</v>
      </c>
    </row>
    <row r="281" spans="1:11" ht="12.75">
      <c r="A281" s="262" t="s">
        <v>838</v>
      </c>
      <c r="B281" s="280">
        <v>838</v>
      </c>
      <c r="C281" s="254"/>
      <c r="D281" s="178" t="s">
        <v>193</v>
      </c>
      <c r="E281" s="275" t="s">
        <v>107</v>
      </c>
      <c r="F281" s="275" t="s">
        <v>107</v>
      </c>
      <c r="G281" s="260" t="s">
        <v>107</v>
      </c>
      <c r="H281" s="260"/>
      <c r="I281" s="275" t="s">
        <v>107</v>
      </c>
      <c r="J281" s="275" t="s">
        <v>107</v>
      </c>
      <c r="K281" s="260" t="s">
        <v>107</v>
      </c>
    </row>
    <row r="282" spans="1:11" ht="12.75">
      <c r="A282" s="262" t="s">
        <v>839</v>
      </c>
      <c r="B282" s="280">
        <v>839</v>
      </c>
      <c r="C282" s="254"/>
      <c r="D282" s="178" t="s">
        <v>194</v>
      </c>
      <c r="E282" s="275" t="s">
        <v>107</v>
      </c>
      <c r="F282" s="275" t="s">
        <v>107</v>
      </c>
      <c r="G282" s="260" t="s">
        <v>107</v>
      </c>
      <c r="H282" s="260"/>
      <c r="I282" s="275" t="s">
        <v>107</v>
      </c>
      <c r="J282" s="275" t="s">
        <v>107</v>
      </c>
      <c r="K282" s="260" t="s">
        <v>107</v>
      </c>
    </row>
    <row r="283" spans="1:11" ht="12.75">
      <c r="A283" s="262" t="s">
        <v>840</v>
      </c>
      <c r="B283" s="280">
        <v>891</v>
      </c>
      <c r="C283" s="254"/>
      <c r="D283" s="178" t="s">
        <v>195</v>
      </c>
      <c r="E283" s="275" t="s">
        <v>107</v>
      </c>
      <c r="F283" s="275" t="s">
        <v>107</v>
      </c>
      <c r="G283" s="260" t="s">
        <v>107</v>
      </c>
      <c r="H283" s="260"/>
      <c r="I283" s="275" t="s">
        <v>107</v>
      </c>
      <c r="J283" s="275" t="s">
        <v>107</v>
      </c>
      <c r="K283" s="260" t="s">
        <v>107</v>
      </c>
    </row>
    <row r="284" spans="1:11" ht="12.75">
      <c r="A284" s="262" t="s">
        <v>841</v>
      </c>
      <c r="B284" s="280">
        <v>892</v>
      </c>
      <c r="C284" s="254"/>
      <c r="D284" s="178" t="s">
        <v>196</v>
      </c>
      <c r="E284" s="275" t="s">
        <v>107</v>
      </c>
      <c r="F284" s="275" t="s">
        <v>107</v>
      </c>
      <c r="G284" s="260" t="s">
        <v>107</v>
      </c>
      <c r="H284" s="260"/>
      <c r="I284" s="275" t="s">
        <v>107</v>
      </c>
      <c r="J284" s="275" t="s">
        <v>107</v>
      </c>
      <c r="K284" s="260" t="s">
        <v>107</v>
      </c>
    </row>
    <row r="285" spans="1:11" s="249" customFormat="1" ht="12.75">
      <c r="A285" s="262" t="s">
        <v>842</v>
      </c>
      <c r="B285" s="280">
        <v>893</v>
      </c>
      <c r="C285" s="254"/>
      <c r="D285" s="178" t="s">
        <v>485</v>
      </c>
      <c r="E285" s="275" t="s">
        <v>107</v>
      </c>
      <c r="F285" s="275" t="s">
        <v>107</v>
      </c>
      <c r="G285" s="260" t="s">
        <v>107</v>
      </c>
      <c r="H285" s="260"/>
      <c r="I285" s="275" t="s">
        <v>107</v>
      </c>
      <c r="J285" s="275" t="s">
        <v>107</v>
      </c>
      <c r="K285" s="260" t="s">
        <v>107</v>
      </c>
    </row>
    <row r="286" spans="1:11" s="249" customFormat="1" ht="12.75">
      <c r="A286" s="262" t="s">
        <v>843</v>
      </c>
      <c r="B286" s="280">
        <v>894</v>
      </c>
      <c r="C286" s="254"/>
      <c r="D286" s="178" t="s">
        <v>1156</v>
      </c>
      <c r="E286" s="275">
        <v>137158</v>
      </c>
      <c r="F286" s="275">
        <v>74900</v>
      </c>
      <c r="G286" s="260" t="s">
        <v>729</v>
      </c>
      <c r="H286" s="260"/>
      <c r="I286" s="275">
        <v>203370</v>
      </c>
      <c r="J286" s="275">
        <v>112200</v>
      </c>
      <c r="K286" s="260" t="s">
        <v>729</v>
      </c>
    </row>
    <row r="287" spans="1:11" s="17" customFormat="1" ht="24" customHeight="1">
      <c r="A287" s="287" t="s">
        <v>686</v>
      </c>
      <c r="B287" s="276" t="s">
        <v>686</v>
      </c>
      <c r="C287" s="65" t="s">
        <v>1157</v>
      </c>
      <c r="D287" s="49"/>
      <c r="E287" s="118">
        <v>35979</v>
      </c>
      <c r="F287" s="118">
        <v>177962</v>
      </c>
      <c r="G287" s="147">
        <v>155.9</v>
      </c>
      <c r="H287" s="116"/>
      <c r="I287" s="118">
        <v>38075</v>
      </c>
      <c r="J287" s="118">
        <v>192898</v>
      </c>
      <c r="K287" s="147">
        <v>120.6</v>
      </c>
    </row>
    <row r="288" spans="1:11" s="17" customFormat="1" ht="24" customHeight="1">
      <c r="A288" s="262" t="s">
        <v>844</v>
      </c>
      <c r="B288" s="280">
        <v>950</v>
      </c>
      <c r="C288" s="254"/>
      <c r="D288" s="178" t="s">
        <v>197</v>
      </c>
      <c r="E288" s="275">
        <v>35979</v>
      </c>
      <c r="F288" s="275">
        <v>177962</v>
      </c>
      <c r="G288" s="260">
        <v>155.9</v>
      </c>
      <c r="H288" s="260"/>
      <c r="I288" s="275">
        <v>38075</v>
      </c>
      <c r="J288" s="275">
        <v>192898</v>
      </c>
      <c r="K288" s="260">
        <v>120.6</v>
      </c>
    </row>
    <row r="289" spans="1:11" s="17" customFormat="1" ht="12.75" customHeight="1">
      <c r="A289" s="262" t="s">
        <v>1158</v>
      </c>
      <c r="B289" s="280">
        <v>953</v>
      </c>
      <c r="C289" s="254"/>
      <c r="D289" s="178" t="s">
        <v>1159</v>
      </c>
      <c r="E289" s="275" t="s">
        <v>107</v>
      </c>
      <c r="F289" s="275" t="s">
        <v>107</v>
      </c>
      <c r="G289" s="260" t="s">
        <v>107</v>
      </c>
      <c r="H289" s="260"/>
      <c r="I289" s="275" t="s">
        <v>107</v>
      </c>
      <c r="J289" s="275" t="s">
        <v>107</v>
      </c>
      <c r="K289" s="260" t="s">
        <v>107</v>
      </c>
    </row>
    <row r="290" spans="1:11" s="17" customFormat="1" ht="12.75" customHeight="1">
      <c r="A290" s="262" t="s">
        <v>997</v>
      </c>
      <c r="B290" s="280">
        <v>958</v>
      </c>
      <c r="C290" s="254"/>
      <c r="D290" s="178" t="s">
        <v>1100</v>
      </c>
      <c r="E290" s="275" t="s">
        <v>107</v>
      </c>
      <c r="F290" s="275" t="s">
        <v>107</v>
      </c>
      <c r="G290" s="260" t="s">
        <v>107</v>
      </c>
      <c r="H290" s="260"/>
      <c r="I290" s="275" t="s">
        <v>107</v>
      </c>
      <c r="J290" s="275" t="s">
        <v>107</v>
      </c>
      <c r="K290" s="260" t="s">
        <v>107</v>
      </c>
    </row>
    <row r="291" spans="1:11" s="17" customFormat="1" ht="30" customHeight="1">
      <c r="A291" s="113"/>
      <c r="B291" s="280"/>
      <c r="C291" s="113" t="s">
        <v>1160</v>
      </c>
      <c r="D291" s="49"/>
      <c r="E291" s="118">
        <v>1207017405</v>
      </c>
      <c r="F291" s="118">
        <v>3285968037</v>
      </c>
      <c r="G291" s="147">
        <v>2.8</v>
      </c>
      <c r="H291" s="147"/>
      <c r="I291" s="118">
        <v>2345263892</v>
      </c>
      <c r="J291" s="118">
        <v>6392658625</v>
      </c>
      <c r="K291" s="147">
        <v>4</v>
      </c>
    </row>
    <row r="292" spans="1:13" ht="12.75">
      <c r="A292" s="262"/>
      <c r="B292" s="288"/>
      <c r="C292" s="262"/>
      <c r="E292" s="275"/>
      <c r="F292" s="275"/>
      <c r="G292" s="263"/>
      <c r="H292" s="263"/>
      <c r="I292" s="275"/>
      <c r="J292" s="275"/>
      <c r="K292" s="263"/>
      <c r="M292" s="115"/>
    </row>
    <row r="293" spans="7:13" ht="12.75">
      <c r="G293" s="275"/>
      <c r="H293" s="275"/>
      <c r="I293" s="275"/>
      <c r="J293" s="263"/>
      <c r="K293" s="275"/>
      <c r="L293" s="275"/>
      <c r="M293" s="115"/>
    </row>
    <row r="294" spans="7:13" ht="12.75">
      <c r="G294" s="275"/>
      <c r="H294" s="275"/>
      <c r="I294" s="275"/>
      <c r="J294" s="263"/>
      <c r="K294" s="275"/>
      <c r="L294" s="275"/>
      <c r="M294" s="115"/>
    </row>
    <row r="295" spans="7:13" ht="12.75">
      <c r="G295" s="275"/>
      <c r="H295" s="275"/>
      <c r="I295" s="275"/>
      <c r="J295" s="263"/>
      <c r="K295" s="275"/>
      <c r="L295" s="275"/>
      <c r="M295" s="115"/>
    </row>
    <row r="296" spans="7:13" ht="12.75">
      <c r="G296" s="275"/>
      <c r="H296" s="275"/>
      <c r="I296" s="275"/>
      <c r="J296" s="263"/>
      <c r="K296" s="275"/>
      <c r="L296" s="275"/>
      <c r="M296" s="115"/>
    </row>
    <row r="297" spans="7:13" ht="12.75">
      <c r="G297" s="275"/>
      <c r="H297" s="275"/>
      <c r="I297" s="275"/>
      <c r="J297" s="263"/>
      <c r="K297" s="275"/>
      <c r="L297" s="275"/>
      <c r="M297" s="115"/>
    </row>
    <row r="298" spans="7:13" ht="12.75">
      <c r="G298" s="275"/>
      <c r="H298" s="275"/>
      <c r="I298" s="275"/>
      <c r="J298" s="263"/>
      <c r="K298" s="275"/>
      <c r="L298" s="275"/>
      <c r="M298" s="115"/>
    </row>
    <row r="299" spans="7:13" ht="12.75">
      <c r="G299" s="275"/>
      <c r="H299" s="275"/>
      <c r="I299" s="275"/>
      <c r="J299" s="263"/>
      <c r="K299" s="275"/>
      <c r="L299" s="275"/>
      <c r="M299" s="115"/>
    </row>
    <row r="300" spans="7:13" ht="12.75">
      <c r="G300" s="275"/>
      <c r="H300" s="275"/>
      <c r="I300" s="275"/>
      <c r="J300" s="263"/>
      <c r="K300" s="275"/>
      <c r="L300" s="275"/>
      <c r="M300" s="115"/>
    </row>
    <row r="301" spans="7:13" ht="12.75">
      <c r="G301" s="275"/>
      <c r="H301" s="275"/>
      <c r="I301" s="275"/>
      <c r="J301" s="263"/>
      <c r="K301" s="275"/>
      <c r="L301" s="275"/>
      <c r="M301" s="115"/>
    </row>
    <row r="302" spans="7:13" ht="12.75">
      <c r="G302" s="275"/>
      <c r="H302" s="275"/>
      <c r="I302" s="275"/>
      <c r="J302" s="263"/>
      <c r="K302" s="275"/>
      <c r="L302" s="275"/>
      <c r="M302" s="115"/>
    </row>
    <row r="303" spans="7:13" ht="12.75">
      <c r="G303" s="275"/>
      <c r="H303" s="275"/>
      <c r="I303" s="275"/>
      <c r="J303" s="263"/>
      <c r="K303" s="275"/>
      <c r="L303" s="275"/>
      <c r="M303" s="115"/>
    </row>
    <row r="304" spans="7:13" ht="12.75">
      <c r="G304" s="275"/>
      <c r="H304" s="275"/>
      <c r="I304" s="275"/>
      <c r="J304" s="263"/>
      <c r="K304" s="275"/>
      <c r="L304" s="275"/>
      <c r="M304" s="115"/>
    </row>
    <row r="305" spans="7:13" ht="12.75">
      <c r="G305" s="275"/>
      <c r="H305" s="275"/>
      <c r="I305" s="275"/>
      <c r="J305" s="263"/>
      <c r="K305" s="275"/>
      <c r="L305" s="275"/>
      <c r="M305" s="115"/>
    </row>
    <row r="306" spans="7:13" ht="12.75">
      <c r="G306" s="275"/>
      <c r="H306" s="275"/>
      <c r="I306" s="275"/>
      <c r="J306" s="263"/>
      <c r="K306" s="275"/>
      <c r="L306" s="275"/>
      <c r="M306" s="115"/>
    </row>
    <row r="307" spans="7:13" ht="12.75">
      <c r="G307" s="275"/>
      <c r="H307" s="275"/>
      <c r="I307" s="275"/>
      <c r="J307" s="263"/>
      <c r="K307" s="275"/>
      <c r="L307" s="275"/>
      <c r="M307" s="115"/>
    </row>
    <row r="308" spans="7:13" ht="12.75">
      <c r="G308" s="275"/>
      <c r="H308" s="275"/>
      <c r="I308" s="275"/>
      <c r="J308" s="263"/>
      <c r="K308" s="275"/>
      <c r="L308" s="275"/>
      <c r="M308" s="115"/>
    </row>
    <row r="309" spans="7:13" ht="12.75">
      <c r="G309" s="275"/>
      <c r="H309" s="275"/>
      <c r="I309" s="275"/>
      <c r="J309" s="263"/>
      <c r="K309" s="275"/>
      <c r="L309" s="275"/>
      <c r="M309" s="115"/>
    </row>
    <row r="310" spans="7:13" ht="12.75">
      <c r="G310" s="275"/>
      <c r="H310" s="275"/>
      <c r="I310" s="275"/>
      <c r="J310" s="263"/>
      <c r="K310" s="275"/>
      <c r="L310" s="275"/>
      <c r="M310" s="115"/>
    </row>
    <row r="311" spans="7:13" ht="12.75">
      <c r="G311" s="275"/>
      <c r="H311" s="275"/>
      <c r="I311" s="275"/>
      <c r="J311" s="263"/>
      <c r="K311" s="275"/>
      <c r="L311" s="275"/>
      <c r="M311" s="115"/>
    </row>
    <row r="312" spans="7:13" ht="12.75">
      <c r="G312" s="275"/>
      <c r="H312" s="275"/>
      <c r="I312" s="275"/>
      <c r="J312" s="263"/>
      <c r="K312" s="275"/>
      <c r="L312" s="275"/>
      <c r="M312" s="115"/>
    </row>
    <row r="313" spans="7:13" ht="12.75">
      <c r="G313" s="275"/>
      <c r="H313" s="275"/>
      <c r="I313" s="275"/>
      <c r="J313" s="263"/>
      <c r="K313" s="275"/>
      <c r="L313" s="275"/>
      <c r="M313" s="115"/>
    </row>
    <row r="314" spans="7:13" ht="12.75">
      <c r="G314" s="275"/>
      <c r="H314" s="275"/>
      <c r="I314" s="275"/>
      <c r="J314" s="263"/>
      <c r="K314" s="275"/>
      <c r="L314" s="275"/>
      <c r="M314" s="115"/>
    </row>
    <row r="315" spans="7:13" ht="12.75">
      <c r="G315" s="275"/>
      <c r="H315" s="275"/>
      <c r="I315" s="275"/>
      <c r="J315" s="263"/>
      <c r="K315" s="275"/>
      <c r="L315" s="275"/>
      <c r="M315" s="115"/>
    </row>
    <row r="316" spans="7:13" ht="12.75">
      <c r="G316" s="275"/>
      <c r="H316" s="275"/>
      <c r="I316" s="275"/>
      <c r="J316" s="263"/>
      <c r="K316" s="275"/>
      <c r="L316" s="275"/>
      <c r="M316" s="115"/>
    </row>
    <row r="317" spans="7:13" ht="12.75">
      <c r="G317" s="275"/>
      <c r="H317" s="275"/>
      <c r="I317" s="275"/>
      <c r="J317" s="263"/>
      <c r="K317" s="275"/>
      <c r="L317" s="275"/>
      <c r="M317" s="115"/>
    </row>
    <row r="318" spans="7:13" ht="12.75">
      <c r="G318" s="275"/>
      <c r="H318" s="275"/>
      <c r="I318" s="275"/>
      <c r="J318" s="263"/>
      <c r="K318" s="275"/>
      <c r="L318" s="275"/>
      <c r="M318" s="115"/>
    </row>
    <row r="319" spans="7:13" ht="12.75">
      <c r="G319" s="275"/>
      <c r="H319" s="275"/>
      <c r="I319" s="275"/>
      <c r="J319" s="263"/>
      <c r="K319" s="275"/>
      <c r="L319" s="275"/>
      <c r="M319" s="115"/>
    </row>
    <row r="320" spans="7:13" ht="12.75">
      <c r="G320" s="275"/>
      <c r="H320" s="275"/>
      <c r="I320" s="275"/>
      <c r="J320" s="263"/>
      <c r="K320" s="275"/>
      <c r="L320" s="275"/>
      <c r="M320" s="115"/>
    </row>
    <row r="321" spans="7:13" ht="12.75">
      <c r="G321" s="275"/>
      <c r="H321" s="275"/>
      <c r="I321" s="275"/>
      <c r="J321" s="263"/>
      <c r="K321" s="275"/>
      <c r="L321" s="275"/>
      <c r="M321" s="115"/>
    </row>
    <row r="322" spans="7:13" ht="12.75">
      <c r="G322" s="275"/>
      <c r="H322" s="275"/>
      <c r="I322" s="275"/>
      <c r="J322" s="263"/>
      <c r="K322" s="275"/>
      <c r="L322" s="275"/>
      <c r="M322" s="115"/>
    </row>
    <row r="323" spans="7:13" ht="12.75">
      <c r="G323" s="275"/>
      <c r="H323" s="275"/>
      <c r="I323" s="275"/>
      <c r="J323" s="263"/>
      <c r="K323" s="275"/>
      <c r="L323" s="275"/>
      <c r="M323" s="115"/>
    </row>
    <row r="324" spans="7:13" ht="12.75">
      <c r="G324" s="275"/>
      <c r="H324" s="275"/>
      <c r="I324" s="275"/>
      <c r="J324" s="263"/>
      <c r="K324" s="275"/>
      <c r="L324" s="275"/>
      <c r="M324" s="115"/>
    </row>
    <row r="325" spans="7:13" ht="12.75">
      <c r="G325" s="275"/>
      <c r="H325" s="275"/>
      <c r="I325" s="275"/>
      <c r="J325" s="263"/>
      <c r="K325" s="275"/>
      <c r="L325" s="275"/>
      <c r="M325" s="115"/>
    </row>
    <row r="326" spans="7:13" ht="12.75">
      <c r="G326" s="275"/>
      <c r="H326" s="275"/>
      <c r="I326" s="275"/>
      <c r="J326" s="263"/>
      <c r="K326" s="275"/>
      <c r="L326" s="275"/>
      <c r="M326" s="115"/>
    </row>
    <row r="327" spans="7:13" ht="12.75">
      <c r="G327" s="275"/>
      <c r="H327" s="275"/>
      <c r="I327" s="275"/>
      <c r="J327" s="263"/>
      <c r="K327" s="275"/>
      <c r="L327" s="275"/>
      <c r="M327" s="115"/>
    </row>
    <row r="328" spans="7:13" ht="12.75">
      <c r="G328" s="275"/>
      <c r="H328" s="275"/>
      <c r="I328" s="275"/>
      <c r="J328" s="263"/>
      <c r="K328" s="275"/>
      <c r="L328" s="275"/>
      <c r="M328" s="115"/>
    </row>
    <row r="329" spans="7:13" ht="12.75">
      <c r="G329" s="275"/>
      <c r="H329" s="275"/>
      <c r="I329" s="275"/>
      <c r="J329" s="263"/>
      <c r="K329" s="275"/>
      <c r="L329" s="275"/>
      <c r="M329" s="115"/>
    </row>
    <row r="330" spans="7:13" ht="12.75">
      <c r="G330" s="275"/>
      <c r="H330" s="275"/>
      <c r="I330" s="275"/>
      <c r="J330" s="263"/>
      <c r="K330" s="275"/>
      <c r="L330" s="275"/>
      <c r="M330" s="115"/>
    </row>
    <row r="331" spans="7:13" ht="12.75">
      <c r="G331" s="275"/>
      <c r="H331" s="275"/>
      <c r="I331" s="275"/>
      <c r="J331" s="263"/>
      <c r="K331" s="275"/>
      <c r="L331" s="275"/>
      <c r="M331" s="115"/>
    </row>
    <row r="332" spans="7:13" ht="12.75">
      <c r="G332" s="275"/>
      <c r="H332" s="275"/>
      <c r="I332" s="275"/>
      <c r="J332" s="263"/>
      <c r="K332" s="275"/>
      <c r="L332" s="275"/>
      <c r="M332" s="115"/>
    </row>
    <row r="333" spans="7:13" ht="12.75">
      <c r="G333" s="275"/>
      <c r="H333" s="275"/>
      <c r="I333" s="275"/>
      <c r="J333" s="263"/>
      <c r="K333" s="275"/>
      <c r="L333" s="275"/>
      <c r="M333" s="115"/>
    </row>
    <row r="334" spans="7:13" ht="12.75">
      <c r="G334" s="275"/>
      <c r="H334" s="275"/>
      <c r="I334" s="275"/>
      <c r="J334" s="263"/>
      <c r="K334" s="275"/>
      <c r="L334" s="275"/>
      <c r="M334" s="115"/>
    </row>
    <row r="335" spans="7:13" ht="12.75">
      <c r="G335" s="275"/>
      <c r="H335" s="275"/>
      <c r="I335" s="275"/>
      <c r="J335" s="263"/>
      <c r="K335" s="275"/>
      <c r="L335" s="275"/>
      <c r="M335" s="115"/>
    </row>
    <row r="336" spans="7:13" ht="12.75">
      <c r="G336" s="275"/>
      <c r="H336" s="275"/>
      <c r="I336" s="275"/>
      <c r="J336" s="263"/>
      <c r="K336" s="275"/>
      <c r="L336" s="275"/>
      <c r="M336" s="115"/>
    </row>
    <row r="337" spans="7:13" ht="12.75">
      <c r="G337" s="275"/>
      <c r="H337" s="275"/>
      <c r="I337" s="275"/>
      <c r="J337" s="263"/>
      <c r="K337" s="275"/>
      <c r="L337" s="275"/>
      <c r="M337" s="115"/>
    </row>
    <row r="338" spans="7:13" ht="12.75">
      <c r="G338" s="275"/>
      <c r="H338" s="275"/>
      <c r="I338" s="275"/>
      <c r="J338" s="263"/>
      <c r="K338" s="275"/>
      <c r="L338" s="275"/>
      <c r="M338" s="115"/>
    </row>
    <row r="339" spans="7:13" ht="12.75">
      <c r="G339" s="275"/>
      <c r="H339" s="275"/>
      <c r="I339" s="275"/>
      <c r="J339" s="263"/>
      <c r="K339" s="275"/>
      <c r="L339" s="275"/>
      <c r="M339" s="115"/>
    </row>
    <row r="340" ht="12.75">
      <c r="M340" s="115"/>
    </row>
    <row r="341" ht="12.75">
      <c r="M341" s="115"/>
    </row>
    <row r="342" ht="12.75">
      <c r="M342" s="115"/>
    </row>
    <row r="343" ht="12.75">
      <c r="M343" s="115"/>
    </row>
    <row r="344" ht="12.75">
      <c r="M344" s="115"/>
    </row>
    <row r="345" ht="12.75">
      <c r="M345" s="115"/>
    </row>
    <row r="346" ht="12.75">
      <c r="M346" s="115"/>
    </row>
    <row r="347" ht="12.75">
      <c r="M347" s="115"/>
    </row>
    <row r="348" ht="12.75">
      <c r="M348" s="115"/>
    </row>
    <row r="349" ht="12.75">
      <c r="M349" s="115"/>
    </row>
  </sheetData>
  <sheetProtection/>
  <mergeCells count="53">
    <mergeCell ref="F228:F231"/>
    <mergeCell ref="G228:H231"/>
    <mergeCell ref="I228:I231"/>
    <mergeCell ref="J228:J231"/>
    <mergeCell ref="K228:L231"/>
    <mergeCell ref="C253:D253"/>
    <mergeCell ref="J153:J156"/>
    <mergeCell ref="K153:L156"/>
    <mergeCell ref="A224:L224"/>
    <mergeCell ref="A226:B231"/>
    <mergeCell ref="C226:D231"/>
    <mergeCell ref="E226:H226"/>
    <mergeCell ref="I226:L226"/>
    <mergeCell ref="F227:H227"/>
    <mergeCell ref="J227:L227"/>
    <mergeCell ref="E228:E231"/>
    <mergeCell ref="J79:J82"/>
    <mergeCell ref="K79:L82"/>
    <mergeCell ref="A149:L149"/>
    <mergeCell ref="A151:B156"/>
    <mergeCell ref="C151:D156"/>
    <mergeCell ref="E151:H151"/>
    <mergeCell ref="I151:L151"/>
    <mergeCell ref="F152:H152"/>
    <mergeCell ref="J152:L152"/>
    <mergeCell ref="E153:E156"/>
    <mergeCell ref="A77:B82"/>
    <mergeCell ref="C77:D82"/>
    <mergeCell ref="E77:H77"/>
    <mergeCell ref="I77:L77"/>
    <mergeCell ref="F78:H78"/>
    <mergeCell ref="J78:L78"/>
    <mergeCell ref="E79:E82"/>
    <mergeCell ref="F79:F82"/>
    <mergeCell ref="G79:H82"/>
    <mergeCell ref="I79:I82"/>
    <mergeCell ref="E5:E8"/>
    <mergeCell ref="F5:F8"/>
    <mergeCell ref="E3:H3"/>
    <mergeCell ref="I3:L3"/>
    <mergeCell ref="F4:H4"/>
    <mergeCell ref="J4:L4"/>
    <mergeCell ref="I5:I8"/>
    <mergeCell ref="A1:K1"/>
    <mergeCell ref="A75:L75"/>
    <mergeCell ref="K5:L8"/>
    <mergeCell ref="F153:F156"/>
    <mergeCell ref="G153:H156"/>
    <mergeCell ref="I153:I156"/>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1288</v>
      </c>
      <c r="B1" s="85"/>
    </row>
    <row r="6" spans="1:2" ht="14.25">
      <c r="A6" s="78">
        <v>0</v>
      </c>
      <c r="B6" s="36" t="s">
        <v>1289</v>
      </c>
    </row>
    <row r="7" spans="1:2" ht="14.25">
      <c r="A7" s="28"/>
      <c r="B7" s="36" t="s">
        <v>1290</v>
      </c>
    </row>
    <row r="8" spans="1:2" ht="14.25">
      <c r="A8" s="78" t="s">
        <v>107</v>
      </c>
      <c r="B8" s="36" t="s">
        <v>1291</v>
      </c>
    </row>
    <row r="9" spans="1:2" ht="14.25">
      <c r="A9" s="78" t="s">
        <v>1292</v>
      </c>
      <c r="B9" s="36" t="s">
        <v>1293</v>
      </c>
    </row>
    <row r="10" spans="1:2" ht="14.25">
      <c r="A10" s="78" t="s">
        <v>1294</v>
      </c>
      <c r="B10" s="36" t="s">
        <v>1295</v>
      </c>
    </row>
    <row r="11" spans="1:2" ht="14.25">
      <c r="A11" s="78" t="s">
        <v>1296</v>
      </c>
      <c r="B11" s="36" t="s">
        <v>1297</v>
      </c>
    </row>
    <row r="12" spans="1:2" ht="14.25">
      <c r="A12" s="78" t="s">
        <v>729</v>
      </c>
      <c r="B12" s="36" t="s">
        <v>1298</v>
      </c>
    </row>
    <row r="13" spans="1:2" ht="14.25">
      <c r="A13" s="78" t="s">
        <v>1299</v>
      </c>
      <c r="B13" s="36" t="s">
        <v>1300</v>
      </c>
    </row>
    <row r="14" spans="1:2" ht="14.25">
      <c r="A14" s="78" t="s">
        <v>1301</v>
      </c>
      <c r="B14" s="36" t="s">
        <v>1302</v>
      </c>
    </row>
    <row r="15" spans="1:2" ht="14.25">
      <c r="A15" s="78" t="s">
        <v>1303</v>
      </c>
      <c r="B15" s="36" t="s">
        <v>1304</v>
      </c>
    </row>
    <row r="16" ht="14.25">
      <c r="A16" s="36"/>
    </row>
    <row r="17" spans="1:2" ht="14.25">
      <c r="A17" s="36" t="s">
        <v>1305</v>
      </c>
      <c r="B17" s="36" t="s">
        <v>1306</v>
      </c>
    </row>
    <row r="18" spans="1:2" ht="14.25">
      <c r="A18" s="36" t="s">
        <v>1307</v>
      </c>
      <c r="B18" s="36" t="s">
        <v>1308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49"/>
  <sheetViews>
    <sheetView zoomScale="115" zoomScaleNormal="115" zoomScalePageLayoutView="0" workbookViewId="0" topLeftCell="A1">
      <selection activeCell="A1" sqref="A1:K1"/>
    </sheetView>
  </sheetViews>
  <sheetFormatPr defaultColWidth="11.421875" defaultRowHeight="12.75"/>
  <cols>
    <col min="1" max="1" width="4.00390625" style="249" customWidth="1"/>
    <col min="2" max="2" width="3.8515625" style="265" customWidth="1"/>
    <col min="3" max="3" width="1.28515625" style="249" customWidth="1"/>
    <col min="4" max="4" width="35.28125" style="249" customWidth="1"/>
    <col min="5" max="5" width="13.28125" style="249" customWidth="1"/>
    <col min="6" max="6" width="13.8515625" style="249" customWidth="1"/>
    <col min="7" max="7" width="10.7109375" style="268" customWidth="1"/>
    <col min="8" max="8" width="0.71875" style="268" customWidth="1"/>
    <col min="9" max="9" width="13.28125" style="249" customWidth="1"/>
    <col min="10" max="10" width="13.421875" style="249" customWidth="1"/>
    <col min="11" max="11" width="10.421875" style="268" customWidth="1"/>
    <col min="12" max="12" width="0.85546875" style="249" customWidth="1"/>
  </cols>
  <sheetData>
    <row r="1" spans="1:15" ht="15">
      <c r="A1" s="606" t="s">
        <v>522</v>
      </c>
      <c r="B1" s="606"/>
      <c r="C1" s="606"/>
      <c r="D1" s="606"/>
      <c r="E1" s="606"/>
      <c r="F1" s="606"/>
      <c r="G1" s="606"/>
      <c r="H1" s="606"/>
      <c r="I1" s="606"/>
      <c r="J1" s="606"/>
      <c r="K1" s="607"/>
      <c r="L1" s="264"/>
      <c r="M1" s="59"/>
      <c r="N1" s="59"/>
      <c r="O1" s="59"/>
    </row>
    <row r="2" spans="4:11" ht="12.75">
      <c r="D2" s="262"/>
      <c r="E2" s="266"/>
      <c r="F2" s="267"/>
      <c r="I2" s="269"/>
      <c r="J2" s="270"/>
      <c r="K2" s="271"/>
    </row>
    <row r="3" spans="1:12" ht="17.25" customHeight="1">
      <c r="A3" s="619" t="s">
        <v>1133</v>
      </c>
      <c r="B3" s="620"/>
      <c r="C3" s="624" t="s">
        <v>1134</v>
      </c>
      <c r="D3" s="527"/>
      <c r="E3" s="574" t="s">
        <v>1200</v>
      </c>
      <c r="F3" s="575"/>
      <c r="G3" s="575"/>
      <c r="H3" s="629"/>
      <c r="I3" s="536" t="s">
        <v>1213</v>
      </c>
      <c r="J3" s="575"/>
      <c r="K3" s="575"/>
      <c r="L3" s="630"/>
    </row>
    <row r="4" spans="1:12" ht="16.5" customHeight="1">
      <c r="A4" s="502"/>
      <c r="B4" s="621"/>
      <c r="C4" s="625"/>
      <c r="D4" s="626"/>
      <c r="E4" s="82" t="s">
        <v>474</v>
      </c>
      <c r="F4" s="586" t="s">
        <v>475</v>
      </c>
      <c r="G4" s="587"/>
      <c r="H4" s="588"/>
      <c r="I4" s="146" t="s">
        <v>474</v>
      </c>
      <c r="J4" s="631" t="s">
        <v>475</v>
      </c>
      <c r="K4" s="632"/>
      <c r="L4" s="604"/>
    </row>
    <row r="5" spans="1:12" ht="12.75" customHeight="1">
      <c r="A5" s="502"/>
      <c r="B5" s="621"/>
      <c r="C5" s="625"/>
      <c r="D5" s="626"/>
      <c r="E5" s="592" t="s">
        <v>112</v>
      </c>
      <c r="F5" s="601" t="s">
        <v>108</v>
      </c>
      <c r="G5" s="615" t="s">
        <v>1214</v>
      </c>
      <c r="H5" s="616"/>
      <c r="I5" s="601" t="s">
        <v>112</v>
      </c>
      <c r="J5" s="601" t="s">
        <v>108</v>
      </c>
      <c r="K5" s="580" t="s">
        <v>1221</v>
      </c>
      <c r="L5" s="610"/>
    </row>
    <row r="6" spans="1:12" ht="12.75" customHeight="1">
      <c r="A6" s="502"/>
      <c r="B6" s="621"/>
      <c r="C6" s="625"/>
      <c r="D6" s="626"/>
      <c r="E6" s="593"/>
      <c r="F6" s="602"/>
      <c r="G6" s="617"/>
      <c r="H6" s="506"/>
      <c r="I6" s="602"/>
      <c r="J6" s="602"/>
      <c r="K6" s="611"/>
      <c r="L6" s="612"/>
    </row>
    <row r="7" spans="1:12" ht="12.75" customHeight="1">
      <c r="A7" s="502"/>
      <c r="B7" s="621"/>
      <c r="C7" s="625"/>
      <c r="D7" s="626"/>
      <c r="E7" s="593"/>
      <c r="F7" s="602"/>
      <c r="G7" s="617"/>
      <c r="H7" s="506"/>
      <c r="I7" s="602"/>
      <c r="J7" s="602"/>
      <c r="K7" s="611"/>
      <c r="L7" s="612"/>
    </row>
    <row r="8" spans="1:12" ht="28.5" customHeight="1">
      <c r="A8" s="622"/>
      <c r="B8" s="623"/>
      <c r="C8" s="627"/>
      <c r="D8" s="628"/>
      <c r="E8" s="594"/>
      <c r="F8" s="603"/>
      <c r="G8" s="618"/>
      <c r="H8" s="517"/>
      <c r="I8" s="603"/>
      <c r="J8" s="603"/>
      <c r="K8" s="613"/>
      <c r="L8" s="614"/>
    </row>
    <row r="9" spans="1:10" ht="9" customHeight="1">
      <c r="A9" s="262"/>
      <c r="B9" s="273"/>
      <c r="C9" s="254"/>
      <c r="D9" s="178"/>
      <c r="E9" s="266"/>
      <c r="F9" s="267"/>
      <c r="I9" s="266"/>
      <c r="J9" s="266"/>
    </row>
    <row r="10" spans="2:11" s="17" customFormat="1" ht="12.75">
      <c r="B10" s="148"/>
      <c r="C10" s="65" t="s">
        <v>1135</v>
      </c>
      <c r="D10" s="49"/>
      <c r="E10" s="118">
        <v>948191534</v>
      </c>
      <c r="F10" s="118">
        <v>1648048062</v>
      </c>
      <c r="G10" s="147">
        <v>-0.8</v>
      </c>
      <c r="H10" s="147"/>
      <c r="I10" s="118">
        <v>1847107126</v>
      </c>
      <c r="J10" s="118">
        <v>3291462565</v>
      </c>
      <c r="K10" s="147">
        <v>2.5</v>
      </c>
    </row>
    <row r="11" spans="1:11" ht="24" customHeight="1">
      <c r="A11" s="262" t="s">
        <v>543</v>
      </c>
      <c r="B11" s="274">
        <v>1</v>
      </c>
      <c r="C11" s="254"/>
      <c r="D11" s="178" t="s">
        <v>350</v>
      </c>
      <c r="E11" s="275">
        <v>72670675</v>
      </c>
      <c r="F11" s="275">
        <v>120004437</v>
      </c>
      <c r="G11" s="260">
        <v>7.5</v>
      </c>
      <c r="H11" s="260"/>
      <c r="I11" s="275">
        <v>150392551</v>
      </c>
      <c r="J11" s="275">
        <v>241974934</v>
      </c>
      <c r="K11" s="260">
        <v>8.5</v>
      </c>
    </row>
    <row r="12" spans="1:11" ht="12.75">
      <c r="A12" s="262" t="s">
        <v>544</v>
      </c>
      <c r="B12" s="274">
        <v>3</v>
      </c>
      <c r="C12" s="254"/>
      <c r="D12" s="178" t="s">
        <v>351</v>
      </c>
      <c r="E12" s="275">
        <v>85396970</v>
      </c>
      <c r="F12" s="275">
        <v>154215520</v>
      </c>
      <c r="G12" s="260">
        <v>1.1</v>
      </c>
      <c r="H12" s="260"/>
      <c r="I12" s="275">
        <v>171766952</v>
      </c>
      <c r="J12" s="275">
        <v>323730121</v>
      </c>
      <c r="K12" s="260">
        <v>11.9</v>
      </c>
    </row>
    <row r="13" spans="1:11" ht="12.75">
      <c r="A13" s="262" t="s">
        <v>545</v>
      </c>
      <c r="B13" s="274">
        <v>5</v>
      </c>
      <c r="C13" s="254"/>
      <c r="D13" s="178" t="s">
        <v>352</v>
      </c>
      <c r="E13" s="275">
        <v>106144630</v>
      </c>
      <c r="F13" s="275">
        <v>205905346</v>
      </c>
      <c r="G13" s="260">
        <v>8.5</v>
      </c>
      <c r="H13" s="260"/>
      <c r="I13" s="275">
        <v>217123123</v>
      </c>
      <c r="J13" s="275">
        <v>408324095</v>
      </c>
      <c r="K13" s="260">
        <v>8.8</v>
      </c>
    </row>
    <row r="14" spans="1:11" ht="12.75">
      <c r="A14" s="262" t="s">
        <v>546</v>
      </c>
      <c r="B14" s="274">
        <v>6</v>
      </c>
      <c r="C14" s="254"/>
      <c r="D14" s="178" t="s">
        <v>496</v>
      </c>
      <c r="E14" s="275">
        <v>25160637</v>
      </c>
      <c r="F14" s="275">
        <v>183236343</v>
      </c>
      <c r="G14" s="260">
        <v>-6.2</v>
      </c>
      <c r="H14" s="260"/>
      <c r="I14" s="275">
        <v>47369116</v>
      </c>
      <c r="J14" s="275">
        <v>370226630</v>
      </c>
      <c r="K14" s="260">
        <v>1.4</v>
      </c>
    </row>
    <row r="15" spans="1:11" ht="12.75">
      <c r="A15" s="262" t="s">
        <v>547</v>
      </c>
      <c r="B15" s="274">
        <v>7</v>
      </c>
      <c r="C15" s="254"/>
      <c r="D15" s="178" t="s">
        <v>353</v>
      </c>
      <c r="E15" s="275">
        <v>1060097</v>
      </c>
      <c r="F15" s="275">
        <v>10305027</v>
      </c>
      <c r="G15" s="260">
        <v>9.4</v>
      </c>
      <c r="H15" s="260"/>
      <c r="I15" s="275">
        <v>1923962</v>
      </c>
      <c r="J15" s="275">
        <v>18351414</v>
      </c>
      <c r="K15" s="260">
        <v>-3.7</v>
      </c>
    </row>
    <row r="16" spans="1:11" ht="12.75">
      <c r="A16" s="262" t="s">
        <v>548</v>
      </c>
      <c r="B16" s="274">
        <v>8</v>
      </c>
      <c r="C16" s="254"/>
      <c r="D16" s="178" t="s">
        <v>495</v>
      </c>
      <c r="E16" s="275">
        <v>15807438</v>
      </c>
      <c r="F16" s="275">
        <v>26592016</v>
      </c>
      <c r="G16" s="260">
        <v>-3</v>
      </c>
      <c r="H16" s="260"/>
      <c r="I16" s="275">
        <v>29780397</v>
      </c>
      <c r="J16" s="275">
        <v>56815499</v>
      </c>
      <c r="K16" s="260">
        <v>1.1</v>
      </c>
    </row>
    <row r="17" spans="1:11" ht="12.75">
      <c r="A17" s="262" t="s">
        <v>549</v>
      </c>
      <c r="B17" s="274">
        <v>9</v>
      </c>
      <c r="C17" s="254"/>
      <c r="D17" s="178" t="s">
        <v>354</v>
      </c>
      <c r="E17" s="275">
        <v>2445771</v>
      </c>
      <c r="F17" s="275">
        <v>5376285</v>
      </c>
      <c r="G17" s="260">
        <v>-29.6</v>
      </c>
      <c r="H17" s="260"/>
      <c r="I17" s="275">
        <v>5286081</v>
      </c>
      <c r="J17" s="275">
        <v>10408827</v>
      </c>
      <c r="K17" s="260">
        <v>-19.8</v>
      </c>
    </row>
    <row r="18" spans="1:11" ht="12.75">
      <c r="A18" s="262" t="s">
        <v>550</v>
      </c>
      <c r="B18" s="274">
        <v>10</v>
      </c>
      <c r="C18" s="254"/>
      <c r="D18" s="178" t="s">
        <v>355</v>
      </c>
      <c r="E18" s="275">
        <v>7888846</v>
      </c>
      <c r="F18" s="275">
        <v>10089518</v>
      </c>
      <c r="G18" s="260">
        <v>-40.3</v>
      </c>
      <c r="H18" s="260"/>
      <c r="I18" s="275">
        <v>15231507</v>
      </c>
      <c r="J18" s="275">
        <v>20356206</v>
      </c>
      <c r="K18" s="260">
        <v>-32.1</v>
      </c>
    </row>
    <row r="19" spans="1:11" ht="12.75">
      <c r="A19" s="262" t="s">
        <v>551</v>
      </c>
      <c r="B19" s="274">
        <v>11</v>
      </c>
      <c r="C19" s="254"/>
      <c r="D19" s="178" t="s">
        <v>356</v>
      </c>
      <c r="E19" s="275">
        <v>40299660</v>
      </c>
      <c r="F19" s="275">
        <v>82148135</v>
      </c>
      <c r="G19" s="260">
        <v>-22</v>
      </c>
      <c r="H19" s="260"/>
      <c r="I19" s="275">
        <v>77985519</v>
      </c>
      <c r="J19" s="275">
        <v>162161725</v>
      </c>
      <c r="K19" s="260">
        <v>-17.4</v>
      </c>
    </row>
    <row r="20" spans="1:11" ht="12.75">
      <c r="A20" s="262" t="s">
        <v>552</v>
      </c>
      <c r="B20" s="274">
        <v>13</v>
      </c>
      <c r="C20" s="254"/>
      <c r="D20" s="178" t="s">
        <v>357</v>
      </c>
      <c r="E20" s="275">
        <v>27838925</v>
      </c>
      <c r="F20" s="275">
        <v>29688010</v>
      </c>
      <c r="G20" s="260">
        <v>0.6</v>
      </c>
      <c r="H20" s="260"/>
      <c r="I20" s="275">
        <v>60224740</v>
      </c>
      <c r="J20" s="275">
        <v>61203734</v>
      </c>
      <c r="K20" s="260">
        <v>-0.1</v>
      </c>
    </row>
    <row r="21" spans="1:11" ht="12.75">
      <c r="A21" s="262" t="s">
        <v>553</v>
      </c>
      <c r="B21" s="274">
        <v>14</v>
      </c>
      <c r="C21" s="254"/>
      <c r="D21" s="178" t="s">
        <v>358</v>
      </c>
      <c r="E21" s="275">
        <v>10937808</v>
      </c>
      <c r="F21" s="275">
        <v>13094195</v>
      </c>
      <c r="G21" s="260">
        <v>18.8</v>
      </c>
      <c r="H21" s="260"/>
      <c r="I21" s="275">
        <v>20171011</v>
      </c>
      <c r="J21" s="275">
        <v>24409003</v>
      </c>
      <c r="K21" s="260">
        <v>6.8</v>
      </c>
    </row>
    <row r="22" spans="1:11" ht="12.75">
      <c r="A22" s="262" t="s">
        <v>554</v>
      </c>
      <c r="B22" s="274">
        <v>15</v>
      </c>
      <c r="C22" s="254"/>
      <c r="D22" s="178" t="s">
        <v>480</v>
      </c>
      <c r="E22" s="275">
        <v>64431917</v>
      </c>
      <c r="F22" s="275">
        <v>123603979</v>
      </c>
      <c r="G22" s="260">
        <v>-5.7</v>
      </c>
      <c r="H22" s="260"/>
      <c r="I22" s="275">
        <v>123529765</v>
      </c>
      <c r="J22" s="275">
        <v>236674465</v>
      </c>
      <c r="K22" s="260">
        <v>-8</v>
      </c>
    </row>
    <row r="23" spans="1:11" ht="12.75">
      <c r="A23" s="262" t="s">
        <v>555</v>
      </c>
      <c r="B23" s="274">
        <v>17</v>
      </c>
      <c r="C23" s="254"/>
      <c r="D23" s="178" t="s">
        <v>359</v>
      </c>
      <c r="E23" s="275">
        <v>65966443</v>
      </c>
      <c r="F23" s="275">
        <v>91293415</v>
      </c>
      <c r="G23" s="260">
        <v>-11.3</v>
      </c>
      <c r="H23" s="260"/>
      <c r="I23" s="275">
        <v>131843785</v>
      </c>
      <c r="J23" s="275">
        <v>193868594</v>
      </c>
      <c r="K23" s="260">
        <v>-2.5</v>
      </c>
    </row>
    <row r="24" spans="1:11" ht="12.75">
      <c r="A24" s="262" t="s">
        <v>556</v>
      </c>
      <c r="B24" s="274">
        <v>18</v>
      </c>
      <c r="C24" s="254"/>
      <c r="D24" s="30" t="s">
        <v>360</v>
      </c>
      <c r="E24" s="275">
        <v>18529834</v>
      </c>
      <c r="F24" s="275">
        <v>32919842</v>
      </c>
      <c r="G24" s="260">
        <v>22.5</v>
      </c>
      <c r="H24" s="260"/>
      <c r="I24" s="275">
        <v>34712897</v>
      </c>
      <c r="J24" s="275">
        <v>63678511</v>
      </c>
      <c r="K24" s="260">
        <v>18.3</v>
      </c>
    </row>
    <row r="25" spans="1:11" ht="12.75">
      <c r="A25" s="262" t="s">
        <v>559</v>
      </c>
      <c r="B25" s="274">
        <v>24</v>
      </c>
      <c r="C25" s="254"/>
      <c r="D25" s="178" t="s">
        <v>363</v>
      </c>
      <c r="E25" s="275">
        <v>3515575</v>
      </c>
      <c r="F25" s="275">
        <v>6110606</v>
      </c>
      <c r="G25" s="260">
        <v>470.5</v>
      </c>
      <c r="H25" s="260"/>
      <c r="I25" s="275">
        <v>6784467</v>
      </c>
      <c r="J25" s="275">
        <v>11554939</v>
      </c>
      <c r="K25" s="260">
        <v>960.9</v>
      </c>
    </row>
    <row r="26" spans="1:11" ht="12.75">
      <c r="A26" s="262" t="s">
        <v>560</v>
      </c>
      <c r="B26" s="274">
        <v>28</v>
      </c>
      <c r="C26" s="254"/>
      <c r="D26" s="178" t="s">
        <v>364</v>
      </c>
      <c r="E26" s="275">
        <v>6628025</v>
      </c>
      <c r="F26" s="275">
        <v>8777802</v>
      </c>
      <c r="G26" s="260">
        <v>-1.3</v>
      </c>
      <c r="H26" s="260"/>
      <c r="I26" s="275">
        <v>14692707</v>
      </c>
      <c r="J26" s="275">
        <v>15668943</v>
      </c>
      <c r="K26" s="260">
        <v>15.3</v>
      </c>
    </row>
    <row r="27" spans="1:11" ht="12.75">
      <c r="A27" s="262" t="s">
        <v>561</v>
      </c>
      <c r="B27" s="274">
        <v>37</v>
      </c>
      <c r="C27" s="254"/>
      <c r="D27" s="178" t="s">
        <v>365</v>
      </c>
      <c r="E27" s="275">
        <v>17008</v>
      </c>
      <c r="F27" s="275">
        <v>2265326</v>
      </c>
      <c r="G27" s="260">
        <v>4.2</v>
      </c>
      <c r="H27" s="260"/>
      <c r="I27" s="275">
        <v>58949</v>
      </c>
      <c r="J27" s="275">
        <v>5005139</v>
      </c>
      <c r="K27" s="260">
        <v>4.2</v>
      </c>
    </row>
    <row r="28" spans="1:11" ht="12.75">
      <c r="A28" s="262" t="s">
        <v>562</v>
      </c>
      <c r="B28" s="274">
        <v>39</v>
      </c>
      <c r="C28" s="254"/>
      <c r="D28" s="178" t="s">
        <v>366</v>
      </c>
      <c r="E28" s="275">
        <v>12951058</v>
      </c>
      <c r="F28" s="275">
        <v>48490491</v>
      </c>
      <c r="G28" s="260">
        <v>-7.5</v>
      </c>
      <c r="H28" s="260"/>
      <c r="I28" s="275">
        <v>22505582</v>
      </c>
      <c r="J28" s="275">
        <v>97711197</v>
      </c>
      <c r="K28" s="260">
        <v>8.3</v>
      </c>
    </row>
    <row r="29" spans="1:11" ht="12.75">
      <c r="A29" s="262" t="s">
        <v>563</v>
      </c>
      <c r="B29" s="274">
        <v>41</v>
      </c>
      <c r="C29" s="254"/>
      <c r="D29" s="178" t="s">
        <v>494</v>
      </c>
      <c r="E29" s="275">
        <v>55</v>
      </c>
      <c r="F29" s="275">
        <v>2423</v>
      </c>
      <c r="G29" s="260">
        <v>-48.5</v>
      </c>
      <c r="H29" s="260"/>
      <c r="I29" s="275">
        <v>66</v>
      </c>
      <c r="J29" s="275">
        <v>8148</v>
      </c>
      <c r="K29" s="260">
        <v>-25.2</v>
      </c>
    </row>
    <row r="30" spans="1:11" ht="12.75">
      <c r="A30" s="262" t="s">
        <v>564</v>
      </c>
      <c r="B30" s="274">
        <v>43</v>
      </c>
      <c r="C30" s="254"/>
      <c r="D30" s="178" t="s">
        <v>367</v>
      </c>
      <c r="E30" s="275" t="s">
        <v>107</v>
      </c>
      <c r="F30" s="275" t="s">
        <v>107</v>
      </c>
      <c r="G30" s="260" t="s">
        <v>107</v>
      </c>
      <c r="H30" s="260"/>
      <c r="I30" s="275" t="s">
        <v>107</v>
      </c>
      <c r="J30" s="275" t="s">
        <v>107</v>
      </c>
      <c r="K30" s="260" t="s">
        <v>107</v>
      </c>
    </row>
    <row r="31" spans="1:11" ht="12.75">
      <c r="A31" s="262" t="s">
        <v>565</v>
      </c>
      <c r="B31" s="274">
        <v>44</v>
      </c>
      <c r="C31" s="254"/>
      <c r="D31" s="178" t="s">
        <v>368</v>
      </c>
      <c r="E31" s="275" t="s">
        <v>107</v>
      </c>
      <c r="F31" s="275" t="s">
        <v>107</v>
      </c>
      <c r="G31" s="260" t="s">
        <v>107</v>
      </c>
      <c r="H31" s="260"/>
      <c r="I31" s="275" t="s">
        <v>107</v>
      </c>
      <c r="J31" s="275" t="s">
        <v>107</v>
      </c>
      <c r="K31" s="260">
        <v>-100</v>
      </c>
    </row>
    <row r="32" spans="1:11" ht="12.75">
      <c r="A32" s="262" t="s">
        <v>566</v>
      </c>
      <c r="B32" s="274">
        <v>45</v>
      </c>
      <c r="C32" s="254"/>
      <c r="D32" s="178" t="s">
        <v>909</v>
      </c>
      <c r="E32" s="275">
        <v>1</v>
      </c>
      <c r="F32" s="275">
        <v>16362</v>
      </c>
      <c r="G32" s="260">
        <v>382.2</v>
      </c>
      <c r="H32" s="260"/>
      <c r="I32" s="275">
        <v>17</v>
      </c>
      <c r="J32" s="275">
        <v>32957</v>
      </c>
      <c r="K32" s="260">
        <v>182.5</v>
      </c>
    </row>
    <row r="33" spans="1:11" ht="12.75">
      <c r="A33" s="262" t="s">
        <v>567</v>
      </c>
      <c r="B33" s="274">
        <v>46</v>
      </c>
      <c r="C33" s="254"/>
      <c r="D33" s="178" t="s">
        <v>369</v>
      </c>
      <c r="E33" s="275">
        <v>21454</v>
      </c>
      <c r="F33" s="275">
        <v>79715</v>
      </c>
      <c r="G33" s="260">
        <v>24.9</v>
      </c>
      <c r="H33" s="260"/>
      <c r="I33" s="275">
        <v>38586</v>
      </c>
      <c r="J33" s="275">
        <v>142690</v>
      </c>
      <c r="K33" s="260">
        <v>29.8</v>
      </c>
    </row>
    <row r="34" spans="1:11" ht="12.75">
      <c r="A34" s="262" t="s">
        <v>568</v>
      </c>
      <c r="B34" s="274">
        <v>47</v>
      </c>
      <c r="C34" s="254"/>
      <c r="D34" s="178" t="s">
        <v>370</v>
      </c>
      <c r="E34" s="275">
        <v>4899</v>
      </c>
      <c r="F34" s="275">
        <v>44946</v>
      </c>
      <c r="G34" s="260">
        <v>-8.3</v>
      </c>
      <c r="H34" s="260"/>
      <c r="I34" s="275">
        <v>10368</v>
      </c>
      <c r="J34" s="275">
        <v>100399</v>
      </c>
      <c r="K34" s="260">
        <v>35.7</v>
      </c>
    </row>
    <row r="35" spans="1:11" ht="12.75">
      <c r="A35" s="262" t="s">
        <v>569</v>
      </c>
      <c r="B35" s="274">
        <v>52</v>
      </c>
      <c r="C35" s="254"/>
      <c r="D35" s="178" t="s">
        <v>539</v>
      </c>
      <c r="E35" s="275">
        <v>9168924</v>
      </c>
      <c r="F35" s="275">
        <v>32089240</v>
      </c>
      <c r="G35" s="260">
        <v>64.7</v>
      </c>
      <c r="H35" s="260"/>
      <c r="I35" s="275">
        <v>16776132</v>
      </c>
      <c r="J35" s="275">
        <v>59767691</v>
      </c>
      <c r="K35" s="260">
        <v>56.9</v>
      </c>
    </row>
    <row r="36" spans="1:11" ht="12.75">
      <c r="A36" s="262" t="s">
        <v>570</v>
      </c>
      <c r="B36" s="274">
        <v>53</v>
      </c>
      <c r="C36" s="254"/>
      <c r="D36" s="178" t="s">
        <v>371</v>
      </c>
      <c r="E36" s="275">
        <v>183795</v>
      </c>
      <c r="F36" s="275">
        <v>418661</v>
      </c>
      <c r="G36" s="260">
        <v>-33.8</v>
      </c>
      <c r="H36" s="260"/>
      <c r="I36" s="275">
        <v>282825</v>
      </c>
      <c r="J36" s="275">
        <v>993423</v>
      </c>
      <c r="K36" s="260">
        <v>-28.7</v>
      </c>
    </row>
    <row r="37" spans="1:11" ht="12.75">
      <c r="A37" s="262" t="s">
        <v>571</v>
      </c>
      <c r="B37" s="274">
        <v>54</v>
      </c>
      <c r="C37" s="254"/>
      <c r="D37" s="178" t="s">
        <v>372</v>
      </c>
      <c r="E37" s="275">
        <v>1953793</v>
      </c>
      <c r="F37" s="275">
        <v>2904557</v>
      </c>
      <c r="G37" s="260">
        <v>-7.5</v>
      </c>
      <c r="H37" s="260"/>
      <c r="I37" s="275">
        <v>5649335</v>
      </c>
      <c r="J37" s="275">
        <v>6107972</v>
      </c>
      <c r="K37" s="260">
        <v>4.2</v>
      </c>
    </row>
    <row r="38" spans="1:11" ht="12.75">
      <c r="A38" s="262" t="s">
        <v>572</v>
      </c>
      <c r="B38" s="274">
        <v>55</v>
      </c>
      <c r="C38" s="254"/>
      <c r="D38" s="178" t="s">
        <v>373</v>
      </c>
      <c r="E38" s="275">
        <v>9392364</v>
      </c>
      <c r="F38" s="275">
        <v>4545161</v>
      </c>
      <c r="G38" s="260">
        <v>-56</v>
      </c>
      <c r="H38" s="260"/>
      <c r="I38" s="275">
        <v>17185713</v>
      </c>
      <c r="J38" s="275">
        <v>8527036</v>
      </c>
      <c r="K38" s="260">
        <v>-70.3</v>
      </c>
    </row>
    <row r="39" spans="1:11" ht="12.75">
      <c r="A39" s="262" t="s">
        <v>573</v>
      </c>
      <c r="B39" s="274">
        <v>60</v>
      </c>
      <c r="C39" s="254"/>
      <c r="D39" s="178" t="s">
        <v>374</v>
      </c>
      <c r="E39" s="275">
        <v>83752449</v>
      </c>
      <c r="F39" s="275">
        <v>136508047</v>
      </c>
      <c r="G39" s="260">
        <v>2.5</v>
      </c>
      <c r="H39" s="260"/>
      <c r="I39" s="275">
        <v>157747720</v>
      </c>
      <c r="J39" s="275">
        <v>274652953</v>
      </c>
      <c r="K39" s="260">
        <v>8</v>
      </c>
    </row>
    <row r="40" spans="1:11" ht="12.75">
      <c r="A40" s="262" t="s">
        <v>574</v>
      </c>
      <c r="B40" s="274">
        <v>61</v>
      </c>
      <c r="C40" s="254"/>
      <c r="D40" s="178" t="s">
        <v>375</v>
      </c>
      <c r="E40" s="275">
        <v>197093519</v>
      </c>
      <c r="F40" s="275">
        <v>146580628</v>
      </c>
      <c r="G40" s="260">
        <v>16.2</v>
      </c>
      <c r="H40" s="260"/>
      <c r="I40" s="275">
        <v>352981910</v>
      </c>
      <c r="J40" s="275">
        <v>276993625</v>
      </c>
      <c r="K40" s="260">
        <v>12.8</v>
      </c>
    </row>
    <row r="41" spans="1:11" ht="12.75">
      <c r="A41" s="262" t="s">
        <v>575</v>
      </c>
      <c r="B41" s="274">
        <v>63</v>
      </c>
      <c r="C41" s="254"/>
      <c r="D41" s="178" t="s">
        <v>376</v>
      </c>
      <c r="E41" s="275">
        <v>21194263</v>
      </c>
      <c r="F41" s="275">
        <v>38137811</v>
      </c>
      <c r="G41" s="260">
        <v>-11.6</v>
      </c>
      <c r="H41" s="260"/>
      <c r="I41" s="275">
        <v>46098464</v>
      </c>
      <c r="J41" s="275">
        <v>74691743</v>
      </c>
      <c r="K41" s="260">
        <v>-9.7</v>
      </c>
    </row>
    <row r="42" spans="1:11" ht="12.75">
      <c r="A42" s="262" t="s">
        <v>576</v>
      </c>
      <c r="B42" s="274">
        <v>64</v>
      </c>
      <c r="C42" s="254"/>
      <c r="D42" s="178" t="s">
        <v>377</v>
      </c>
      <c r="E42" s="275">
        <v>11377901</v>
      </c>
      <c r="F42" s="275">
        <v>32123130</v>
      </c>
      <c r="G42" s="260">
        <v>-22.2</v>
      </c>
      <c r="H42" s="260"/>
      <c r="I42" s="275">
        <v>26546926</v>
      </c>
      <c r="J42" s="275">
        <v>68823313</v>
      </c>
      <c r="K42" s="260">
        <v>-12.7</v>
      </c>
    </row>
    <row r="43" spans="1:11" ht="12.75">
      <c r="A43" s="262" t="s">
        <v>577</v>
      </c>
      <c r="B43" s="274">
        <v>66</v>
      </c>
      <c r="C43" s="254"/>
      <c r="D43" s="178" t="s">
        <v>493</v>
      </c>
      <c r="E43" s="275">
        <v>10558947</v>
      </c>
      <c r="F43" s="275">
        <v>43905827</v>
      </c>
      <c r="G43" s="260">
        <v>2.4</v>
      </c>
      <c r="H43" s="260"/>
      <c r="I43" s="275">
        <v>22191256</v>
      </c>
      <c r="J43" s="275">
        <v>87280486</v>
      </c>
      <c r="K43" s="260">
        <v>1.4</v>
      </c>
    </row>
    <row r="44" spans="1:11" ht="12.75">
      <c r="A44" s="262" t="s">
        <v>578</v>
      </c>
      <c r="B44" s="274">
        <v>68</v>
      </c>
      <c r="C44" s="254"/>
      <c r="D44" s="178" t="s">
        <v>378</v>
      </c>
      <c r="E44" s="275">
        <v>3521820</v>
      </c>
      <c r="F44" s="275">
        <v>6801404</v>
      </c>
      <c r="G44" s="260">
        <v>-10.9</v>
      </c>
      <c r="H44" s="260"/>
      <c r="I44" s="275">
        <v>6845570</v>
      </c>
      <c r="J44" s="275">
        <v>13845449</v>
      </c>
      <c r="K44" s="260">
        <v>-11.5</v>
      </c>
    </row>
    <row r="45" spans="1:11" ht="12.75">
      <c r="A45" s="262" t="s">
        <v>579</v>
      </c>
      <c r="B45" s="274">
        <v>70</v>
      </c>
      <c r="C45" s="254"/>
      <c r="D45" s="178" t="s">
        <v>379</v>
      </c>
      <c r="E45" s="275">
        <v>3507</v>
      </c>
      <c r="F45" s="275">
        <v>25284</v>
      </c>
      <c r="G45" s="260">
        <v>700.1</v>
      </c>
      <c r="H45" s="260"/>
      <c r="I45" s="275">
        <v>35331</v>
      </c>
      <c r="J45" s="275">
        <v>113694</v>
      </c>
      <c r="K45" s="260">
        <v>191.8</v>
      </c>
    </row>
    <row r="46" spans="1:11" ht="12.75">
      <c r="A46" s="262" t="s">
        <v>580</v>
      </c>
      <c r="B46" s="274">
        <v>72</v>
      </c>
      <c r="C46" s="254"/>
      <c r="D46" s="178" t="s">
        <v>380</v>
      </c>
      <c r="E46" s="275">
        <v>2559467</v>
      </c>
      <c r="F46" s="275">
        <v>4202526</v>
      </c>
      <c r="G46" s="260">
        <v>42.9</v>
      </c>
      <c r="H46" s="260"/>
      <c r="I46" s="275">
        <v>5195339</v>
      </c>
      <c r="J46" s="275">
        <v>8080688</v>
      </c>
      <c r="K46" s="260">
        <v>44.3</v>
      </c>
    </row>
    <row r="47" spans="1:11" ht="12.75">
      <c r="A47" s="262" t="s">
        <v>581</v>
      </c>
      <c r="B47" s="274">
        <v>73</v>
      </c>
      <c r="C47" s="254"/>
      <c r="D47" s="178" t="s">
        <v>381</v>
      </c>
      <c r="E47" s="275">
        <v>3878080</v>
      </c>
      <c r="F47" s="275">
        <v>6256647</v>
      </c>
      <c r="G47" s="260">
        <v>-8.4</v>
      </c>
      <c r="H47" s="260"/>
      <c r="I47" s="275">
        <v>8155503</v>
      </c>
      <c r="J47" s="275">
        <v>12287561</v>
      </c>
      <c r="K47" s="260">
        <v>-10.4</v>
      </c>
    </row>
    <row r="48" spans="1:11" ht="12.75">
      <c r="A48" s="262" t="s">
        <v>582</v>
      </c>
      <c r="B48" s="274">
        <v>74</v>
      </c>
      <c r="C48" s="254"/>
      <c r="D48" s="178" t="s">
        <v>382</v>
      </c>
      <c r="E48" s="275">
        <v>39621</v>
      </c>
      <c r="F48" s="275">
        <v>51187</v>
      </c>
      <c r="G48" s="260">
        <v>-10.3</v>
      </c>
      <c r="H48" s="260"/>
      <c r="I48" s="275">
        <v>119754</v>
      </c>
      <c r="J48" s="275">
        <v>149798</v>
      </c>
      <c r="K48" s="260">
        <v>-24.6</v>
      </c>
    </row>
    <row r="49" spans="1:11" ht="12.75">
      <c r="A49" s="262" t="s">
        <v>583</v>
      </c>
      <c r="B49" s="274">
        <v>75</v>
      </c>
      <c r="C49" s="254"/>
      <c r="D49" s="178" t="s">
        <v>479</v>
      </c>
      <c r="E49" s="275">
        <v>12243361</v>
      </c>
      <c r="F49" s="275">
        <v>14998456</v>
      </c>
      <c r="G49" s="260">
        <v>-18.1</v>
      </c>
      <c r="H49" s="260"/>
      <c r="I49" s="275">
        <v>22576001</v>
      </c>
      <c r="J49" s="275">
        <v>29042592</v>
      </c>
      <c r="K49" s="260">
        <v>-20.1</v>
      </c>
    </row>
    <row r="50" spans="1:11" ht="12.75">
      <c r="A50" s="262" t="s">
        <v>592</v>
      </c>
      <c r="B50" s="274">
        <v>91</v>
      </c>
      <c r="C50" s="254"/>
      <c r="D50" s="178" t="s">
        <v>390</v>
      </c>
      <c r="E50" s="275">
        <v>6552890</v>
      </c>
      <c r="F50" s="275">
        <v>15413849</v>
      </c>
      <c r="G50" s="260">
        <v>1.5</v>
      </c>
      <c r="H50" s="260"/>
      <c r="I50" s="275">
        <v>11869426</v>
      </c>
      <c r="J50" s="275">
        <v>29432297</v>
      </c>
      <c r="K50" s="260">
        <v>-8.8</v>
      </c>
    </row>
    <row r="51" spans="1:11" ht="12.75">
      <c r="A51" s="262" t="s">
        <v>593</v>
      </c>
      <c r="B51" s="274">
        <v>92</v>
      </c>
      <c r="C51" s="254"/>
      <c r="D51" s="178" t="s">
        <v>391</v>
      </c>
      <c r="E51" s="275">
        <v>2403798</v>
      </c>
      <c r="F51" s="275">
        <v>2515230</v>
      </c>
      <c r="G51" s="260">
        <v>13.4</v>
      </c>
      <c r="H51" s="260"/>
      <c r="I51" s="275">
        <v>6092699</v>
      </c>
      <c r="J51" s="275">
        <v>5747896</v>
      </c>
      <c r="K51" s="260">
        <v>17.1</v>
      </c>
    </row>
    <row r="52" spans="1:11" ht="12.75">
      <c r="A52" s="262" t="s">
        <v>594</v>
      </c>
      <c r="B52" s="274">
        <v>93</v>
      </c>
      <c r="C52" s="254"/>
      <c r="D52" s="178" t="s">
        <v>392</v>
      </c>
      <c r="E52" s="275">
        <v>2828871</v>
      </c>
      <c r="F52" s="275">
        <v>2474953</v>
      </c>
      <c r="G52" s="260">
        <v>33.8</v>
      </c>
      <c r="H52" s="260"/>
      <c r="I52" s="275">
        <v>5624011</v>
      </c>
      <c r="J52" s="275">
        <v>4781985</v>
      </c>
      <c r="K52" s="260">
        <v>38.9</v>
      </c>
    </row>
    <row r="53" spans="1:11" ht="12.75">
      <c r="A53" s="262" t="s">
        <v>969</v>
      </c>
      <c r="B53" s="274">
        <v>95</v>
      </c>
      <c r="C53" s="254"/>
      <c r="D53" s="178" t="s">
        <v>867</v>
      </c>
      <c r="E53" s="275" t="s">
        <v>107</v>
      </c>
      <c r="F53" s="275" t="s">
        <v>107</v>
      </c>
      <c r="G53" s="260" t="s">
        <v>107</v>
      </c>
      <c r="H53" s="260"/>
      <c r="I53" s="275" t="s">
        <v>107</v>
      </c>
      <c r="J53" s="275" t="s">
        <v>107</v>
      </c>
      <c r="K53" s="260">
        <v>-100</v>
      </c>
    </row>
    <row r="54" spans="1:11" ht="12.75">
      <c r="A54" s="262" t="s">
        <v>595</v>
      </c>
      <c r="B54" s="274">
        <v>96</v>
      </c>
      <c r="C54" s="254"/>
      <c r="D54" s="178" t="s">
        <v>856</v>
      </c>
      <c r="E54" s="275">
        <v>18079</v>
      </c>
      <c r="F54" s="275">
        <v>67291</v>
      </c>
      <c r="G54" s="260">
        <v>-41.3</v>
      </c>
      <c r="H54" s="260"/>
      <c r="I54" s="275">
        <v>33200</v>
      </c>
      <c r="J54" s="275">
        <v>158223</v>
      </c>
      <c r="K54" s="260">
        <v>-43.4</v>
      </c>
    </row>
    <row r="55" spans="1:11" s="249" customFormat="1" ht="12.75">
      <c r="A55" s="262" t="s">
        <v>896</v>
      </c>
      <c r="B55" s="274">
        <v>97</v>
      </c>
      <c r="C55" s="254"/>
      <c r="D55" s="178" t="s">
        <v>868</v>
      </c>
      <c r="E55" s="275">
        <v>2</v>
      </c>
      <c r="F55" s="275">
        <v>510</v>
      </c>
      <c r="G55" s="260">
        <v>-95.5</v>
      </c>
      <c r="H55" s="260"/>
      <c r="I55" s="275">
        <v>2</v>
      </c>
      <c r="J55" s="275">
        <v>1146</v>
      </c>
      <c r="K55" s="260">
        <v>-92.2</v>
      </c>
    </row>
    <row r="56" spans="1:11" s="249" customFormat="1" ht="12.75">
      <c r="A56" s="262" t="s">
        <v>970</v>
      </c>
      <c r="B56" s="274">
        <v>98</v>
      </c>
      <c r="C56" s="254"/>
      <c r="D56" s="178" t="s">
        <v>869</v>
      </c>
      <c r="E56" s="275">
        <v>1730261</v>
      </c>
      <c r="F56" s="275">
        <v>3699855</v>
      </c>
      <c r="G56" s="260">
        <v>11.6</v>
      </c>
      <c r="H56" s="260"/>
      <c r="I56" s="275">
        <v>3636394</v>
      </c>
      <c r="J56" s="275">
        <v>7427480</v>
      </c>
      <c r="K56" s="260">
        <v>24</v>
      </c>
    </row>
    <row r="57" spans="1:11" s="249" customFormat="1" ht="12.75">
      <c r="A57" s="262" t="s">
        <v>770</v>
      </c>
      <c r="B57" s="274">
        <v>600</v>
      </c>
      <c r="C57" s="254"/>
      <c r="D57" s="178" t="s">
        <v>129</v>
      </c>
      <c r="E57" s="275">
        <v>18096</v>
      </c>
      <c r="F57" s="275">
        <v>68069</v>
      </c>
      <c r="G57" s="260">
        <v>38.9</v>
      </c>
      <c r="H57" s="260"/>
      <c r="I57" s="275">
        <v>31467</v>
      </c>
      <c r="J57" s="275">
        <v>147344</v>
      </c>
      <c r="K57" s="260">
        <v>-29</v>
      </c>
    </row>
    <row r="58" spans="1:11" s="17" customFormat="1" ht="21" customHeight="1">
      <c r="A58" s="113" t="s">
        <v>686</v>
      </c>
      <c r="B58" s="276" t="s">
        <v>686</v>
      </c>
      <c r="C58" s="65" t="s">
        <v>1136</v>
      </c>
      <c r="D58" s="49"/>
      <c r="E58" s="118">
        <v>3527056</v>
      </c>
      <c r="F58" s="118">
        <v>11590697</v>
      </c>
      <c r="G58" s="147">
        <v>-53.4</v>
      </c>
      <c r="H58" s="147"/>
      <c r="I58" s="118">
        <v>6605427</v>
      </c>
      <c r="J58" s="118">
        <v>23891053</v>
      </c>
      <c r="K58" s="147">
        <v>-34.2</v>
      </c>
    </row>
    <row r="59" spans="1:11" s="249" customFormat="1" ht="21" customHeight="1">
      <c r="A59" s="262" t="s">
        <v>557</v>
      </c>
      <c r="B59" s="274">
        <v>20</v>
      </c>
      <c r="C59" s="254"/>
      <c r="D59" s="178" t="s">
        <v>361</v>
      </c>
      <c r="E59" s="275" t="s">
        <v>107</v>
      </c>
      <c r="F59" s="275" t="s">
        <v>107</v>
      </c>
      <c r="G59" s="260" t="s">
        <v>107</v>
      </c>
      <c r="H59" s="260"/>
      <c r="I59" s="275" t="s">
        <v>107</v>
      </c>
      <c r="J59" s="275" t="s">
        <v>107</v>
      </c>
      <c r="K59" s="260" t="s">
        <v>107</v>
      </c>
    </row>
    <row r="60" spans="1:11" s="249" customFormat="1" ht="12.75">
      <c r="A60" s="262" t="s">
        <v>558</v>
      </c>
      <c r="B60" s="274">
        <v>23</v>
      </c>
      <c r="C60" s="254"/>
      <c r="D60" s="178" t="s">
        <v>362</v>
      </c>
      <c r="E60" s="275" t="s">
        <v>107</v>
      </c>
      <c r="F60" s="275" t="s">
        <v>107</v>
      </c>
      <c r="G60" s="260" t="s">
        <v>107</v>
      </c>
      <c r="H60" s="260"/>
      <c r="I60" s="275" t="s">
        <v>107</v>
      </c>
      <c r="J60" s="275" t="s">
        <v>107</v>
      </c>
      <c r="K60" s="260" t="s">
        <v>107</v>
      </c>
    </row>
    <row r="61" spans="1:11" s="249" customFormat="1" ht="12.75">
      <c r="A61" s="262" t="s">
        <v>596</v>
      </c>
      <c r="B61" s="274">
        <v>204</v>
      </c>
      <c r="C61" s="254"/>
      <c r="D61" s="178" t="s">
        <v>393</v>
      </c>
      <c r="E61" s="275">
        <v>394864</v>
      </c>
      <c r="F61" s="275">
        <v>853361</v>
      </c>
      <c r="G61" s="260">
        <v>-34.9</v>
      </c>
      <c r="H61" s="260"/>
      <c r="I61" s="275">
        <v>867550</v>
      </c>
      <c r="J61" s="275">
        <v>1775271</v>
      </c>
      <c r="K61" s="260">
        <v>-21</v>
      </c>
    </row>
    <row r="62" spans="1:11" ht="12.75">
      <c r="A62" s="262" t="s">
        <v>1137</v>
      </c>
      <c r="B62" s="274">
        <v>206</v>
      </c>
      <c r="C62" s="17"/>
      <c r="D62" s="178" t="s">
        <v>1138</v>
      </c>
      <c r="E62" s="275" t="s">
        <v>107</v>
      </c>
      <c r="F62" s="275" t="s">
        <v>107</v>
      </c>
      <c r="G62" s="260" t="s">
        <v>107</v>
      </c>
      <c r="H62" s="260"/>
      <c r="I62" s="275" t="s">
        <v>107</v>
      </c>
      <c r="J62" s="275" t="s">
        <v>107</v>
      </c>
      <c r="K62" s="260" t="s">
        <v>107</v>
      </c>
    </row>
    <row r="63" spans="1:11" ht="12.75">
      <c r="A63" s="262" t="s">
        <v>597</v>
      </c>
      <c r="B63" s="274">
        <v>208</v>
      </c>
      <c r="C63" s="254"/>
      <c r="D63" s="178" t="s">
        <v>394</v>
      </c>
      <c r="E63" s="275" t="s">
        <v>107</v>
      </c>
      <c r="F63" s="275" t="s">
        <v>107</v>
      </c>
      <c r="G63" s="260" t="s">
        <v>107</v>
      </c>
      <c r="H63" s="260"/>
      <c r="I63" s="275">
        <v>12101</v>
      </c>
      <c r="J63" s="275">
        <v>37792</v>
      </c>
      <c r="K63" s="260" t="s">
        <v>729</v>
      </c>
    </row>
    <row r="64" spans="1:11" ht="12.75">
      <c r="A64" s="262" t="s">
        <v>598</v>
      </c>
      <c r="B64" s="274">
        <v>212</v>
      </c>
      <c r="C64" s="254"/>
      <c r="D64" s="178" t="s">
        <v>395</v>
      </c>
      <c r="E64" s="275">
        <v>522566</v>
      </c>
      <c r="F64" s="275">
        <v>4381058</v>
      </c>
      <c r="G64" s="260">
        <v>4.8</v>
      </c>
      <c r="H64" s="260"/>
      <c r="I64" s="275">
        <v>719903</v>
      </c>
      <c r="J64" s="275">
        <v>8567796</v>
      </c>
      <c r="K64" s="260">
        <v>2.3</v>
      </c>
    </row>
    <row r="65" spans="1:11" ht="12.75">
      <c r="A65" s="262" t="s">
        <v>599</v>
      </c>
      <c r="B65" s="274">
        <v>216</v>
      </c>
      <c r="C65" s="254"/>
      <c r="D65" s="178" t="s">
        <v>1139</v>
      </c>
      <c r="E65" s="275">
        <v>126</v>
      </c>
      <c r="F65" s="275">
        <v>4531</v>
      </c>
      <c r="G65" s="260">
        <v>842</v>
      </c>
      <c r="H65" s="260"/>
      <c r="I65" s="275">
        <v>328</v>
      </c>
      <c r="J65" s="275">
        <v>17660</v>
      </c>
      <c r="K65" s="260" t="s">
        <v>729</v>
      </c>
    </row>
    <row r="66" spans="1:12" s="17" customFormat="1" ht="12.75">
      <c r="A66" s="262" t="s">
        <v>600</v>
      </c>
      <c r="B66" s="274">
        <v>220</v>
      </c>
      <c r="C66" s="254"/>
      <c r="D66" s="178" t="s">
        <v>492</v>
      </c>
      <c r="E66" s="275">
        <v>1262459</v>
      </c>
      <c r="F66" s="275">
        <v>2968606</v>
      </c>
      <c r="G66" s="260">
        <v>38.4</v>
      </c>
      <c r="H66" s="260"/>
      <c r="I66" s="275">
        <v>2416934</v>
      </c>
      <c r="J66" s="275">
        <v>5815366</v>
      </c>
      <c r="K66" s="260">
        <v>9.3</v>
      </c>
      <c r="L66" s="249"/>
    </row>
    <row r="67" spans="1:12" ht="12.75">
      <c r="A67" s="262" t="s">
        <v>601</v>
      </c>
      <c r="B67" s="274">
        <v>224</v>
      </c>
      <c r="C67" s="254"/>
      <c r="D67" s="178" t="s">
        <v>396</v>
      </c>
      <c r="E67" s="275" t="s">
        <v>107</v>
      </c>
      <c r="F67" s="275" t="s">
        <v>107</v>
      </c>
      <c r="G67" s="260" t="s">
        <v>107</v>
      </c>
      <c r="H67" s="260"/>
      <c r="I67" s="275" t="s">
        <v>107</v>
      </c>
      <c r="J67" s="275" t="s">
        <v>107</v>
      </c>
      <c r="K67" s="260">
        <v>-100</v>
      </c>
      <c r="L67" s="17"/>
    </row>
    <row r="68" spans="1:12" ht="12.75">
      <c r="A68" s="262" t="s">
        <v>1140</v>
      </c>
      <c r="B68" s="274">
        <v>225</v>
      </c>
      <c r="C68" s="17"/>
      <c r="D68" s="178" t="s">
        <v>1141</v>
      </c>
      <c r="E68" s="275" t="s">
        <v>107</v>
      </c>
      <c r="F68" s="275" t="s">
        <v>107</v>
      </c>
      <c r="G68" s="260" t="s">
        <v>107</v>
      </c>
      <c r="H68" s="260"/>
      <c r="I68" s="275" t="s">
        <v>107</v>
      </c>
      <c r="J68" s="275" t="s">
        <v>107</v>
      </c>
      <c r="K68" s="260">
        <v>-100</v>
      </c>
      <c r="L68" s="17"/>
    </row>
    <row r="69" spans="1:11" ht="12.75">
      <c r="A69" s="262" t="s">
        <v>602</v>
      </c>
      <c r="B69" s="274">
        <v>228</v>
      </c>
      <c r="C69" s="254"/>
      <c r="D69" s="178" t="s">
        <v>397</v>
      </c>
      <c r="E69" s="275" t="s">
        <v>107</v>
      </c>
      <c r="F69" s="275" t="s">
        <v>107</v>
      </c>
      <c r="G69" s="260" t="s">
        <v>107</v>
      </c>
      <c r="H69" s="260"/>
      <c r="I69" s="275" t="s">
        <v>107</v>
      </c>
      <c r="J69" s="275" t="s">
        <v>107</v>
      </c>
      <c r="K69" s="260" t="s">
        <v>107</v>
      </c>
    </row>
    <row r="70" spans="1:11" ht="12.75">
      <c r="A70" s="262" t="s">
        <v>603</v>
      </c>
      <c r="B70" s="274">
        <v>232</v>
      </c>
      <c r="C70" s="254"/>
      <c r="D70" s="178" t="s">
        <v>398</v>
      </c>
      <c r="E70" s="275">
        <v>134</v>
      </c>
      <c r="F70" s="275">
        <v>389</v>
      </c>
      <c r="G70" s="260">
        <v>848.8</v>
      </c>
      <c r="H70" s="260"/>
      <c r="I70" s="275">
        <v>134</v>
      </c>
      <c r="J70" s="275">
        <v>389</v>
      </c>
      <c r="K70" s="260">
        <v>848.8</v>
      </c>
    </row>
    <row r="71" spans="1:11" ht="12.75">
      <c r="A71" s="262" t="s">
        <v>604</v>
      </c>
      <c r="B71" s="274">
        <v>236</v>
      </c>
      <c r="C71" s="254"/>
      <c r="D71" s="178" t="s">
        <v>399</v>
      </c>
      <c r="E71" s="275">
        <v>12000</v>
      </c>
      <c r="F71" s="275">
        <v>24600</v>
      </c>
      <c r="G71" s="260" t="s">
        <v>729</v>
      </c>
      <c r="H71" s="260"/>
      <c r="I71" s="275">
        <v>12000</v>
      </c>
      <c r="J71" s="275">
        <v>24600</v>
      </c>
      <c r="K71" s="260">
        <v>384.9</v>
      </c>
    </row>
    <row r="72" spans="1:11" ht="12.75">
      <c r="A72" s="262" t="s">
        <v>605</v>
      </c>
      <c r="B72" s="274">
        <v>240</v>
      </c>
      <c r="C72" s="254"/>
      <c r="D72" s="178" t="s">
        <v>400</v>
      </c>
      <c r="E72" s="275" t="s">
        <v>107</v>
      </c>
      <c r="F72" s="275" t="s">
        <v>107</v>
      </c>
      <c r="G72" s="260" t="s">
        <v>107</v>
      </c>
      <c r="H72" s="260"/>
      <c r="I72" s="275" t="s">
        <v>107</v>
      </c>
      <c r="J72" s="275" t="s">
        <v>107</v>
      </c>
      <c r="K72" s="260">
        <v>-100</v>
      </c>
    </row>
    <row r="73" spans="1:11" ht="12.75">
      <c r="A73" s="262" t="s">
        <v>606</v>
      </c>
      <c r="B73" s="274">
        <v>244</v>
      </c>
      <c r="C73" s="254"/>
      <c r="D73" s="178" t="s">
        <v>401</v>
      </c>
      <c r="E73" s="275" t="s">
        <v>107</v>
      </c>
      <c r="F73" s="275" t="s">
        <v>107</v>
      </c>
      <c r="G73" s="260" t="s">
        <v>107</v>
      </c>
      <c r="H73" s="260"/>
      <c r="I73" s="275" t="s">
        <v>107</v>
      </c>
      <c r="J73" s="275" t="s">
        <v>107</v>
      </c>
      <c r="K73" s="260" t="s">
        <v>107</v>
      </c>
    </row>
    <row r="74" spans="1:11" ht="12.75">
      <c r="A74" s="262" t="s">
        <v>607</v>
      </c>
      <c r="B74" s="274">
        <v>247</v>
      </c>
      <c r="C74" s="254"/>
      <c r="D74" s="178" t="s">
        <v>402</v>
      </c>
      <c r="E74" s="275">
        <v>44</v>
      </c>
      <c r="F74" s="275">
        <v>320</v>
      </c>
      <c r="G74" s="260">
        <v>-87.5</v>
      </c>
      <c r="H74" s="260"/>
      <c r="I74" s="275">
        <v>66</v>
      </c>
      <c r="J74" s="275">
        <v>564</v>
      </c>
      <c r="K74" s="260">
        <v>-78.1</v>
      </c>
    </row>
    <row r="75" spans="1:12" ht="14.25">
      <c r="A75" s="608" t="s">
        <v>731</v>
      </c>
      <c r="B75" s="608"/>
      <c r="C75" s="608"/>
      <c r="D75" s="608"/>
      <c r="E75" s="608"/>
      <c r="F75" s="608"/>
      <c r="G75" s="608"/>
      <c r="H75" s="608"/>
      <c r="I75" s="608"/>
      <c r="J75" s="608"/>
      <c r="K75" s="608"/>
      <c r="L75" s="609"/>
    </row>
    <row r="76" spans="4:11" ht="12.75">
      <c r="D76" s="262"/>
      <c r="E76" s="266"/>
      <c r="F76" s="267"/>
      <c r="I76" s="277"/>
      <c r="J76" s="278"/>
      <c r="K76" s="279"/>
    </row>
    <row r="77" spans="1:12" ht="17.25" customHeight="1">
      <c r="A77" s="619" t="s">
        <v>1133</v>
      </c>
      <c r="B77" s="620"/>
      <c r="C77" s="624" t="s">
        <v>1134</v>
      </c>
      <c r="D77" s="527"/>
      <c r="E77" s="574" t="s">
        <v>1200</v>
      </c>
      <c r="F77" s="575"/>
      <c r="G77" s="575"/>
      <c r="H77" s="629"/>
      <c r="I77" s="536" t="s">
        <v>1213</v>
      </c>
      <c r="J77" s="575"/>
      <c r="K77" s="575"/>
      <c r="L77" s="630"/>
    </row>
    <row r="78" spans="1:12" ht="16.5" customHeight="1">
      <c r="A78" s="502"/>
      <c r="B78" s="621"/>
      <c r="C78" s="625"/>
      <c r="D78" s="626"/>
      <c r="E78" s="82" t="s">
        <v>474</v>
      </c>
      <c r="F78" s="586" t="s">
        <v>475</v>
      </c>
      <c r="G78" s="587"/>
      <c r="H78" s="588"/>
      <c r="I78" s="146" t="s">
        <v>474</v>
      </c>
      <c r="J78" s="631" t="s">
        <v>475</v>
      </c>
      <c r="K78" s="632"/>
      <c r="L78" s="604"/>
    </row>
    <row r="79" spans="1:12" ht="12.75" customHeight="1">
      <c r="A79" s="502"/>
      <c r="B79" s="621"/>
      <c r="C79" s="625"/>
      <c r="D79" s="626"/>
      <c r="E79" s="592" t="s">
        <v>112</v>
      </c>
      <c r="F79" s="601" t="s">
        <v>108</v>
      </c>
      <c r="G79" s="615" t="s">
        <v>1214</v>
      </c>
      <c r="H79" s="616"/>
      <c r="I79" s="601" t="s">
        <v>112</v>
      </c>
      <c r="J79" s="601" t="s">
        <v>108</v>
      </c>
      <c r="K79" s="580" t="s">
        <v>1221</v>
      </c>
      <c r="L79" s="610"/>
    </row>
    <row r="80" spans="1:12" ht="12.75" customHeight="1">
      <c r="A80" s="502"/>
      <c r="B80" s="621"/>
      <c r="C80" s="625"/>
      <c r="D80" s="626"/>
      <c r="E80" s="593"/>
      <c r="F80" s="602"/>
      <c r="G80" s="617"/>
      <c r="H80" s="506"/>
      <c r="I80" s="602"/>
      <c r="J80" s="602"/>
      <c r="K80" s="611"/>
      <c r="L80" s="612"/>
    </row>
    <row r="81" spans="1:12" ht="12.75" customHeight="1">
      <c r="A81" s="502"/>
      <c r="B81" s="621"/>
      <c r="C81" s="625"/>
      <c r="D81" s="626"/>
      <c r="E81" s="593"/>
      <c r="F81" s="602"/>
      <c r="G81" s="617"/>
      <c r="H81" s="506"/>
      <c r="I81" s="602"/>
      <c r="J81" s="602"/>
      <c r="K81" s="611"/>
      <c r="L81" s="612"/>
    </row>
    <row r="82" spans="1:12" ht="28.5" customHeight="1">
      <c r="A82" s="622"/>
      <c r="B82" s="623"/>
      <c r="C82" s="627"/>
      <c r="D82" s="628"/>
      <c r="E82" s="594"/>
      <c r="F82" s="603"/>
      <c r="G82" s="618"/>
      <c r="H82" s="517"/>
      <c r="I82" s="603"/>
      <c r="J82" s="603"/>
      <c r="K82" s="613"/>
      <c r="L82" s="614"/>
    </row>
    <row r="83" spans="1:11" ht="11.25" customHeight="1">
      <c r="A83" s="262"/>
      <c r="B83" s="280"/>
      <c r="C83" s="254"/>
      <c r="D83" s="178"/>
      <c r="E83" s="275"/>
      <c r="F83" s="275"/>
      <c r="G83" s="263"/>
      <c r="H83" s="263"/>
      <c r="I83" s="275"/>
      <c r="J83" s="275"/>
      <c r="K83" s="263"/>
    </row>
    <row r="84" spans="2:4" ht="12.75">
      <c r="B84" s="281"/>
      <c r="C84" s="282" t="s">
        <v>853</v>
      </c>
      <c r="D84" s="283"/>
    </row>
    <row r="85" spans="1:11" ht="12.75">
      <c r="A85" s="262"/>
      <c r="B85" s="280"/>
      <c r="C85" s="254"/>
      <c r="D85" s="178"/>
      <c r="E85" s="275"/>
      <c r="F85" s="275"/>
      <c r="G85" s="263"/>
      <c r="H85" s="263"/>
      <c r="I85" s="275"/>
      <c r="J85" s="275"/>
      <c r="K85" s="263"/>
    </row>
    <row r="86" spans="1:11" ht="12.75">
      <c r="A86" s="262" t="s">
        <v>608</v>
      </c>
      <c r="B86" s="274">
        <v>248</v>
      </c>
      <c r="C86" s="254"/>
      <c r="D86" s="178" t="s">
        <v>403</v>
      </c>
      <c r="E86" s="275">
        <v>53</v>
      </c>
      <c r="F86" s="275">
        <v>1799</v>
      </c>
      <c r="G86" s="260">
        <v>-8.6</v>
      </c>
      <c r="H86" s="260"/>
      <c r="I86" s="275">
        <v>3380</v>
      </c>
      <c r="J86" s="275">
        <v>16625</v>
      </c>
      <c r="K86" s="260">
        <v>104.6</v>
      </c>
    </row>
    <row r="87" spans="1:11" ht="12.75">
      <c r="A87" s="262" t="s">
        <v>609</v>
      </c>
      <c r="B87" s="274">
        <v>252</v>
      </c>
      <c r="C87" s="254"/>
      <c r="D87" s="178" t="s">
        <v>404</v>
      </c>
      <c r="E87" s="275">
        <v>10</v>
      </c>
      <c r="F87" s="275">
        <v>413</v>
      </c>
      <c r="G87" s="260" t="s">
        <v>729</v>
      </c>
      <c r="H87" s="260"/>
      <c r="I87" s="275">
        <v>10</v>
      </c>
      <c r="J87" s="275">
        <v>413</v>
      </c>
      <c r="K87" s="260" t="s">
        <v>729</v>
      </c>
    </row>
    <row r="88" spans="1:11" ht="12.75">
      <c r="A88" s="262" t="s">
        <v>610</v>
      </c>
      <c r="B88" s="274">
        <v>257</v>
      </c>
      <c r="C88" s="254"/>
      <c r="D88" s="178" t="s">
        <v>405</v>
      </c>
      <c r="E88" s="275" t="s">
        <v>107</v>
      </c>
      <c r="F88" s="275" t="s">
        <v>107</v>
      </c>
      <c r="G88" s="260" t="s">
        <v>107</v>
      </c>
      <c r="H88" s="260"/>
      <c r="I88" s="275" t="s">
        <v>107</v>
      </c>
      <c r="J88" s="275" t="s">
        <v>107</v>
      </c>
      <c r="K88" s="260" t="s">
        <v>107</v>
      </c>
    </row>
    <row r="89" spans="1:11" ht="12.75">
      <c r="A89" s="262" t="s">
        <v>611</v>
      </c>
      <c r="B89" s="274">
        <v>260</v>
      </c>
      <c r="C89" s="254"/>
      <c r="D89" s="178" t="s">
        <v>406</v>
      </c>
      <c r="E89" s="275" t="s">
        <v>107</v>
      </c>
      <c r="F89" s="275">
        <v>23</v>
      </c>
      <c r="G89" s="260" t="s">
        <v>729</v>
      </c>
      <c r="H89" s="260"/>
      <c r="I89" s="275" t="s">
        <v>107</v>
      </c>
      <c r="J89" s="275">
        <v>23</v>
      </c>
      <c r="K89" s="260">
        <v>-97.7</v>
      </c>
    </row>
    <row r="90" spans="1:11" ht="12.75">
      <c r="A90" s="262" t="s">
        <v>612</v>
      </c>
      <c r="B90" s="274">
        <v>264</v>
      </c>
      <c r="C90" s="254"/>
      <c r="D90" s="178" t="s">
        <v>407</v>
      </c>
      <c r="E90" s="275">
        <v>842</v>
      </c>
      <c r="F90" s="275">
        <v>2468</v>
      </c>
      <c r="G90" s="260" t="s">
        <v>729</v>
      </c>
      <c r="H90" s="260"/>
      <c r="I90" s="275">
        <v>842</v>
      </c>
      <c r="J90" s="275">
        <v>2468</v>
      </c>
      <c r="K90" s="260">
        <v>-45.5</v>
      </c>
    </row>
    <row r="91" spans="1:11" ht="12.75">
      <c r="A91" s="262" t="s">
        <v>613</v>
      </c>
      <c r="B91" s="274">
        <v>268</v>
      </c>
      <c r="C91" s="254"/>
      <c r="D91" s="178" t="s">
        <v>408</v>
      </c>
      <c r="E91" s="275" t="s">
        <v>107</v>
      </c>
      <c r="F91" s="275" t="s">
        <v>107</v>
      </c>
      <c r="G91" s="260" t="s">
        <v>107</v>
      </c>
      <c r="H91" s="260"/>
      <c r="I91" s="275" t="s">
        <v>107</v>
      </c>
      <c r="J91" s="275" t="s">
        <v>107</v>
      </c>
      <c r="K91" s="260" t="s">
        <v>107</v>
      </c>
    </row>
    <row r="92" spans="1:11" ht="12.75">
      <c r="A92" s="262" t="s">
        <v>614</v>
      </c>
      <c r="B92" s="274">
        <v>272</v>
      </c>
      <c r="C92" s="254"/>
      <c r="D92" s="178" t="s">
        <v>907</v>
      </c>
      <c r="E92" s="275">
        <v>243745</v>
      </c>
      <c r="F92" s="275">
        <v>339581</v>
      </c>
      <c r="G92" s="260">
        <v>-68.1</v>
      </c>
      <c r="H92" s="260"/>
      <c r="I92" s="275">
        <v>675710</v>
      </c>
      <c r="J92" s="275">
        <v>1071744</v>
      </c>
      <c r="K92" s="260">
        <v>-17</v>
      </c>
    </row>
    <row r="93" spans="1:11" ht="12.75">
      <c r="A93" s="262" t="s">
        <v>615</v>
      </c>
      <c r="B93" s="274">
        <v>276</v>
      </c>
      <c r="C93" s="254"/>
      <c r="D93" s="178" t="s">
        <v>409</v>
      </c>
      <c r="E93" s="275">
        <v>9415</v>
      </c>
      <c r="F93" s="275">
        <v>23821</v>
      </c>
      <c r="G93" s="260">
        <v>-42.9</v>
      </c>
      <c r="H93" s="260"/>
      <c r="I93" s="275">
        <v>23885</v>
      </c>
      <c r="J93" s="275">
        <v>58527</v>
      </c>
      <c r="K93" s="260">
        <v>3.6</v>
      </c>
    </row>
    <row r="94" spans="1:11" ht="12.75">
      <c r="A94" s="262" t="s">
        <v>616</v>
      </c>
      <c r="B94" s="274">
        <v>280</v>
      </c>
      <c r="C94" s="254"/>
      <c r="D94" s="178" t="s">
        <v>410</v>
      </c>
      <c r="E94" s="275" t="s">
        <v>107</v>
      </c>
      <c r="F94" s="275" t="s">
        <v>107</v>
      </c>
      <c r="G94" s="260" t="s">
        <v>107</v>
      </c>
      <c r="H94" s="260"/>
      <c r="I94" s="275" t="s">
        <v>107</v>
      </c>
      <c r="J94" s="275" t="s">
        <v>107</v>
      </c>
      <c r="K94" s="260" t="s">
        <v>107</v>
      </c>
    </row>
    <row r="95" spans="1:11" ht="12.75">
      <c r="A95" s="262" t="s">
        <v>617</v>
      </c>
      <c r="B95" s="274">
        <v>284</v>
      </c>
      <c r="C95" s="254"/>
      <c r="D95" s="178" t="s">
        <v>411</v>
      </c>
      <c r="E95" s="275" t="s">
        <v>107</v>
      </c>
      <c r="F95" s="275" t="s">
        <v>107</v>
      </c>
      <c r="G95" s="260" t="s">
        <v>107</v>
      </c>
      <c r="H95" s="260"/>
      <c r="I95" s="275" t="s">
        <v>107</v>
      </c>
      <c r="J95" s="275" t="s">
        <v>107</v>
      </c>
      <c r="K95" s="260" t="s">
        <v>107</v>
      </c>
    </row>
    <row r="96" spans="1:11" ht="12.75">
      <c r="A96" s="262" t="s">
        <v>618</v>
      </c>
      <c r="B96" s="274">
        <v>288</v>
      </c>
      <c r="C96" s="254"/>
      <c r="D96" s="178" t="s">
        <v>412</v>
      </c>
      <c r="E96" s="275">
        <v>100029</v>
      </c>
      <c r="F96" s="275">
        <v>102348</v>
      </c>
      <c r="G96" s="260">
        <v>-74.7</v>
      </c>
      <c r="H96" s="260"/>
      <c r="I96" s="275">
        <v>120289</v>
      </c>
      <c r="J96" s="275">
        <v>149074</v>
      </c>
      <c r="K96" s="260">
        <v>-72</v>
      </c>
    </row>
    <row r="97" spans="1:11" ht="12.75">
      <c r="A97" s="262" t="s">
        <v>619</v>
      </c>
      <c r="B97" s="274">
        <v>302</v>
      </c>
      <c r="C97" s="254"/>
      <c r="D97" s="178" t="s">
        <v>413</v>
      </c>
      <c r="E97" s="275">
        <v>418</v>
      </c>
      <c r="F97" s="275">
        <v>6430</v>
      </c>
      <c r="G97" s="260" t="s">
        <v>729</v>
      </c>
      <c r="H97" s="260"/>
      <c r="I97" s="275">
        <v>418</v>
      </c>
      <c r="J97" s="275">
        <v>6430</v>
      </c>
      <c r="K97" s="260" t="s">
        <v>729</v>
      </c>
    </row>
    <row r="98" spans="1:11" ht="12.75">
      <c r="A98" s="262" t="s">
        <v>620</v>
      </c>
      <c r="B98" s="274">
        <v>306</v>
      </c>
      <c r="C98" s="254"/>
      <c r="D98" s="178" t="s">
        <v>414</v>
      </c>
      <c r="E98" s="275" t="s">
        <v>107</v>
      </c>
      <c r="F98" s="275" t="s">
        <v>107</v>
      </c>
      <c r="G98" s="260" t="s">
        <v>107</v>
      </c>
      <c r="H98" s="260"/>
      <c r="I98" s="275" t="s">
        <v>107</v>
      </c>
      <c r="J98" s="275" t="s">
        <v>107</v>
      </c>
      <c r="K98" s="260" t="s">
        <v>107</v>
      </c>
    </row>
    <row r="99" spans="1:11" ht="12.75">
      <c r="A99" s="262" t="s">
        <v>621</v>
      </c>
      <c r="B99" s="274">
        <v>310</v>
      </c>
      <c r="C99" s="254"/>
      <c r="D99" s="178" t="s">
        <v>491</v>
      </c>
      <c r="E99" s="275" t="s">
        <v>107</v>
      </c>
      <c r="F99" s="275" t="s">
        <v>107</v>
      </c>
      <c r="G99" s="260" t="s">
        <v>107</v>
      </c>
      <c r="H99" s="260"/>
      <c r="I99" s="275" t="s">
        <v>107</v>
      </c>
      <c r="J99" s="275" t="s">
        <v>107</v>
      </c>
      <c r="K99" s="260">
        <v>-100</v>
      </c>
    </row>
    <row r="100" spans="1:11" ht="12.75">
      <c r="A100" s="262" t="s">
        <v>622</v>
      </c>
      <c r="B100" s="274">
        <v>311</v>
      </c>
      <c r="C100" s="254"/>
      <c r="D100" s="178" t="s">
        <v>908</v>
      </c>
      <c r="E100" s="275" t="s">
        <v>107</v>
      </c>
      <c r="F100" s="275" t="s">
        <v>107</v>
      </c>
      <c r="G100" s="260" t="s">
        <v>107</v>
      </c>
      <c r="H100" s="260"/>
      <c r="I100" s="275" t="s">
        <v>107</v>
      </c>
      <c r="J100" s="275" t="s">
        <v>107</v>
      </c>
      <c r="K100" s="260" t="s">
        <v>107</v>
      </c>
    </row>
    <row r="101" spans="1:11" ht="12.75">
      <c r="A101" s="262" t="s">
        <v>623</v>
      </c>
      <c r="B101" s="274">
        <v>314</v>
      </c>
      <c r="C101" s="254"/>
      <c r="D101" s="178" t="s">
        <v>415</v>
      </c>
      <c r="E101" s="275">
        <v>2</v>
      </c>
      <c r="F101" s="275">
        <v>29</v>
      </c>
      <c r="G101" s="260" t="s">
        <v>729</v>
      </c>
      <c r="H101" s="260"/>
      <c r="I101" s="275">
        <v>2</v>
      </c>
      <c r="J101" s="275">
        <v>29</v>
      </c>
      <c r="K101" s="260">
        <v>-63.3</v>
      </c>
    </row>
    <row r="102" spans="1:11" ht="12.75">
      <c r="A102" s="262" t="s">
        <v>624</v>
      </c>
      <c r="B102" s="274">
        <v>318</v>
      </c>
      <c r="C102" s="254"/>
      <c r="D102" s="178" t="s">
        <v>416</v>
      </c>
      <c r="E102" s="275" t="s">
        <v>107</v>
      </c>
      <c r="F102" s="275" t="s">
        <v>107</v>
      </c>
      <c r="G102" s="260" t="s">
        <v>107</v>
      </c>
      <c r="H102" s="260"/>
      <c r="I102" s="275">
        <v>2</v>
      </c>
      <c r="J102" s="275">
        <v>260</v>
      </c>
      <c r="K102" s="260" t="s">
        <v>729</v>
      </c>
    </row>
    <row r="103" spans="1:11" ht="12.75">
      <c r="A103" s="262" t="s">
        <v>625</v>
      </c>
      <c r="B103" s="274">
        <v>322</v>
      </c>
      <c r="C103" s="254"/>
      <c r="D103" s="178" t="s">
        <v>417</v>
      </c>
      <c r="E103" s="275" t="s">
        <v>107</v>
      </c>
      <c r="F103" s="275" t="s">
        <v>107</v>
      </c>
      <c r="G103" s="260" t="s">
        <v>107</v>
      </c>
      <c r="H103" s="260"/>
      <c r="I103" s="275" t="s">
        <v>107</v>
      </c>
      <c r="J103" s="275" t="s">
        <v>107</v>
      </c>
      <c r="K103" s="260" t="s">
        <v>107</v>
      </c>
    </row>
    <row r="104" spans="1:11" ht="12.75">
      <c r="A104" s="262" t="s">
        <v>626</v>
      </c>
      <c r="B104" s="274">
        <v>324</v>
      </c>
      <c r="C104" s="254"/>
      <c r="D104" s="178" t="s">
        <v>418</v>
      </c>
      <c r="E104" s="275" t="s">
        <v>107</v>
      </c>
      <c r="F104" s="275" t="s">
        <v>107</v>
      </c>
      <c r="G104" s="260" t="s">
        <v>107</v>
      </c>
      <c r="H104" s="260"/>
      <c r="I104" s="275" t="s">
        <v>107</v>
      </c>
      <c r="J104" s="275" t="s">
        <v>107</v>
      </c>
      <c r="K104" s="260" t="s">
        <v>107</v>
      </c>
    </row>
    <row r="105" spans="1:11" ht="12.75">
      <c r="A105" s="262" t="s">
        <v>627</v>
      </c>
      <c r="B105" s="274">
        <v>328</v>
      </c>
      <c r="C105" s="254"/>
      <c r="D105" s="178" t="s">
        <v>419</v>
      </c>
      <c r="E105" s="275" t="s">
        <v>107</v>
      </c>
      <c r="F105" s="275" t="s">
        <v>107</v>
      </c>
      <c r="G105" s="260" t="s">
        <v>107</v>
      </c>
      <c r="H105" s="260"/>
      <c r="I105" s="275" t="s">
        <v>107</v>
      </c>
      <c r="J105" s="275" t="s">
        <v>107</v>
      </c>
      <c r="K105" s="260" t="s">
        <v>107</v>
      </c>
    </row>
    <row r="106" spans="1:11" ht="12.75">
      <c r="A106" s="262" t="s">
        <v>628</v>
      </c>
      <c r="B106" s="274">
        <v>329</v>
      </c>
      <c r="C106" s="254"/>
      <c r="D106" s="178" t="s">
        <v>1142</v>
      </c>
      <c r="E106" s="275" t="s">
        <v>107</v>
      </c>
      <c r="F106" s="275" t="s">
        <v>107</v>
      </c>
      <c r="G106" s="260" t="s">
        <v>107</v>
      </c>
      <c r="H106" s="260"/>
      <c r="I106" s="275" t="s">
        <v>107</v>
      </c>
      <c r="J106" s="275" t="s">
        <v>107</v>
      </c>
      <c r="K106" s="260" t="s">
        <v>107</v>
      </c>
    </row>
    <row r="107" spans="1:11" ht="12.75">
      <c r="A107" s="262" t="s">
        <v>629</v>
      </c>
      <c r="B107" s="274">
        <v>330</v>
      </c>
      <c r="C107" s="254"/>
      <c r="D107" s="178" t="s">
        <v>420</v>
      </c>
      <c r="E107" s="275" t="s">
        <v>107</v>
      </c>
      <c r="F107" s="275" t="s">
        <v>107</v>
      </c>
      <c r="G107" s="260">
        <v>-100</v>
      </c>
      <c r="H107" s="260"/>
      <c r="I107" s="275" t="s">
        <v>107</v>
      </c>
      <c r="J107" s="275" t="s">
        <v>107</v>
      </c>
      <c r="K107" s="260">
        <v>-100</v>
      </c>
    </row>
    <row r="108" spans="1:11" ht="12.75">
      <c r="A108" s="262" t="s">
        <v>630</v>
      </c>
      <c r="B108" s="274">
        <v>334</v>
      </c>
      <c r="C108" s="254"/>
      <c r="D108" s="178" t="s">
        <v>871</v>
      </c>
      <c r="E108" s="275" t="s">
        <v>107</v>
      </c>
      <c r="F108" s="275" t="s">
        <v>107</v>
      </c>
      <c r="G108" s="260">
        <v>-100</v>
      </c>
      <c r="H108" s="260"/>
      <c r="I108" s="275">
        <v>40</v>
      </c>
      <c r="J108" s="275">
        <v>122</v>
      </c>
      <c r="K108" s="260">
        <v>-99.8</v>
      </c>
    </row>
    <row r="109" spans="1:11" ht="12.75">
      <c r="A109" s="262" t="s">
        <v>631</v>
      </c>
      <c r="B109" s="274">
        <v>336</v>
      </c>
      <c r="C109" s="254"/>
      <c r="D109" s="178" t="s">
        <v>421</v>
      </c>
      <c r="E109" s="275" t="s">
        <v>107</v>
      </c>
      <c r="F109" s="275" t="s">
        <v>107</v>
      </c>
      <c r="G109" s="260" t="s">
        <v>107</v>
      </c>
      <c r="H109" s="260"/>
      <c r="I109" s="275" t="s">
        <v>107</v>
      </c>
      <c r="J109" s="275" t="s">
        <v>107</v>
      </c>
      <c r="K109" s="260">
        <v>-100</v>
      </c>
    </row>
    <row r="110" spans="1:11" ht="12.75">
      <c r="A110" s="262" t="s">
        <v>632</v>
      </c>
      <c r="B110" s="274">
        <v>338</v>
      </c>
      <c r="C110" s="254"/>
      <c r="D110" s="178" t="s">
        <v>422</v>
      </c>
      <c r="E110" s="275" t="s">
        <v>107</v>
      </c>
      <c r="F110" s="275" t="s">
        <v>107</v>
      </c>
      <c r="G110" s="260">
        <v>-100</v>
      </c>
      <c r="H110" s="260"/>
      <c r="I110" s="275" t="s">
        <v>107</v>
      </c>
      <c r="J110" s="275" t="s">
        <v>107</v>
      </c>
      <c r="K110" s="260">
        <v>-100</v>
      </c>
    </row>
    <row r="111" spans="1:11" ht="12.75">
      <c r="A111" s="262" t="s">
        <v>633</v>
      </c>
      <c r="B111" s="274">
        <v>342</v>
      </c>
      <c r="C111" s="254"/>
      <c r="D111" s="178" t="s">
        <v>423</v>
      </c>
      <c r="E111" s="275" t="s">
        <v>107</v>
      </c>
      <c r="F111" s="275" t="s">
        <v>107</v>
      </c>
      <c r="G111" s="260" t="s">
        <v>107</v>
      </c>
      <c r="H111" s="260"/>
      <c r="I111" s="275" t="s">
        <v>107</v>
      </c>
      <c r="J111" s="275" t="s">
        <v>107</v>
      </c>
      <c r="K111" s="260" t="s">
        <v>107</v>
      </c>
    </row>
    <row r="112" spans="1:11" ht="12.75">
      <c r="A112" s="262" t="s">
        <v>634</v>
      </c>
      <c r="B112" s="274">
        <v>346</v>
      </c>
      <c r="C112" s="254"/>
      <c r="D112" s="178" t="s">
        <v>424</v>
      </c>
      <c r="E112" s="275">
        <v>892</v>
      </c>
      <c r="F112" s="275">
        <v>11013</v>
      </c>
      <c r="G112" s="260">
        <v>72.8</v>
      </c>
      <c r="H112" s="260"/>
      <c r="I112" s="275">
        <v>1492</v>
      </c>
      <c r="J112" s="275">
        <v>17376</v>
      </c>
      <c r="K112" s="260">
        <v>20.4</v>
      </c>
    </row>
    <row r="113" spans="1:11" ht="12.75">
      <c r="A113" s="262" t="s">
        <v>635</v>
      </c>
      <c r="B113" s="274">
        <v>350</v>
      </c>
      <c r="C113" s="254"/>
      <c r="D113" s="178" t="s">
        <v>425</v>
      </c>
      <c r="E113" s="275">
        <v>7</v>
      </c>
      <c r="F113" s="275">
        <v>162</v>
      </c>
      <c r="G113" s="260">
        <v>-87.3</v>
      </c>
      <c r="H113" s="260"/>
      <c r="I113" s="275">
        <v>7</v>
      </c>
      <c r="J113" s="275">
        <v>162</v>
      </c>
      <c r="K113" s="260">
        <v>-92.6</v>
      </c>
    </row>
    <row r="114" spans="1:11" ht="12.75">
      <c r="A114" s="262" t="s">
        <v>636</v>
      </c>
      <c r="B114" s="274">
        <v>352</v>
      </c>
      <c r="C114" s="254"/>
      <c r="D114" s="178" t="s">
        <v>426</v>
      </c>
      <c r="E114" s="275">
        <v>4418</v>
      </c>
      <c r="F114" s="275">
        <v>1743</v>
      </c>
      <c r="G114" s="260">
        <v>38.9</v>
      </c>
      <c r="H114" s="260"/>
      <c r="I114" s="275">
        <v>4421</v>
      </c>
      <c r="J114" s="275">
        <v>2404</v>
      </c>
      <c r="K114" s="260">
        <v>58.2</v>
      </c>
    </row>
    <row r="115" spans="1:11" ht="12.75">
      <c r="A115" s="262" t="s">
        <v>637</v>
      </c>
      <c r="B115" s="274">
        <v>355</v>
      </c>
      <c r="C115" s="254"/>
      <c r="D115" s="178" t="s">
        <v>427</v>
      </c>
      <c r="E115" s="275" t="s">
        <v>107</v>
      </c>
      <c r="F115" s="275" t="s">
        <v>107</v>
      </c>
      <c r="G115" s="260" t="s">
        <v>107</v>
      </c>
      <c r="H115" s="260"/>
      <c r="I115" s="275" t="s">
        <v>107</v>
      </c>
      <c r="J115" s="275">
        <v>184</v>
      </c>
      <c r="K115" s="260">
        <v>-59.2</v>
      </c>
    </row>
    <row r="116" spans="1:11" ht="12.75">
      <c r="A116" s="262" t="s">
        <v>638</v>
      </c>
      <c r="B116" s="274">
        <v>357</v>
      </c>
      <c r="C116" s="254"/>
      <c r="D116" s="178" t="s">
        <v>428</v>
      </c>
      <c r="E116" s="275" t="s">
        <v>107</v>
      </c>
      <c r="F116" s="275" t="s">
        <v>107</v>
      </c>
      <c r="G116" s="260" t="s">
        <v>107</v>
      </c>
      <c r="H116" s="260"/>
      <c r="I116" s="275" t="s">
        <v>107</v>
      </c>
      <c r="J116" s="275" t="s">
        <v>107</v>
      </c>
      <c r="K116" s="260" t="s">
        <v>107</v>
      </c>
    </row>
    <row r="117" spans="1:11" ht="12.75">
      <c r="A117" s="262" t="s">
        <v>639</v>
      </c>
      <c r="B117" s="274">
        <v>366</v>
      </c>
      <c r="C117" s="254"/>
      <c r="D117" s="178" t="s">
        <v>429</v>
      </c>
      <c r="E117" s="275" t="s">
        <v>107</v>
      </c>
      <c r="F117" s="275" t="s">
        <v>107</v>
      </c>
      <c r="G117" s="260">
        <v>-100</v>
      </c>
      <c r="H117" s="260"/>
      <c r="I117" s="275" t="s">
        <v>107</v>
      </c>
      <c r="J117" s="275">
        <v>510</v>
      </c>
      <c r="K117" s="260">
        <v>-99.9</v>
      </c>
    </row>
    <row r="118" spans="1:11" ht="12.75">
      <c r="A118" s="262" t="s">
        <v>640</v>
      </c>
      <c r="B118" s="274">
        <v>370</v>
      </c>
      <c r="C118" s="254"/>
      <c r="D118" s="178" t="s">
        <v>430</v>
      </c>
      <c r="E118" s="275" t="s">
        <v>107</v>
      </c>
      <c r="F118" s="275" t="s">
        <v>107</v>
      </c>
      <c r="G118" s="260">
        <v>-100</v>
      </c>
      <c r="H118" s="260"/>
      <c r="I118" s="275">
        <v>26</v>
      </c>
      <c r="J118" s="275">
        <v>76</v>
      </c>
      <c r="K118" s="260">
        <v>-99.8</v>
      </c>
    </row>
    <row r="119" spans="1:11" ht="12.75">
      <c r="A119" s="262" t="s">
        <v>641</v>
      </c>
      <c r="B119" s="274">
        <v>373</v>
      </c>
      <c r="C119" s="254"/>
      <c r="D119" s="178" t="s">
        <v>431</v>
      </c>
      <c r="E119" s="275">
        <v>302</v>
      </c>
      <c r="F119" s="275">
        <v>11623</v>
      </c>
      <c r="G119" s="260">
        <v>-15.3</v>
      </c>
      <c r="H119" s="260"/>
      <c r="I119" s="275">
        <v>657</v>
      </c>
      <c r="J119" s="275">
        <v>19673</v>
      </c>
      <c r="K119" s="260">
        <v>-41.7</v>
      </c>
    </row>
    <row r="120" spans="1:11" ht="12.75">
      <c r="A120" s="262" t="s">
        <v>642</v>
      </c>
      <c r="B120" s="274">
        <v>375</v>
      </c>
      <c r="C120" s="254"/>
      <c r="D120" s="178" t="s">
        <v>432</v>
      </c>
      <c r="E120" s="275" t="s">
        <v>107</v>
      </c>
      <c r="F120" s="275" t="s">
        <v>107</v>
      </c>
      <c r="G120" s="260" t="s">
        <v>107</v>
      </c>
      <c r="H120" s="260"/>
      <c r="I120" s="275" t="s">
        <v>107</v>
      </c>
      <c r="J120" s="275" t="s">
        <v>107</v>
      </c>
      <c r="K120" s="260" t="s">
        <v>107</v>
      </c>
    </row>
    <row r="121" spans="1:11" ht="12.75">
      <c r="A121" s="262" t="s">
        <v>643</v>
      </c>
      <c r="B121" s="274">
        <v>377</v>
      </c>
      <c r="C121" s="254"/>
      <c r="D121" s="178" t="s">
        <v>433</v>
      </c>
      <c r="E121" s="275" t="s">
        <v>107</v>
      </c>
      <c r="F121" s="275" t="s">
        <v>107</v>
      </c>
      <c r="G121" s="260" t="s">
        <v>107</v>
      </c>
      <c r="H121" s="260"/>
      <c r="I121" s="275" t="s">
        <v>107</v>
      </c>
      <c r="J121" s="275" t="s">
        <v>107</v>
      </c>
      <c r="K121" s="260" t="s">
        <v>107</v>
      </c>
    </row>
    <row r="122" spans="1:11" ht="12.75">
      <c r="A122" s="262" t="s">
        <v>644</v>
      </c>
      <c r="B122" s="274">
        <v>378</v>
      </c>
      <c r="C122" s="254"/>
      <c r="D122" s="178" t="s">
        <v>434</v>
      </c>
      <c r="E122" s="275" t="s">
        <v>107</v>
      </c>
      <c r="F122" s="275" t="s">
        <v>107</v>
      </c>
      <c r="G122" s="260" t="s">
        <v>107</v>
      </c>
      <c r="H122" s="260"/>
      <c r="I122" s="275">
        <v>14</v>
      </c>
      <c r="J122" s="275">
        <v>11335</v>
      </c>
      <c r="K122" s="260" t="s">
        <v>729</v>
      </c>
    </row>
    <row r="123" spans="1:11" ht="12.75">
      <c r="A123" s="262" t="s">
        <v>645</v>
      </c>
      <c r="B123" s="274">
        <v>382</v>
      </c>
      <c r="C123" s="254"/>
      <c r="D123" s="178" t="s">
        <v>435</v>
      </c>
      <c r="E123" s="275">
        <v>940</v>
      </c>
      <c r="F123" s="275">
        <v>1243</v>
      </c>
      <c r="G123" s="260">
        <v>-32</v>
      </c>
      <c r="H123" s="260"/>
      <c r="I123" s="275">
        <v>940</v>
      </c>
      <c r="J123" s="275">
        <v>1243</v>
      </c>
      <c r="K123" s="260">
        <v>-32</v>
      </c>
    </row>
    <row r="124" spans="1:11" ht="12.75">
      <c r="A124" s="262" t="s">
        <v>646</v>
      </c>
      <c r="B124" s="274">
        <v>386</v>
      </c>
      <c r="C124" s="254"/>
      <c r="D124" s="178" t="s">
        <v>436</v>
      </c>
      <c r="E124" s="275" t="s">
        <v>107</v>
      </c>
      <c r="F124" s="275">
        <v>14</v>
      </c>
      <c r="G124" s="260" t="s">
        <v>729</v>
      </c>
      <c r="H124" s="260"/>
      <c r="I124" s="275" t="s">
        <v>107</v>
      </c>
      <c r="J124" s="275">
        <v>14</v>
      </c>
      <c r="K124" s="260" t="s">
        <v>729</v>
      </c>
    </row>
    <row r="125" spans="1:11" ht="12.75">
      <c r="A125" s="262" t="s">
        <v>647</v>
      </c>
      <c r="B125" s="274">
        <v>388</v>
      </c>
      <c r="C125" s="254"/>
      <c r="D125" s="178" t="s">
        <v>490</v>
      </c>
      <c r="E125" s="275">
        <v>973783</v>
      </c>
      <c r="F125" s="275">
        <v>2854249</v>
      </c>
      <c r="G125" s="260">
        <v>-81.5</v>
      </c>
      <c r="H125" s="260"/>
      <c r="I125" s="275">
        <v>1737129</v>
      </c>
      <c r="J125" s="275">
        <v>6273497</v>
      </c>
      <c r="K125" s="260">
        <v>-64.6</v>
      </c>
    </row>
    <row r="126" spans="1:11" ht="12.75">
      <c r="A126" s="262" t="s">
        <v>648</v>
      </c>
      <c r="B126" s="274">
        <v>389</v>
      </c>
      <c r="C126" s="254"/>
      <c r="D126" s="178" t="s">
        <v>437</v>
      </c>
      <c r="E126" s="275">
        <v>6</v>
      </c>
      <c r="F126" s="275">
        <v>856</v>
      </c>
      <c r="G126" s="260">
        <v>-93.9</v>
      </c>
      <c r="H126" s="260"/>
      <c r="I126" s="275">
        <v>7130</v>
      </c>
      <c r="J126" s="275">
        <v>19122</v>
      </c>
      <c r="K126" s="260">
        <v>-31.8</v>
      </c>
    </row>
    <row r="127" spans="1:11" s="249" customFormat="1" ht="12.75">
      <c r="A127" s="262" t="s">
        <v>649</v>
      </c>
      <c r="B127" s="274">
        <v>391</v>
      </c>
      <c r="C127" s="254"/>
      <c r="D127" s="178" t="s">
        <v>438</v>
      </c>
      <c r="E127" s="275" t="s">
        <v>107</v>
      </c>
      <c r="F127" s="275" t="s">
        <v>107</v>
      </c>
      <c r="G127" s="260" t="s">
        <v>107</v>
      </c>
      <c r="H127" s="260"/>
      <c r="I127" s="275">
        <v>16</v>
      </c>
      <c r="J127" s="275">
        <v>287</v>
      </c>
      <c r="K127" s="260" t="s">
        <v>729</v>
      </c>
    </row>
    <row r="128" spans="1:11" s="249" customFormat="1" ht="12.75">
      <c r="A128" s="262" t="s">
        <v>650</v>
      </c>
      <c r="B128" s="274">
        <v>393</v>
      </c>
      <c r="C128" s="254"/>
      <c r="D128" s="178" t="s">
        <v>439</v>
      </c>
      <c r="E128" s="275">
        <v>1</v>
      </c>
      <c r="F128" s="275">
        <v>17</v>
      </c>
      <c r="G128" s="260">
        <v>-97.1</v>
      </c>
      <c r="H128" s="260"/>
      <c r="I128" s="275">
        <v>1</v>
      </c>
      <c r="J128" s="275">
        <v>17</v>
      </c>
      <c r="K128" s="260">
        <v>-97.1</v>
      </c>
    </row>
    <row r="129" spans="1:11" s="249" customFormat="1" ht="12.75">
      <c r="A129" s="262" t="s">
        <v>651</v>
      </c>
      <c r="B129" s="274">
        <v>395</v>
      </c>
      <c r="C129" s="254"/>
      <c r="D129" s="178" t="s">
        <v>440</v>
      </c>
      <c r="E129" s="275" t="s">
        <v>107</v>
      </c>
      <c r="F129" s="275" t="s">
        <v>107</v>
      </c>
      <c r="G129" s="260" t="s">
        <v>107</v>
      </c>
      <c r="H129" s="260"/>
      <c r="I129" s="275" t="s">
        <v>107</v>
      </c>
      <c r="J129" s="275" t="s">
        <v>107</v>
      </c>
      <c r="K129" s="260" t="s">
        <v>107</v>
      </c>
    </row>
    <row r="130" spans="1:11" s="17" customFormat="1" ht="21" customHeight="1">
      <c r="A130" s="113" t="s">
        <v>686</v>
      </c>
      <c r="B130" s="276" t="s">
        <v>686</v>
      </c>
      <c r="C130" s="65" t="s">
        <v>1143</v>
      </c>
      <c r="D130" s="49"/>
      <c r="E130" s="118">
        <v>12726011</v>
      </c>
      <c r="F130" s="118">
        <v>123074734</v>
      </c>
      <c r="G130" s="147">
        <v>43.9</v>
      </c>
      <c r="H130" s="147"/>
      <c r="I130" s="118">
        <v>29103591</v>
      </c>
      <c r="J130" s="118">
        <v>288596811</v>
      </c>
      <c r="K130" s="147">
        <v>85.3</v>
      </c>
    </row>
    <row r="131" spans="1:11" s="249" customFormat="1" ht="21" customHeight="1">
      <c r="A131" s="262" t="s">
        <v>652</v>
      </c>
      <c r="B131" s="274">
        <v>400</v>
      </c>
      <c r="C131" s="254"/>
      <c r="D131" s="178" t="s">
        <v>441</v>
      </c>
      <c r="E131" s="275">
        <v>7863975</v>
      </c>
      <c r="F131" s="275">
        <v>102401326</v>
      </c>
      <c r="G131" s="260">
        <v>52.4</v>
      </c>
      <c r="H131" s="260"/>
      <c r="I131" s="275">
        <v>17336146</v>
      </c>
      <c r="J131" s="275">
        <v>245259985</v>
      </c>
      <c r="K131" s="260">
        <v>104.2</v>
      </c>
    </row>
    <row r="132" spans="1:11" s="249" customFormat="1" ht="12.75">
      <c r="A132" s="262" t="s">
        <v>653</v>
      </c>
      <c r="B132" s="274">
        <v>404</v>
      </c>
      <c r="C132" s="254"/>
      <c r="D132" s="178" t="s">
        <v>442</v>
      </c>
      <c r="E132" s="275">
        <v>1013388</v>
      </c>
      <c r="F132" s="275">
        <v>5669163</v>
      </c>
      <c r="G132" s="260">
        <v>21.1</v>
      </c>
      <c r="H132" s="260"/>
      <c r="I132" s="275">
        <v>1973084</v>
      </c>
      <c r="J132" s="275">
        <v>10515977</v>
      </c>
      <c r="K132" s="260">
        <v>26.7</v>
      </c>
    </row>
    <row r="133" spans="1:11" s="249" customFormat="1" ht="12.75">
      <c r="A133" s="262" t="s">
        <v>654</v>
      </c>
      <c r="B133" s="274">
        <v>406</v>
      </c>
      <c r="C133" s="254"/>
      <c r="D133" s="178" t="s">
        <v>489</v>
      </c>
      <c r="E133" s="275" t="s">
        <v>107</v>
      </c>
      <c r="F133" s="275" t="s">
        <v>107</v>
      </c>
      <c r="G133" s="260" t="s">
        <v>107</v>
      </c>
      <c r="H133" s="260"/>
      <c r="I133" s="275" t="s">
        <v>107</v>
      </c>
      <c r="J133" s="275" t="s">
        <v>107</v>
      </c>
      <c r="K133" s="260" t="s">
        <v>107</v>
      </c>
    </row>
    <row r="134" spans="1:12" s="17" customFormat="1" ht="12.75">
      <c r="A134" s="262" t="s">
        <v>655</v>
      </c>
      <c r="B134" s="274">
        <v>408</v>
      </c>
      <c r="C134" s="254"/>
      <c r="D134" s="178" t="s">
        <v>443</v>
      </c>
      <c r="E134" s="275" t="s">
        <v>107</v>
      </c>
      <c r="F134" s="275" t="s">
        <v>107</v>
      </c>
      <c r="G134" s="260" t="s">
        <v>107</v>
      </c>
      <c r="H134" s="260"/>
      <c r="I134" s="275" t="s">
        <v>107</v>
      </c>
      <c r="J134" s="275" t="s">
        <v>107</v>
      </c>
      <c r="K134" s="260" t="s">
        <v>107</v>
      </c>
      <c r="L134" s="249"/>
    </row>
    <row r="135" spans="1:11" ht="12.75">
      <c r="A135" s="262" t="s">
        <v>656</v>
      </c>
      <c r="B135" s="274">
        <v>412</v>
      </c>
      <c r="C135" s="254"/>
      <c r="D135" s="178" t="s">
        <v>444</v>
      </c>
      <c r="E135" s="275">
        <v>406556</v>
      </c>
      <c r="F135" s="275">
        <v>1940522</v>
      </c>
      <c r="G135" s="260">
        <v>6.5</v>
      </c>
      <c r="H135" s="260"/>
      <c r="I135" s="275">
        <v>581105</v>
      </c>
      <c r="J135" s="275">
        <v>3205102</v>
      </c>
      <c r="K135" s="260">
        <v>-10.5</v>
      </c>
    </row>
    <row r="136" spans="1:12" ht="12.75">
      <c r="A136" s="262" t="s">
        <v>657</v>
      </c>
      <c r="B136" s="274">
        <v>413</v>
      </c>
      <c r="C136" s="254"/>
      <c r="D136" s="178" t="s">
        <v>445</v>
      </c>
      <c r="E136" s="275" t="s">
        <v>107</v>
      </c>
      <c r="F136" s="275" t="s">
        <v>107</v>
      </c>
      <c r="G136" s="260" t="s">
        <v>107</v>
      </c>
      <c r="H136" s="260"/>
      <c r="I136" s="275" t="s">
        <v>107</v>
      </c>
      <c r="J136" s="275" t="s">
        <v>107</v>
      </c>
      <c r="K136" s="260" t="s">
        <v>107</v>
      </c>
      <c r="L136" s="17"/>
    </row>
    <row r="137" spans="1:11" ht="12.75">
      <c r="A137" s="262" t="s">
        <v>658</v>
      </c>
      <c r="B137" s="274">
        <v>416</v>
      </c>
      <c r="C137" s="254"/>
      <c r="D137" s="178" t="s">
        <v>446</v>
      </c>
      <c r="E137" s="275">
        <v>3319</v>
      </c>
      <c r="F137" s="275">
        <v>2616</v>
      </c>
      <c r="G137" s="260">
        <v>-83.2</v>
      </c>
      <c r="H137" s="260"/>
      <c r="I137" s="275">
        <v>4967</v>
      </c>
      <c r="J137" s="275">
        <v>5463</v>
      </c>
      <c r="K137" s="260">
        <v>-96.3</v>
      </c>
    </row>
    <row r="138" spans="1:11" ht="12.75">
      <c r="A138" s="262" t="s">
        <v>659</v>
      </c>
      <c r="B138" s="274">
        <v>421</v>
      </c>
      <c r="C138" s="254"/>
      <c r="D138" s="178" t="s">
        <v>447</v>
      </c>
      <c r="E138" s="275" t="s">
        <v>107</v>
      </c>
      <c r="F138" s="275" t="s">
        <v>107</v>
      </c>
      <c r="G138" s="260" t="s">
        <v>107</v>
      </c>
      <c r="H138" s="260"/>
      <c r="I138" s="275" t="s">
        <v>107</v>
      </c>
      <c r="J138" s="275" t="s">
        <v>107</v>
      </c>
      <c r="K138" s="260">
        <v>-100</v>
      </c>
    </row>
    <row r="139" spans="1:11" ht="12.75">
      <c r="A139" s="262" t="s">
        <v>660</v>
      </c>
      <c r="B139" s="274">
        <v>424</v>
      </c>
      <c r="C139" s="254"/>
      <c r="D139" s="178" t="s">
        <v>448</v>
      </c>
      <c r="E139" s="275">
        <v>7131</v>
      </c>
      <c r="F139" s="275">
        <v>13078</v>
      </c>
      <c r="G139" s="260">
        <v>59.8</v>
      </c>
      <c r="H139" s="260"/>
      <c r="I139" s="275">
        <v>12302</v>
      </c>
      <c r="J139" s="275">
        <v>25746</v>
      </c>
      <c r="K139" s="260">
        <v>17.9</v>
      </c>
    </row>
    <row r="140" spans="1:11" ht="12.75">
      <c r="A140" s="262" t="s">
        <v>661</v>
      </c>
      <c r="B140" s="274">
        <v>428</v>
      </c>
      <c r="C140" s="254"/>
      <c r="D140" s="178" t="s">
        <v>449</v>
      </c>
      <c r="E140" s="275">
        <v>44</v>
      </c>
      <c r="F140" s="275">
        <v>3022</v>
      </c>
      <c r="G140" s="260">
        <v>-36.8</v>
      </c>
      <c r="H140" s="260"/>
      <c r="I140" s="275">
        <v>91</v>
      </c>
      <c r="J140" s="275">
        <v>7644</v>
      </c>
      <c r="K140" s="260">
        <v>-28.9</v>
      </c>
    </row>
    <row r="141" spans="1:11" ht="12.75">
      <c r="A141" s="262" t="s">
        <v>662</v>
      </c>
      <c r="B141" s="274">
        <v>432</v>
      </c>
      <c r="C141" s="254"/>
      <c r="D141" s="178" t="s">
        <v>450</v>
      </c>
      <c r="E141" s="275">
        <v>22</v>
      </c>
      <c r="F141" s="275">
        <v>929</v>
      </c>
      <c r="G141" s="260">
        <v>-64.7</v>
      </c>
      <c r="H141" s="260"/>
      <c r="I141" s="275">
        <v>23</v>
      </c>
      <c r="J141" s="275">
        <v>996</v>
      </c>
      <c r="K141" s="260">
        <v>-79.2</v>
      </c>
    </row>
    <row r="142" spans="1:11" ht="12.75">
      <c r="A142" s="262" t="s">
        <v>663</v>
      </c>
      <c r="B142" s="274">
        <v>436</v>
      </c>
      <c r="C142" s="254"/>
      <c r="D142" s="178" t="s">
        <v>451</v>
      </c>
      <c r="E142" s="275">
        <v>52537</v>
      </c>
      <c r="F142" s="275">
        <v>77520</v>
      </c>
      <c r="G142" s="260">
        <v>-80.7</v>
      </c>
      <c r="H142" s="260"/>
      <c r="I142" s="275">
        <v>410881</v>
      </c>
      <c r="J142" s="275">
        <v>347234</v>
      </c>
      <c r="K142" s="260">
        <v>-31.6</v>
      </c>
    </row>
    <row r="143" spans="1:11" ht="12.75">
      <c r="A143" s="262" t="s">
        <v>664</v>
      </c>
      <c r="B143" s="274">
        <v>442</v>
      </c>
      <c r="C143" s="254"/>
      <c r="D143" s="178" t="s">
        <v>452</v>
      </c>
      <c r="E143" s="275">
        <v>26211</v>
      </c>
      <c r="F143" s="275">
        <v>24511</v>
      </c>
      <c r="G143" s="260">
        <v>-70.1</v>
      </c>
      <c r="H143" s="260"/>
      <c r="I143" s="275">
        <v>40253</v>
      </c>
      <c r="J143" s="275">
        <v>40881</v>
      </c>
      <c r="K143" s="260">
        <v>-51.9</v>
      </c>
    </row>
    <row r="144" spans="1:11" ht="12.75">
      <c r="A144" s="262" t="s">
        <v>665</v>
      </c>
      <c r="B144" s="274">
        <v>446</v>
      </c>
      <c r="C144" s="254"/>
      <c r="D144" s="178" t="s">
        <v>453</v>
      </c>
      <c r="E144" s="275" t="s">
        <v>107</v>
      </c>
      <c r="F144" s="275" t="s">
        <v>107</v>
      </c>
      <c r="G144" s="260" t="s">
        <v>107</v>
      </c>
      <c r="H144" s="260"/>
      <c r="I144" s="275" t="s">
        <v>107</v>
      </c>
      <c r="J144" s="275" t="s">
        <v>107</v>
      </c>
      <c r="K144" s="260" t="s">
        <v>107</v>
      </c>
    </row>
    <row r="145" spans="1:11" ht="12.75">
      <c r="A145" s="262" t="s">
        <v>666</v>
      </c>
      <c r="B145" s="274">
        <v>448</v>
      </c>
      <c r="C145" s="254"/>
      <c r="D145" s="178" t="s">
        <v>454</v>
      </c>
      <c r="E145" s="275" t="s">
        <v>107</v>
      </c>
      <c r="F145" s="275" t="s">
        <v>107</v>
      </c>
      <c r="G145" s="260" t="s">
        <v>107</v>
      </c>
      <c r="H145" s="260"/>
      <c r="I145" s="275" t="s">
        <v>107</v>
      </c>
      <c r="J145" s="275" t="s">
        <v>107</v>
      </c>
      <c r="K145" s="260" t="s">
        <v>107</v>
      </c>
    </row>
    <row r="146" spans="1:11" ht="12.75">
      <c r="A146" s="262" t="s">
        <v>667</v>
      </c>
      <c r="B146" s="274">
        <v>449</v>
      </c>
      <c r="C146" s="254"/>
      <c r="D146" s="178" t="s">
        <v>455</v>
      </c>
      <c r="E146" s="275" t="s">
        <v>107</v>
      </c>
      <c r="F146" s="275" t="s">
        <v>107</v>
      </c>
      <c r="G146" s="260" t="s">
        <v>107</v>
      </c>
      <c r="H146" s="260"/>
      <c r="I146" s="275" t="s">
        <v>107</v>
      </c>
      <c r="J146" s="275" t="s">
        <v>107</v>
      </c>
      <c r="K146" s="260" t="s">
        <v>107</v>
      </c>
    </row>
    <row r="147" spans="1:11" ht="12.75">
      <c r="A147" s="262" t="s">
        <v>668</v>
      </c>
      <c r="B147" s="274">
        <v>452</v>
      </c>
      <c r="C147" s="254"/>
      <c r="D147" s="178" t="s">
        <v>456</v>
      </c>
      <c r="E147" s="275">
        <v>15</v>
      </c>
      <c r="F147" s="275">
        <v>220</v>
      </c>
      <c r="G147" s="260">
        <v>-19.1</v>
      </c>
      <c r="H147" s="260"/>
      <c r="I147" s="275">
        <v>15</v>
      </c>
      <c r="J147" s="275">
        <v>220</v>
      </c>
      <c r="K147" s="260">
        <v>-39.1</v>
      </c>
    </row>
    <row r="148" spans="1:11" ht="12.75">
      <c r="A148" s="262" t="s">
        <v>669</v>
      </c>
      <c r="B148" s="274">
        <v>453</v>
      </c>
      <c r="C148" s="254"/>
      <c r="D148" s="178" t="s">
        <v>457</v>
      </c>
      <c r="E148" s="275" t="s">
        <v>107</v>
      </c>
      <c r="F148" s="275" t="s">
        <v>107</v>
      </c>
      <c r="G148" s="260" t="s">
        <v>107</v>
      </c>
      <c r="H148" s="260"/>
      <c r="I148" s="275" t="s">
        <v>107</v>
      </c>
      <c r="J148" s="275" t="s">
        <v>107</v>
      </c>
      <c r="K148" s="260" t="s">
        <v>107</v>
      </c>
    </row>
    <row r="149" spans="1:12" ht="14.25">
      <c r="A149" s="608" t="s">
        <v>731</v>
      </c>
      <c r="B149" s="608"/>
      <c r="C149" s="608"/>
      <c r="D149" s="608"/>
      <c r="E149" s="608"/>
      <c r="F149" s="608"/>
      <c r="G149" s="608"/>
      <c r="H149" s="608"/>
      <c r="I149" s="608"/>
      <c r="J149" s="608"/>
      <c r="K149" s="608"/>
      <c r="L149" s="609"/>
    </row>
    <row r="150" spans="4:11" ht="12.75">
      <c r="D150" s="262"/>
      <c r="E150" s="266"/>
      <c r="F150" s="267"/>
      <c r="I150" s="277"/>
      <c r="J150" s="278"/>
      <c r="K150" s="279"/>
    </row>
    <row r="151" spans="1:12" ht="17.25" customHeight="1">
      <c r="A151" s="619" t="s">
        <v>1133</v>
      </c>
      <c r="B151" s="620"/>
      <c r="C151" s="624" t="s">
        <v>1134</v>
      </c>
      <c r="D151" s="527"/>
      <c r="E151" s="574" t="s">
        <v>1200</v>
      </c>
      <c r="F151" s="575"/>
      <c r="G151" s="575"/>
      <c r="H151" s="629"/>
      <c r="I151" s="536" t="s">
        <v>1213</v>
      </c>
      <c r="J151" s="575"/>
      <c r="K151" s="575"/>
      <c r="L151" s="630"/>
    </row>
    <row r="152" spans="1:12" ht="16.5" customHeight="1">
      <c r="A152" s="502"/>
      <c r="B152" s="621"/>
      <c r="C152" s="625"/>
      <c r="D152" s="626"/>
      <c r="E152" s="82" t="s">
        <v>474</v>
      </c>
      <c r="F152" s="586" t="s">
        <v>475</v>
      </c>
      <c r="G152" s="587"/>
      <c r="H152" s="588"/>
      <c r="I152" s="146" t="s">
        <v>474</v>
      </c>
      <c r="J152" s="631" t="s">
        <v>475</v>
      </c>
      <c r="K152" s="632"/>
      <c r="L152" s="604"/>
    </row>
    <row r="153" spans="1:12" ht="12.75" customHeight="1">
      <c r="A153" s="502"/>
      <c r="B153" s="621"/>
      <c r="C153" s="625"/>
      <c r="D153" s="626"/>
      <c r="E153" s="592" t="s">
        <v>112</v>
      </c>
      <c r="F153" s="601" t="s">
        <v>108</v>
      </c>
      <c r="G153" s="615" t="s">
        <v>1214</v>
      </c>
      <c r="H153" s="616"/>
      <c r="I153" s="601" t="s">
        <v>112</v>
      </c>
      <c r="J153" s="601" t="s">
        <v>108</v>
      </c>
      <c r="K153" s="580" t="s">
        <v>1221</v>
      </c>
      <c r="L153" s="610"/>
    </row>
    <row r="154" spans="1:12" ht="12.75" customHeight="1">
      <c r="A154" s="502"/>
      <c r="B154" s="621"/>
      <c r="C154" s="625"/>
      <c r="D154" s="626"/>
      <c r="E154" s="593"/>
      <c r="F154" s="602"/>
      <c r="G154" s="617"/>
      <c r="H154" s="506"/>
      <c r="I154" s="602"/>
      <c r="J154" s="602"/>
      <c r="K154" s="611"/>
      <c r="L154" s="612"/>
    </row>
    <row r="155" spans="1:12" ht="12.75" customHeight="1">
      <c r="A155" s="502"/>
      <c r="B155" s="621"/>
      <c r="C155" s="625"/>
      <c r="D155" s="626"/>
      <c r="E155" s="593"/>
      <c r="F155" s="602"/>
      <c r="G155" s="617"/>
      <c r="H155" s="506"/>
      <c r="I155" s="602"/>
      <c r="J155" s="602"/>
      <c r="K155" s="611"/>
      <c r="L155" s="612"/>
    </row>
    <row r="156" spans="1:12" ht="28.5" customHeight="1">
      <c r="A156" s="622"/>
      <c r="B156" s="623"/>
      <c r="C156" s="627"/>
      <c r="D156" s="628"/>
      <c r="E156" s="594"/>
      <c r="F156" s="603"/>
      <c r="G156" s="618"/>
      <c r="H156" s="517"/>
      <c r="I156" s="603"/>
      <c r="J156" s="603"/>
      <c r="K156" s="613"/>
      <c r="L156" s="614"/>
    </row>
    <row r="157" spans="1:10" ht="12.75">
      <c r="A157" s="262"/>
      <c r="B157" s="273"/>
      <c r="C157" s="254"/>
      <c r="D157" s="283"/>
      <c r="E157" s="266"/>
      <c r="F157" s="267"/>
      <c r="I157" s="266"/>
      <c r="J157" s="267"/>
    </row>
    <row r="158" spans="2:4" ht="12.75">
      <c r="B158" s="281"/>
      <c r="C158" s="282" t="s">
        <v>854</v>
      </c>
      <c r="D158" s="178"/>
    </row>
    <row r="159" spans="1:4" ht="12.75">
      <c r="A159" s="262"/>
      <c r="B159" s="280"/>
      <c r="C159" s="254"/>
      <c r="D159" s="178"/>
    </row>
    <row r="160" spans="1:11" ht="12.75">
      <c r="A160" s="262" t="s">
        <v>670</v>
      </c>
      <c r="B160" s="274">
        <v>454</v>
      </c>
      <c r="C160" s="254"/>
      <c r="D160" s="178" t="s">
        <v>458</v>
      </c>
      <c r="E160" s="275" t="s">
        <v>107</v>
      </c>
      <c r="F160" s="275" t="s">
        <v>107</v>
      </c>
      <c r="G160" s="260" t="s">
        <v>107</v>
      </c>
      <c r="H160" s="260"/>
      <c r="I160" s="275" t="s">
        <v>107</v>
      </c>
      <c r="J160" s="275" t="s">
        <v>107</v>
      </c>
      <c r="K160" s="260" t="s">
        <v>107</v>
      </c>
    </row>
    <row r="161" spans="1:11" ht="12.75">
      <c r="A161" s="262" t="s">
        <v>671</v>
      </c>
      <c r="B161" s="274">
        <v>456</v>
      </c>
      <c r="C161" s="254"/>
      <c r="D161" s="178" t="s">
        <v>459</v>
      </c>
      <c r="E161" s="275">
        <v>5170</v>
      </c>
      <c r="F161" s="275">
        <v>8476</v>
      </c>
      <c r="G161" s="260">
        <v>-98.3</v>
      </c>
      <c r="H161" s="260"/>
      <c r="I161" s="275">
        <v>8108</v>
      </c>
      <c r="J161" s="275">
        <v>11327</v>
      </c>
      <c r="K161" s="260">
        <v>-98.6</v>
      </c>
    </row>
    <row r="162" spans="1:11" ht="12.75">
      <c r="A162" s="262" t="s">
        <v>672</v>
      </c>
      <c r="B162" s="274">
        <v>457</v>
      </c>
      <c r="C162" s="254"/>
      <c r="D162" s="178" t="s">
        <v>460</v>
      </c>
      <c r="E162" s="275" t="s">
        <v>107</v>
      </c>
      <c r="F162" s="275" t="s">
        <v>107</v>
      </c>
      <c r="G162" s="260" t="s">
        <v>107</v>
      </c>
      <c r="H162" s="260"/>
      <c r="I162" s="275" t="s">
        <v>107</v>
      </c>
      <c r="J162" s="275" t="s">
        <v>107</v>
      </c>
      <c r="K162" s="260" t="s">
        <v>107</v>
      </c>
    </row>
    <row r="163" spans="1:11" ht="12.75">
      <c r="A163" s="262" t="s">
        <v>673</v>
      </c>
      <c r="B163" s="274">
        <v>459</v>
      </c>
      <c r="C163" s="254"/>
      <c r="D163" s="178" t="s">
        <v>461</v>
      </c>
      <c r="E163" s="275" t="s">
        <v>107</v>
      </c>
      <c r="F163" s="275" t="s">
        <v>107</v>
      </c>
      <c r="G163" s="260" t="s">
        <v>107</v>
      </c>
      <c r="H163" s="260"/>
      <c r="I163" s="275" t="s">
        <v>107</v>
      </c>
      <c r="J163" s="275" t="s">
        <v>107</v>
      </c>
      <c r="K163" s="260" t="s">
        <v>107</v>
      </c>
    </row>
    <row r="164" spans="1:11" ht="12.75">
      <c r="A164" s="262" t="s">
        <v>675</v>
      </c>
      <c r="B164" s="274">
        <v>460</v>
      </c>
      <c r="C164" s="254"/>
      <c r="D164" s="178" t="s">
        <v>462</v>
      </c>
      <c r="E164" s="275" t="s">
        <v>107</v>
      </c>
      <c r="F164" s="275" t="s">
        <v>107</v>
      </c>
      <c r="G164" s="260" t="s">
        <v>107</v>
      </c>
      <c r="H164" s="260"/>
      <c r="I164" s="275" t="s">
        <v>107</v>
      </c>
      <c r="J164" s="275" t="s">
        <v>107</v>
      </c>
      <c r="K164" s="260" t="s">
        <v>107</v>
      </c>
    </row>
    <row r="165" spans="1:11" ht="12.75">
      <c r="A165" s="262" t="s">
        <v>676</v>
      </c>
      <c r="B165" s="274">
        <v>463</v>
      </c>
      <c r="C165" s="254"/>
      <c r="D165" s="178" t="s">
        <v>463</v>
      </c>
      <c r="E165" s="275" t="s">
        <v>107</v>
      </c>
      <c r="F165" s="275" t="s">
        <v>107</v>
      </c>
      <c r="G165" s="260" t="s">
        <v>107</v>
      </c>
      <c r="H165" s="260"/>
      <c r="I165" s="275" t="s">
        <v>107</v>
      </c>
      <c r="J165" s="275" t="s">
        <v>107</v>
      </c>
      <c r="K165" s="260" t="s">
        <v>107</v>
      </c>
    </row>
    <row r="166" spans="1:11" ht="12.75">
      <c r="A166" s="262" t="s">
        <v>677</v>
      </c>
      <c r="B166" s="274">
        <v>464</v>
      </c>
      <c r="C166" s="254"/>
      <c r="D166" s="178" t="s">
        <v>464</v>
      </c>
      <c r="E166" s="275" t="s">
        <v>107</v>
      </c>
      <c r="F166" s="275" t="s">
        <v>107</v>
      </c>
      <c r="G166" s="260" t="s">
        <v>107</v>
      </c>
      <c r="H166" s="260"/>
      <c r="I166" s="275" t="s">
        <v>107</v>
      </c>
      <c r="J166" s="275" t="s">
        <v>107</v>
      </c>
      <c r="K166" s="260" t="s">
        <v>107</v>
      </c>
    </row>
    <row r="167" spans="1:11" ht="12.75">
      <c r="A167" s="262" t="s">
        <v>749</v>
      </c>
      <c r="B167" s="274">
        <v>465</v>
      </c>
      <c r="C167" s="254"/>
      <c r="D167" s="178" t="s">
        <v>465</v>
      </c>
      <c r="E167" s="275" t="s">
        <v>107</v>
      </c>
      <c r="F167" s="275" t="s">
        <v>107</v>
      </c>
      <c r="G167" s="260" t="s">
        <v>107</v>
      </c>
      <c r="H167" s="260"/>
      <c r="I167" s="275" t="s">
        <v>107</v>
      </c>
      <c r="J167" s="275" t="s">
        <v>107</v>
      </c>
      <c r="K167" s="260">
        <v>-100</v>
      </c>
    </row>
    <row r="168" spans="1:11" ht="12.75">
      <c r="A168" s="262" t="s">
        <v>750</v>
      </c>
      <c r="B168" s="274">
        <v>467</v>
      </c>
      <c r="C168" s="254"/>
      <c r="D168" s="178" t="s">
        <v>466</v>
      </c>
      <c r="E168" s="275" t="s">
        <v>107</v>
      </c>
      <c r="F168" s="275" t="s">
        <v>107</v>
      </c>
      <c r="G168" s="260" t="s">
        <v>107</v>
      </c>
      <c r="H168" s="260"/>
      <c r="I168" s="275" t="s">
        <v>107</v>
      </c>
      <c r="J168" s="275" t="s">
        <v>107</v>
      </c>
      <c r="K168" s="260" t="s">
        <v>107</v>
      </c>
    </row>
    <row r="169" spans="1:11" ht="12.75">
      <c r="A169" s="262" t="s">
        <v>751</v>
      </c>
      <c r="B169" s="274">
        <v>468</v>
      </c>
      <c r="C169" s="254"/>
      <c r="D169" s="178" t="s">
        <v>113</v>
      </c>
      <c r="E169" s="275" t="s">
        <v>107</v>
      </c>
      <c r="F169" s="275" t="s">
        <v>107</v>
      </c>
      <c r="G169" s="260" t="s">
        <v>107</v>
      </c>
      <c r="H169" s="260"/>
      <c r="I169" s="275" t="s">
        <v>107</v>
      </c>
      <c r="J169" s="275" t="s">
        <v>107</v>
      </c>
      <c r="K169" s="260" t="s">
        <v>107</v>
      </c>
    </row>
    <row r="170" spans="1:11" ht="12.75">
      <c r="A170" s="262" t="s">
        <v>752</v>
      </c>
      <c r="B170" s="274">
        <v>469</v>
      </c>
      <c r="C170" s="254"/>
      <c r="D170" s="178" t="s">
        <v>114</v>
      </c>
      <c r="E170" s="275">
        <v>5</v>
      </c>
      <c r="F170" s="275">
        <v>1412</v>
      </c>
      <c r="G170" s="260" t="s">
        <v>729</v>
      </c>
      <c r="H170" s="260"/>
      <c r="I170" s="275">
        <v>7</v>
      </c>
      <c r="J170" s="275">
        <v>2251</v>
      </c>
      <c r="K170" s="260">
        <v>10.7</v>
      </c>
    </row>
    <row r="171" spans="1:11" ht="12.75">
      <c r="A171" s="262" t="s">
        <v>753</v>
      </c>
      <c r="B171" s="274">
        <v>470</v>
      </c>
      <c r="C171" s="254"/>
      <c r="D171" s="178" t="s">
        <v>115</v>
      </c>
      <c r="E171" s="275" t="s">
        <v>107</v>
      </c>
      <c r="F171" s="275" t="s">
        <v>107</v>
      </c>
      <c r="G171" s="260" t="s">
        <v>107</v>
      </c>
      <c r="H171" s="260"/>
      <c r="I171" s="275" t="s">
        <v>107</v>
      </c>
      <c r="J171" s="275" t="s">
        <v>107</v>
      </c>
      <c r="K171" s="260" t="s">
        <v>107</v>
      </c>
    </row>
    <row r="172" spans="1:11" ht="12.75">
      <c r="A172" s="262" t="s">
        <v>754</v>
      </c>
      <c r="B172" s="274">
        <v>472</v>
      </c>
      <c r="C172" s="254"/>
      <c r="D172" s="178" t="s">
        <v>116</v>
      </c>
      <c r="E172" s="275" t="s">
        <v>107</v>
      </c>
      <c r="F172" s="275">
        <v>63</v>
      </c>
      <c r="G172" s="260">
        <v>-91.7</v>
      </c>
      <c r="H172" s="260"/>
      <c r="I172" s="275" t="s">
        <v>107</v>
      </c>
      <c r="J172" s="275">
        <v>63</v>
      </c>
      <c r="K172" s="260">
        <v>-96.4</v>
      </c>
    </row>
    <row r="173" spans="1:11" ht="12.75">
      <c r="A173" s="262" t="s">
        <v>755</v>
      </c>
      <c r="B173" s="274">
        <v>473</v>
      </c>
      <c r="C173" s="254"/>
      <c r="D173" s="178" t="s">
        <v>117</v>
      </c>
      <c r="E173" s="275" t="s">
        <v>107</v>
      </c>
      <c r="F173" s="275" t="s">
        <v>107</v>
      </c>
      <c r="G173" s="260" t="s">
        <v>107</v>
      </c>
      <c r="H173" s="260"/>
      <c r="I173" s="275" t="s">
        <v>107</v>
      </c>
      <c r="J173" s="275" t="s">
        <v>107</v>
      </c>
      <c r="K173" s="260" t="s">
        <v>107</v>
      </c>
    </row>
    <row r="174" spans="1:11" ht="12.75">
      <c r="A174" s="262" t="s">
        <v>756</v>
      </c>
      <c r="B174" s="274">
        <v>474</v>
      </c>
      <c r="C174" s="254"/>
      <c r="D174" s="178" t="s">
        <v>118</v>
      </c>
      <c r="E174" s="275" t="s">
        <v>107</v>
      </c>
      <c r="F174" s="275" t="s">
        <v>107</v>
      </c>
      <c r="G174" s="260" t="s">
        <v>107</v>
      </c>
      <c r="H174" s="260"/>
      <c r="I174" s="275" t="s">
        <v>107</v>
      </c>
      <c r="J174" s="275" t="s">
        <v>107</v>
      </c>
      <c r="K174" s="260" t="s">
        <v>107</v>
      </c>
    </row>
    <row r="175" spans="1:11" ht="12.75">
      <c r="A175" s="284" t="s">
        <v>1144</v>
      </c>
      <c r="B175" s="285">
        <v>475</v>
      </c>
      <c r="D175" s="286" t="s">
        <v>1145</v>
      </c>
      <c r="E175" s="275" t="s">
        <v>107</v>
      </c>
      <c r="F175" s="275" t="s">
        <v>107</v>
      </c>
      <c r="G175" s="260" t="s">
        <v>107</v>
      </c>
      <c r="H175" s="260"/>
      <c r="I175" s="275" t="s">
        <v>107</v>
      </c>
      <c r="J175" s="275" t="s">
        <v>107</v>
      </c>
      <c r="K175" s="260" t="s">
        <v>107</v>
      </c>
    </row>
    <row r="176" spans="1:11" ht="12.75">
      <c r="A176" s="284" t="s">
        <v>1146</v>
      </c>
      <c r="B176" s="285">
        <v>477</v>
      </c>
      <c r="D176" s="286" t="s">
        <v>1147</v>
      </c>
      <c r="E176" s="275" t="s">
        <v>107</v>
      </c>
      <c r="F176" s="275" t="s">
        <v>107</v>
      </c>
      <c r="G176" s="260" t="s">
        <v>107</v>
      </c>
      <c r="H176" s="260"/>
      <c r="I176" s="275" t="s">
        <v>107</v>
      </c>
      <c r="J176" s="275" t="s">
        <v>107</v>
      </c>
      <c r="K176" s="260" t="s">
        <v>107</v>
      </c>
    </row>
    <row r="177" spans="1:11" ht="12.75">
      <c r="A177" s="284" t="s">
        <v>1148</v>
      </c>
      <c r="B177" s="285">
        <v>479</v>
      </c>
      <c r="D177" s="286" t="s">
        <v>1149</v>
      </c>
      <c r="E177" s="275" t="s">
        <v>107</v>
      </c>
      <c r="F177" s="275" t="s">
        <v>107</v>
      </c>
      <c r="G177" s="260" t="s">
        <v>107</v>
      </c>
      <c r="H177" s="260"/>
      <c r="I177" s="275" t="s">
        <v>107</v>
      </c>
      <c r="J177" s="275" t="s">
        <v>107</v>
      </c>
      <c r="K177" s="260" t="s">
        <v>107</v>
      </c>
    </row>
    <row r="178" spans="1:11" ht="12.75">
      <c r="A178" s="262" t="s">
        <v>757</v>
      </c>
      <c r="B178" s="274">
        <v>480</v>
      </c>
      <c r="C178" s="254"/>
      <c r="D178" s="178" t="s">
        <v>119</v>
      </c>
      <c r="E178" s="275">
        <v>4062</v>
      </c>
      <c r="F178" s="275">
        <v>27698</v>
      </c>
      <c r="G178" s="260">
        <v>-74.4</v>
      </c>
      <c r="H178" s="260"/>
      <c r="I178" s="275">
        <v>5821</v>
      </c>
      <c r="J178" s="275">
        <v>58473</v>
      </c>
      <c r="K178" s="260">
        <v>-81.7</v>
      </c>
    </row>
    <row r="179" spans="1:11" ht="12.75">
      <c r="A179" s="284" t="s">
        <v>1150</v>
      </c>
      <c r="B179" s="285">
        <v>481</v>
      </c>
      <c r="D179" s="286" t="s">
        <v>1151</v>
      </c>
      <c r="E179" s="275" t="s">
        <v>107</v>
      </c>
      <c r="F179" s="275" t="s">
        <v>107</v>
      </c>
      <c r="G179" s="260" t="s">
        <v>107</v>
      </c>
      <c r="H179" s="260"/>
      <c r="I179" s="275" t="s">
        <v>107</v>
      </c>
      <c r="J179" s="275" t="s">
        <v>107</v>
      </c>
      <c r="K179" s="260" t="s">
        <v>107</v>
      </c>
    </row>
    <row r="180" spans="1:11" ht="12.75">
      <c r="A180" s="262" t="s">
        <v>758</v>
      </c>
      <c r="B180" s="274">
        <v>484</v>
      </c>
      <c r="C180" s="254"/>
      <c r="D180" s="178" t="s">
        <v>1152</v>
      </c>
      <c r="E180" s="275" t="s">
        <v>107</v>
      </c>
      <c r="F180" s="275" t="s">
        <v>107</v>
      </c>
      <c r="G180" s="260" t="s">
        <v>107</v>
      </c>
      <c r="H180" s="260"/>
      <c r="I180" s="275">
        <v>4</v>
      </c>
      <c r="J180" s="275">
        <v>228</v>
      </c>
      <c r="K180" s="260">
        <v>-98.2</v>
      </c>
    </row>
    <row r="181" spans="1:11" ht="12.75">
      <c r="A181" s="262" t="s">
        <v>759</v>
      </c>
      <c r="B181" s="274">
        <v>488</v>
      </c>
      <c r="C181" s="254"/>
      <c r="D181" s="178" t="s">
        <v>120</v>
      </c>
      <c r="E181" s="275" t="s">
        <v>107</v>
      </c>
      <c r="F181" s="275" t="s">
        <v>107</v>
      </c>
      <c r="G181" s="260" t="s">
        <v>107</v>
      </c>
      <c r="H181" s="260"/>
      <c r="I181" s="275" t="s">
        <v>107</v>
      </c>
      <c r="J181" s="275" t="s">
        <v>107</v>
      </c>
      <c r="K181" s="260" t="s">
        <v>107</v>
      </c>
    </row>
    <row r="182" spans="1:11" ht="12.75">
      <c r="A182" s="262" t="s">
        <v>760</v>
      </c>
      <c r="B182" s="274">
        <v>492</v>
      </c>
      <c r="C182" s="254"/>
      <c r="D182" s="178" t="s">
        <v>121</v>
      </c>
      <c r="E182" s="275" t="s">
        <v>107</v>
      </c>
      <c r="F182" s="275" t="s">
        <v>107</v>
      </c>
      <c r="G182" s="260" t="s">
        <v>107</v>
      </c>
      <c r="H182" s="260"/>
      <c r="I182" s="275" t="s">
        <v>107</v>
      </c>
      <c r="J182" s="275" t="s">
        <v>107</v>
      </c>
      <c r="K182" s="260">
        <v>-100</v>
      </c>
    </row>
    <row r="183" spans="1:11" ht="12.75">
      <c r="A183" s="262" t="s">
        <v>761</v>
      </c>
      <c r="B183" s="274">
        <v>500</v>
      </c>
      <c r="C183" s="254"/>
      <c r="D183" s="178" t="s">
        <v>122</v>
      </c>
      <c r="E183" s="275">
        <v>2803</v>
      </c>
      <c r="F183" s="275">
        <v>8158</v>
      </c>
      <c r="G183" s="260">
        <v>-94.9</v>
      </c>
      <c r="H183" s="260"/>
      <c r="I183" s="275">
        <v>40653</v>
      </c>
      <c r="J183" s="275">
        <v>142593</v>
      </c>
      <c r="K183" s="260">
        <v>-39.7</v>
      </c>
    </row>
    <row r="184" spans="1:11" ht="12.75">
      <c r="A184" s="262" t="s">
        <v>762</v>
      </c>
      <c r="B184" s="274">
        <v>504</v>
      </c>
      <c r="C184" s="254"/>
      <c r="D184" s="178" t="s">
        <v>123</v>
      </c>
      <c r="E184" s="275">
        <v>8660</v>
      </c>
      <c r="F184" s="275">
        <v>36422</v>
      </c>
      <c r="G184" s="260">
        <v>-11.8</v>
      </c>
      <c r="H184" s="260"/>
      <c r="I184" s="275">
        <v>34706</v>
      </c>
      <c r="J184" s="275">
        <v>183626</v>
      </c>
      <c r="K184" s="260">
        <v>76.4</v>
      </c>
    </row>
    <row r="185" spans="1:11" ht="12.75">
      <c r="A185" s="262" t="s">
        <v>763</v>
      </c>
      <c r="B185" s="274">
        <v>508</v>
      </c>
      <c r="C185" s="254"/>
      <c r="D185" s="178" t="s">
        <v>124</v>
      </c>
      <c r="E185" s="275">
        <v>2989512</v>
      </c>
      <c r="F185" s="275">
        <v>11778807</v>
      </c>
      <c r="G185" s="260">
        <v>17.5</v>
      </c>
      <c r="H185" s="260"/>
      <c r="I185" s="275">
        <v>8098777</v>
      </c>
      <c r="J185" s="275">
        <v>26890877</v>
      </c>
      <c r="K185" s="260">
        <v>32.2</v>
      </c>
    </row>
    <row r="186" spans="1:11" ht="12.75">
      <c r="A186" s="262" t="s">
        <v>764</v>
      </c>
      <c r="B186" s="274">
        <v>512</v>
      </c>
      <c r="C186" s="254"/>
      <c r="D186" s="178" t="s">
        <v>125</v>
      </c>
      <c r="E186" s="275">
        <v>303526</v>
      </c>
      <c r="F186" s="275">
        <v>394071</v>
      </c>
      <c r="G186" s="260">
        <v>9.3</v>
      </c>
      <c r="H186" s="260"/>
      <c r="I186" s="275">
        <v>484511</v>
      </c>
      <c r="J186" s="275">
        <v>787050</v>
      </c>
      <c r="K186" s="260">
        <v>43</v>
      </c>
    </row>
    <row r="187" spans="1:11" ht="12.75">
      <c r="A187" s="262" t="s">
        <v>765</v>
      </c>
      <c r="B187" s="274">
        <v>516</v>
      </c>
      <c r="C187" s="254"/>
      <c r="D187" s="178" t="s">
        <v>1153</v>
      </c>
      <c r="E187" s="275" t="s">
        <v>107</v>
      </c>
      <c r="F187" s="275" t="s">
        <v>107</v>
      </c>
      <c r="G187" s="260" t="s">
        <v>107</v>
      </c>
      <c r="H187" s="260"/>
      <c r="I187" s="275">
        <v>3600</v>
      </c>
      <c r="J187" s="275">
        <v>82879</v>
      </c>
      <c r="K187" s="260" t="s">
        <v>729</v>
      </c>
    </row>
    <row r="188" spans="1:11" ht="12.75">
      <c r="A188" s="262" t="s">
        <v>766</v>
      </c>
      <c r="B188" s="274">
        <v>520</v>
      </c>
      <c r="C188" s="254"/>
      <c r="D188" s="178" t="s">
        <v>126</v>
      </c>
      <c r="E188" s="275">
        <v>257</v>
      </c>
      <c r="F188" s="275">
        <v>79875</v>
      </c>
      <c r="G188" s="260" t="s">
        <v>729</v>
      </c>
      <c r="H188" s="260"/>
      <c r="I188" s="275">
        <v>13622</v>
      </c>
      <c r="J188" s="275">
        <v>133057</v>
      </c>
      <c r="K188" s="260" t="s">
        <v>729</v>
      </c>
    </row>
    <row r="189" spans="1:11" s="249" customFormat="1" ht="12.75">
      <c r="A189" s="262" t="s">
        <v>767</v>
      </c>
      <c r="B189" s="274">
        <v>524</v>
      </c>
      <c r="C189" s="254"/>
      <c r="D189" s="178" t="s">
        <v>127</v>
      </c>
      <c r="E189" s="275" t="s">
        <v>107</v>
      </c>
      <c r="F189" s="275" t="s">
        <v>107</v>
      </c>
      <c r="G189" s="260">
        <v>-100</v>
      </c>
      <c r="H189" s="260"/>
      <c r="I189" s="275">
        <v>71</v>
      </c>
      <c r="J189" s="275">
        <v>2747</v>
      </c>
      <c r="K189" s="260">
        <v>-98.1</v>
      </c>
    </row>
    <row r="190" spans="1:11" s="249" customFormat="1" ht="12.75">
      <c r="A190" s="262" t="s">
        <v>768</v>
      </c>
      <c r="B190" s="274">
        <v>528</v>
      </c>
      <c r="C190" s="254"/>
      <c r="D190" s="178" t="s">
        <v>128</v>
      </c>
      <c r="E190" s="275">
        <v>38818</v>
      </c>
      <c r="F190" s="275">
        <v>606845</v>
      </c>
      <c r="G190" s="260">
        <v>472.2</v>
      </c>
      <c r="H190" s="260"/>
      <c r="I190" s="275">
        <v>54844</v>
      </c>
      <c r="J190" s="275">
        <v>892392</v>
      </c>
      <c r="K190" s="260">
        <v>83.6</v>
      </c>
    </row>
    <row r="191" spans="1:11" s="249" customFormat="1" ht="12.75">
      <c r="A191" s="262" t="s">
        <v>769</v>
      </c>
      <c r="B191" s="274">
        <v>529</v>
      </c>
      <c r="C191" s="254"/>
      <c r="D191" s="178" t="s">
        <v>996</v>
      </c>
      <c r="E191" s="275" t="s">
        <v>107</v>
      </c>
      <c r="F191" s="275" t="s">
        <v>107</v>
      </c>
      <c r="G191" s="260" t="s">
        <v>107</v>
      </c>
      <c r="H191" s="260"/>
      <c r="I191" s="275" t="s">
        <v>107</v>
      </c>
      <c r="J191" s="275" t="s">
        <v>107</v>
      </c>
      <c r="K191" s="260" t="s">
        <v>107</v>
      </c>
    </row>
    <row r="192" spans="1:11" s="17" customFormat="1" ht="21" customHeight="1">
      <c r="A192" s="113" t="s">
        <v>686</v>
      </c>
      <c r="B192" s="276" t="s">
        <v>686</v>
      </c>
      <c r="C192" s="65" t="s">
        <v>1154</v>
      </c>
      <c r="D192" s="49"/>
      <c r="E192" s="118">
        <v>62271842</v>
      </c>
      <c r="F192" s="118">
        <v>338404111</v>
      </c>
      <c r="G192" s="147">
        <v>7.7</v>
      </c>
      <c r="H192" s="147"/>
      <c r="I192" s="118">
        <v>123220368</v>
      </c>
      <c r="J192" s="118">
        <v>690936929</v>
      </c>
      <c r="K192" s="147">
        <v>9.7</v>
      </c>
    </row>
    <row r="193" spans="1:11" s="249" customFormat="1" ht="21" customHeight="1">
      <c r="A193" s="262" t="s">
        <v>584</v>
      </c>
      <c r="B193" s="274">
        <v>76</v>
      </c>
      <c r="C193" s="254"/>
      <c r="D193" s="178" t="s">
        <v>383</v>
      </c>
      <c r="E193" s="275">
        <v>1050</v>
      </c>
      <c r="F193" s="275">
        <v>41183</v>
      </c>
      <c r="G193" s="260">
        <v>143.5</v>
      </c>
      <c r="H193" s="260"/>
      <c r="I193" s="275">
        <v>1175</v>
      </c>
      <c r="J193" s="275">
        <v>52054</v>
      </c>
      <c r="K193" s="260">
        <v>13.9</v>
      </c>
    </row>
    <row r="194" spans="1:11" s="249" customFormat="1" ht="12.75">
      <c r="A194" s="262" t="s">
        <v>585</v>
      </c>
      <c r="B194" s="274">
        <v>77</v>
      </c>
      <c r="C194" s="254"/>
      <c r="D194" s="178" t="s">
        <v>384</v>
      </c>
      <c r="E194" s="275" t="s">
        <v>107</v>
      </c>
      <c r="F194" s="275" t="s">
        <v>107</v>
      </c>
      <c r="G194" s="260">
        <v>-100</v>
      </c>
      <c r="H194" s="260"/>
      <c r="I194" s="275">
        <v>2</v>
      </c>
      <c r="J194" s="275">
        <v>1106</v>
      </c>
      <c r="K194" s="260">
        <v>-98.6</v>
      </c>
    </row>
    <row r="195" spans="1:11" s="249" customFormat="1" ht="12.75">
      <c r="A195" s="262" t="s">
        <v>586</v>
      </c>
      <c r="B195" s="274">
        <v>78</v>
      </c>
      <c r="C195" s="254"/>
      <c r="D195" s="178" t="s">
        <v>385</v>
      </c>
      <c r="E195" s="275">
        <v>13</v>
      </c>
      <c r="F195" s="275">
        <v>6784</v>
      </c>
      <c r="G195" s="260">
        <v>-93.6</v>
      </c>
      <c r="H195" s="260"/>
      <c r="I195" s="275">
        <v>37</v>
      </c>
      <c r="J195" s="275">
        <v>15551</v>
      </c>
      <c r="K195" s="260">
        <v>-86.3</v>
      </c>
    </row>
    <row r="196" spans="1:11" ht="12.75">
      <c r="A196" s="262" t="s">
        <v>587</v>
      </c>
      <c r="B196" s="274">
        <v>79</v>
      </c>
      <c r="C196" s="254"/>
      <c r="D196" s="178" t="s">
        <v>386</v>
      </c>
      <c r="E196" s="275">
        <v>42799</v>
      </c>
      <c r="F196" s="275">
        <v>67330</v>
      </c>
      <c r="G196" s="260">
        <v>-82.9</v>
      </c>
      <c r="H196" s="260"/>
      <c r="I196" s="275">
        <v>65045</v>
      </c>
      <c r="J196" s="275">
        <v>114765</v>
      </c>
      <c r="K196" s="260">
        <v>-88.7</v>
      </c>
    </row>
    <row r="197" spans="1:11" ht="12.75">
      <c r="A197" s="262" t="s">
        <v>588</v>
      </c>
      <c r="B197" s="274">
        <v>80</v>
      </c>
      <c r="C197" s="254"/>
      <c r="D197" s="178" t="s">
        <v>387</v>
      </c>
      <c r="E197" s="275">
        <v>26</v>
      </c>
      <c r="F197" s="275">
        <v>3017</v>
      </c>
      <c r="G197" s="260">
        <v>757.1</v>
      </c>
      <c r="H197" s="260"/>
      <c r="I197" s="275">
        <v>31</v>
      </c>
      <c r="J197" s="275">
        <v>4009</v>
      </c>
      <c r="K197" s="260">
        <v>236.3</v>
      </c>
    </row>
    <row r="198" spans="1:11" ht="12.75">
      <c r="A198" s="262" t="s">
        <v>589</v>
      </c>
      <c r="B198" s="274">
        <v>81</v>
      </c>
      <c r="C198" s="254"/>
      <c r="D198" s="178" t="s">
        <v>388</v>
      </c>
      <c r="E198" s="275">
        <v>86570</v>
      </c>
      <c r="F198" s="275">
        <v>134522</v>
      </c>
      <c r="G198" s="260">
        <v>202.3</v>
      </c>
      <c r="H198" s="260"/>
      <c r="I198" s="275">
        <v>156043</v>
      </c>
      <c r="J198" s="275">
        <v>276273</v>
      </c>
      <c r="K198" s="260">
        <v>-22.5</v>
      </c>
    </row>
    <row r="199" spans="1:12" ht="12.75">
      <c r="A199" s="262" t="s">
        <v>590</v>
      </c>
      <c r="B199" s="274">
        <v>82</v>
      </c>
      <c r="C199" s="254"/>
      <c r="D199" s="178" t="s">
        <v>389</v>
      </c>
      <c r="E199" s="275" t="s">
        <v>107</v>
      </c>
      <c r="F199" s="275" t="s">
        <v>107</v>
      </c>
      <c r="G199" s="260">
        <v>-100</v>
      </c>
      <c r="H199" s="260"/>
      <c r="I199" s="275">
        <v>11569</v>
      </c>
      <c r="J199" s="275">
        <v>16859</v>
      </c>
      <c r="K199" s="260">
        <v>-93.1</v>
      </c>
      <c r="L199" s="17"/>
    </row>
    <row r="200" spans="1:11" ht="12.75">
      <c r="A200" s="262" t="s">
        <v>591</v>
      </c>
      <c r="B200" s="274">
        <v>83</v>
      </c>
      <c r="C200" s="254"/>
      <c r="D200" s="178" t="s">
        <v>995</v>
      </c>
      <c r="E200" s="275">
        <v>19940</v>
      </c>
      <c r="F200" s="275">
        <v>61693</v>
      </c>
      <c r="G200" s="260">
        <v>885.4</v>
      </c>
      <c r="H200" s="260"/>
      <c r="I200" s="275">
        <v>99760</v>
      </c>
      <c r="J200" s="275">
        <v>400710</v>
      </c>
      <c r="K200" s="260">
        <v>225.6</v>
      </c>
    </row>
    <row r="201" spans="1:11" ht="12.75">
      <c r="A201" s="262" t="s">
        <v>771</v>
      </c>
      <c r="B201" s="274">
        <v>604</v>
      </c>
      <c r="C201" s="254"/>
      <c r="D201" s="178" t="s">
        <v>130</v>
      </c>
      <c r="E201" s="275">
        <v>25</v>
      </c>
      <c r="F201" s="275">
        <v>5965</v>
      </c>
      <c r="G201" s="260">
        <v>238.3</v>
      </c>
      <c r="H201" s="260"/>
      <c r="I201" s="275">
        <v>100</v>
      </c>
      <c r="J201" s="275">
        <v>15967</v>
      </c>
      <c r="K201" s="260">
        <v>685</v>
      </c>
    </row>
    <row r="202" spans="1:11" ht="12.75">
      <c r="A202" s="262" t="s">
        <v>772</v>
      </c>
      <c r="B202" s="274">
        <v>608</v>
      </c>
      <c r="C202" s="254"/>
      <c r="D202" s="178" t="s">
        <v>131</v>
      </c>
      <c r="E202" s="275" t="s">
        <v>107</v>
      </c>
      <c r="F202" s="275" t="s">
        <v>107</v>
      </c>
      <c r="G202" s="260" t="s">
        <v>107</v>
      </c>
      <c r="H202" s="260"/>
      <c r="I202" s="275" t="s">
        <v>107</v>
      </c>
      <c r="J202" s="275" t="s">
        <v>107</v>
      </c>
      <c r="K202" s="260">
        <v>-100</v>
      </c>
    </row>
    <row r="203" spans="1:11" ht="12.75">
      <c r="A203" s="262" t="s">
        <v>773</v>
      </c>
      <c r="B203" s="274">
        <v>612</v>
      </c>
      <c r="C203" s="254"/>
      <c r="D203" s="178" t="s">
        <v>132</v>
      </c>
      <c r="E203" s="275">
        <v>39</v>
      </c>
      <c r="F203" s="275">
        <v>1529</v>
      </c>
      <c r="G203" s="260" t="s">
        <v>729</v>
      </c>
      <c r="H203" s="260"/>
      <c r="I203" s="275">
        <v>39</v>
      </c>
      <c r="J203" s="275">
        <v>1529</v>
      </c>
      <c r="K203" s="260">
        <v>111.5</v>
      </c>
    </row>
    <row r="204" spans="1:11" ht="12.75">
      <c r="A204" s="262" t="s">
        <v>774</v>
      </c>
      <c r="B204" s="274">
        <v>616</v>
      </c>
      <c r="C204" s="254"/>
      <c r="D204" s="178" t="s">
        <v>133</v>
      </c>
      <c r="E204" s="275">
        <v>28</v>
      </c>
      <c r="F204" s="275">
        <v>65150</v>
      </c>
      <c r="G204" s="260">
        <v>512.8</v>
      </c>
      <c r="H204" s="260"/>
      <c r="I204" s="275">
        <v>3675</v>
      </c>
      <c r="J204" s="275">
        <v>101798</v>
      </c>
      <c r="K204" s="260">
        <v>74.6</v>
      </c>
    </row>
    <row r="205" spans="1:11" ht="12.75">
      <c r="A205" s="262" t="s">
        <v>775</v>
      </c>
      <c r="B205" s="274">
        <v>624</v>
      </c>
      <c r="C205" s="254"/>
      <c r="D205" s="178" t="s">
        <v>134</v>
      </c>
      <c r="E205" s="275">
        <v>142717</v>
      </c>
      <c r="F205" s="275">
        <v>1719849</v>
      </c>
      <c r="G205" s="260">
        <v>-22.6</v>
      </c>
      <c r="H205" s="260"/>
      <c r="I205" s="275">
        <v>280434</v>
      </c>
      <c r="J205" s="275">
        <v>3716170</v>
      </c>
      <c r="K205" s="260">
        <v>-35.3</v>
      </c>
    </row>
    <row r="206" spans="1:11" ht="12.75">
      <c r="A206" s="262" t="s">
        <v>776</v>
      </c>
      <c r="B206" s="274">
        <v>625</v>
      </c>
      <c r="C206" s="254"/>
      <c r="D206" s="178" t="s">
        <v>488</v>
      </c>
      <c r="E206" s="275">
        <v>20</v>
      </c>
      <c r="F206" s="275">
        <v>795</v>
      </c>
      <c r="G206" s="260">
        <v>253.3</v>
      </c>
      <c r="H206" s="260"/>
      <c r="I206" s="275">
        <v>23</v>
      </c>
      <c r="J206" s="275">
        <v>10909</v>
      </c>
      <c r="K206" s="260" t="s">
        <v>729</v>
      </c>
    </row>
    <row r="207" spans="1:11" ht="12.75">
      <c r="A207" s="262" t="s">
        <v>994</v>
      </c>
      <c r="B207" s="274">
        <v>626</v>
      </c>
      <c r="C207" s="254"/>
      <c r="D207" s="178" t="s">
        <v>135</v>
      </c>
      <c r="E207" s="275" t="s">
        <v>107</v>
      </c>
      <c r="F207" s="275" t="s">
        <v>107</v>
      </c>
      <c r="G207" s="260" t="s">
        <v>107</v>
      </c>
      <c r="H207" s="260"/>
      <c r="I207" s="275" t="s">
        <v>107</v>
      </c>
      <c r="J207" s="275" t="s">
        <v>107</v>
      </c>
      <c r="K207" s="260" t="s">
        <v>107</v>
      </c>
    </row>
    <row r="208" spans="1:11" ht="12.75">
      <c r="A208" s="262" t="s">
        <v>777</v>
      </c>
      <c r="B208" s="274">
        <v>628</v>
      </c>
      <c r="C208" s="254"/>
      <c r="D208" s="178" t="s">
        <v>136</v>
      </c>
      <c r="E208" s="275">
        <v>29</v>
      </c>
      <c r="F208" s="275">
        <v>314</v>
      </c>
      <c r="G208" s="260">
        <v>-98.7</v>
      </c>
      <c r="H208" s="260"/>
      <c r="I208" s="275">
        <v>806</v>
      </c>
      <c r="J208" s="275">
        <v>249031</v>
      </c>
      <c r="K208" s="260">
        <v>910</v>
      </c>
    </row>
    <row r="209" spans="1:11" ht="12.75">
      <c r="A209" s="262" t="s">
        <v>778</v>
      </c>
      <c r="B209" s="274">
        <v>632</v>
      </c>
      <c r="C209" s="254"/>
      <c r="D209" s="178" t="s">
        <v>137</v>
      </c>
      <c r="E209" s="275">
        <v>2377771</v>
      </c>
      <c r="F209" s="275">
        <v>3073286</v>
      </c>
      <c r="G209" s="260">
        <v>-17.1</v>
      </c>
      <c r="H209" s="260"/>
      <c r="I209" s="275">
        <v>5532952</v>
      </c>
      <c r="J209" s="275">
        <v>6863408</v>
      </c>
      <c r="K209" s="260">
        <v>-1.5</v>
      </c>
    </row>
    <row r="210" spans="1:11" ht="12.75">
      <c r="A210" s="262" t="s">
        <v>779</v>
      </c>
      <c r="B210" s="274">
        <v>636</v>
      </c>
      <c r="C210" s="254"/>
      <c r="D210" s="178" t="s">
        <v>138</v>
      </c>
      <c r="E210" s="275">
        <v>173828</v>
      </c>
      <c r="F210" s="275">
        <v>221938</v>
      </c>
      <c r="G210" s="260">
        <v>142.3</v>
      </c>
      <c r="H210" s="260"/>
      <c r="I210" s="275">
        <v>325349</v>
      </c>
      <c r="J210" s="275">
        <v>410128</v>
      </c>
      <c r="K210" s="260">
        <v>42.7</v>
      </c>
    </row>
    <row r="211" spans="1:11" ht="12.75">
      <c r="A211" s="262" t="s">
        <v>780</v>
      </c>
      <c r="B211" s="274">
        <v>640</v>
      </c>
      <c r="C211" s="254"/>
      <c r="D211" s="178" t="s">
        <v>139</v>
      </c>
      <c r="E211" s="275">
        <v>2004182</v>
      </c>
      <c r="F211" s="275">
        <v>3219725</v>
      </c>
      <c r="G211" s="260">
        <v>-31.8</v>
      </c>
      <c r="H211" s="260"/>
      <c r="I211" s="275">
        <v>4464734</v>
      </c>
      <c r="J211" s="275">
        <v>7227703</v>
      </c>
      <c r="K211" s="260">
        <v>-19.2</v>
      </c>
    </row>
    <row r="212" spans="1:11" ht="12.75">
      <c r="A212" s="262" t="s">
        <v>781</v>
      </c>
      <c r="B212" s="274">
        <v>644</v>
      </c>
      <c r="C212" s="254"/>
      <c r="D212" s="178" t="s">
        <v>140</v>
      </c>
      <c r="E212" s="275">
        <v>14</v>
      </c>
      <c r="F212" s="275">
        <v>11553</v>
      </c>
      <c r="G212" s="260">
        <v>41.1</v>
      </c>
      <c r="H212" s="260"/>
      <c r="I212" s="275">
        <v>99309</v>
      </c>
      <c r="J212" s="275">
        <v>174364</v>
      </c>
      <c r="K212" s="260">
        <v>976.3</v>
      </c>
    </row>
    <row r="213" spans="1:11" ht="12.75">
      <c r="A213" s="262" t="s">
        <v>782</v>
      </c>
      <c r="B213" s="274">
        <v>647</v>
      </c>
      <c r="C213" s="254"/>
      <c r="D213" s="178" t="s">
        <v>141</v>
      </c>
      <c r="E213" s="275">
        <v>1817906</v>
      </c>
      <c r="F213" s="275">
        <v>3190203</v>
      </c>
      <c r="G213" s="260">
        <v>-1</v>
      </c>
      <c r="H213" s="260"/>
      <c r="I213" s="275">
        <v>3612208</v>
      </c>
      <c r="J213" s="275">
        <v>6369884</v>
      </c>
      <c r="K213" s="260">
        <v>-11.4</v>
      </c>
    </row>
    <row r="214" spans="1:11" ht="12.75">
      <c r="A214" s="262" t="s">
        <v>783</v>
      </c>
      <c r="B214" s="274">
        <v>649</v>
      </c>
      <c r="C214" s="254"/>
      <c r="D214" s="178" t="s">
        <v>142</v>
      </c>
      <c r="E214" s="275">
        <v>9016</v>
      </c>
      <c r="F214" s="275">
        <v>9169</v>
      </c>
      <c r="G214" s="260">
        <v>715.7</v>
      </c>
      <c r="H214" s="260"/>
      <c r="I214" s="275">
        <v>9028</v>
      </c>
      <c r="J214" s="275">
        <v>9530</v>
      </c>
      <c r="K214" s="260">
        <v>-73.1</v>
      </c>
    </row>
    <row r="215" spans="1:11" ht="12.75">
      <c r="A215" s="262" t="s">
        <v>784</v>
      </c>
      <c r="B215" s="274">
        <v>653</v>
      </c>
      <c r="C215" s="254"/>
      <c r="D215" s="178" t="s">
        <v>143</v>
      </c>
      <c r="E215" s="275" t="s">
        <v>107</v>
      </c>
      <c r="F215" s="275" t="s">
        <v>107</v>
      </c>
      <c r="G215" s="260" t="s">
        <v>107</v>
      </c>
      <c r="H215" s="260"/>
      <c r="I215" s="275" t="s">
        <v>107</v>
      </c>
      <c r="J215" s="275" t="s">
        <v>107</v>
      </c>
      <c r="K215" s="260" t="s">
        <v>107</v>
      </c>
    </row>
    <row r="216" spans="1:11" ht="12.75">
      <c r="A216" s="262" t="s">
        <v>785</v>
      </c>
      <c r="B216" s="274">
        <v>660</v>
      </c>
      <c r="C216" s="254"/>
      <c r="D216" s="178" t="s">
        <v>144</v>
      </c>
      <c r="E216" s="275">
        <v>6000</v>
      </c>
      <c r="F216" s="275">
        <v>2404</v>
      </c>
      <c r="G216" s="260" t="s">
        <v>729</v>
      </c>
      <c r="H216" s="260"/>
      <c r="I216" s="275">
        <v>6000</v>
      </c>
      <c r="J216" s="275">
        <v>2404</v>
      </c>
      <c r="K216" s="260">
        <v>992.7</v>
      </c>
    </row>
    <row r="217" spans="1:11" ht="12.75">
      <c r="A217" s="262" t="s">
        <v>786</v>
      </c>
      <c r="B217" s="274">
        <v>662</v>
      </c>
      <c r="C217" s="254"/>
      <c r="D217" s="178" t="s">
        <v>145</v>
      </c>
      <c r="E217" s="275">
        <v>169313</v>
      </c>
      <c r="F217" s="275">
        <v>452931</v>
      </c>
      <c r="G217" s="260">
        <v>-33.9</v>
      </c>
      <c r="H217" s="260"/>
      <c r="I217" s="275">
        <v>240070</v>
      </c>
      <c r="J217" s="275">
        <v>720685</v>
      </c>
      <c r="K217" s="260">
        <v>-53.6</v>
      </c>
    </row>
    <row r="218" spans="1:11" ht="12.75">
      <c r="A218" s="262" t="s">
        <v>787</v>
      </c>
      <c r="B218" s="274">
        <v>664</v>
      </c>
      <c r="C218" s="254"/>
      <c r="D218" s="178" t="s">
        <v>146</v>
      </c>
      <c r="E218" s="275">
        <v>2004273</v>
      </c>
      <c r="F218" s="275">
        <v>9028855</v>
      </c>
      <c r="G218" s="260">
        <v>12.2</v>
      </c>
      <c r="H218" s="260"/>
      <c r="I218" s="275">
        <v>3932785</v>
      </c>
      <c r="J218" s="275">
        <v>17222514</v>
      </c>
      <c r="K218" s="260">
        <v>5.4</v>
      </c>
    </row>
    <row r="219" spans="1:11" ht="12.75">
      <c r="A219" s="262" t="s">
        <v>788</v>
      </c>
      <c r="B219" s="274">
        <v>666</v>
      </c>
      <c r="C219" s="254"/>
      <c r="D219" s="178" t="s">
        <v>147</v>
      </c>
      <c r="E219" s="275">
        <v>104438</v>
      </c>
      <c r="F219" s="275">
        <v>746457</v>
      </c>
      <c r="G219" s="260">
        <v>-43.6</v>
      </c>
      <c r="H219" s="260"/>
      <c r="I219" s="275">
        <v>241664</v>
      </c>
      <c r="J219" s="275">
        <v>2692085</v>
      </c>
      <c r="K219" s="260">
        <v>-11.9</v>
      </c>
    </row>
    <row r="220" spans="1:11" ht="12.75">
      <c r="A220" s="262" t="s">
        <v>789</v>
      </c>
      <c r="B220" s="274">
        <v>667</v>
      </c>
      <c r="C220" s="254"/>
      <c r="D220" s="178" t="s">
        <v>148</v>
      </c>
      <c r="E220" s="275" t="s">
        <v>107</v>
      </c>
      <c r="F220" s="275" t="s">
        <v>107</v>
      </c>
      <c r="G220" s="260" t="s">
        <v>107</v>
      </c>
      <c r="H220" s="260"/>
      <c r="I220" s="275">
        <v>2</v>
      </c>
      <c r="J220" s="275">
        <v>680</v>
      </c>
      <c r="K220" s="260" t="s">
        <v>729</v>
      </c>
    </row>
    <row r="221" spans="1:11" ht="12.75">
      <c r="A221" s="262" t="s">
        <v>790</v>
      </c>
      <c r="B221" s="274">
        <v>669</v>
      </c>
      <c r="C221" s="254"/>
      <c r="D221" s="178" t="s">
        <v>149</v>
      </c>
      <c r="E221" s="275">
        <v>149602</v>
      </c>
      <c r="F221" s="275">
        <v>1594127</v>
      </c>
      <c r="G221" s="260">
        <v>49.7</v>
      </c>
      <c r="H221" s="260"/>
      <c r="I221" s="275">
        <v>171608</v>
      </c>
      <c r="J221" s="275">
        <v>2843672</v>
      </c>
      <c r="K221" s="260">
        <v>40.2</v>
      </c>
    </row>
    <row r="222" spans="1:11" ht="12.75">
      <c r="A222" s="262" t="s">
        <v>791</v>
      </c>
      <c r="B222" s="274">
        <v>672</v>
      </c>
      <c r="C222" s="254"/>
      <c r="D222" s="178" t="s">
        <v>150</v>
      </c>
      <c r="E222" s="275">
        <v>4640</v>
      </c>
      <c r="F222" s="275">
        <v>87097</v>
      </c>
      <c r="G222" s="260">
        <v>46.9</v>
      </c>
      <c r="H222" s="260"/>
      <c r="I222" s="275">
        <v>8851</v>
      </c>
      <c r="J222" s="275">
        <v>147555</v>
      </c>
      <c r="K222" s="260">
        <v>94.5</v>
      </c>
    </row>
    <row r="223" spans="1:11" ht="12.75">
      <c r="A223" s="262" t="s">
        <v>792</v>
      </c>
      <c r="B223" s="274">
        <v>675</v>
      </c>
      <c r="C223" s="254"/>
      <c r="D223" s="178" t="s">
        <v>151</v>
      </c>
      <c r="E223" s="275" t="s">
        <v>107</v>
      </c>
      <c r="F223" s="275" t="s">
        <v>107</v>
      </c>
      <c r="G223" s="260" t="s">
        <v>107</v>
      </c>
      <c r="H223" s="260"/>
      <c r="I223" s="275" t="s">
        <v>107</v>
      </c>
      <c r="J223" s="275" t="s">
        <v>107</v>
      </c>
      <c r="K223" s="260" t="s">
        <v>107</v>
      </c>
    </row>
    <row r="224" spans="1:12" ht="14.25">
      <c r="A224" s="608" t="s">
        <v>731</v>
      </c>
      <c r="B224" s="608"/>
      <c r="C224" s="608"/>
      <c r="D224" s="608"/>
      <c r="E224" s="608"/>
      <c r="F224" s="608"/>
      <c r="G224" s="608"/>
      <c r="H224" s="608"/>
      <c r="I224" s="608"/>
      <c r="J224" s="608"/>
      <c r="K224" s="608"/>
      <c r="L224" s="609"/>
    </row>
    <row r="225" spans="4:11" ht="12.75">
      <c r="D225" s="262"/>
      <c r="E225" s="266"/>
      <c r="F225" s="267"/>
      <c r="I225" s="277"/>
      <c r="J225" s="278"/>
      <c r="K225" s="279"/>
    </row>
    <row r="226" spans="1:12" ht="17.25" customHeight="1">
      <c r="A226" s="619" t="s">
        <v>1133</v>
      </c>
      <c r="B226" s="620"/>
      <c r="C226" s="624" t="s">
        <v>1134</v>
      </c>
      <c r="D226" s="527"/>
      <c r="E226" s="574" t="s">
        <v>1200</v>
      </c>
      <c r="F226" s="575"/>
      <c r="G226" s="575"/>
      <c r="H226" s="629"/>
      <c r="I226" s="536" t="s">
        <v>1213</v>
      </c>
      <c r="J226" s="575"/>
      <c r="K226" s="575"/>
      <c r="L226" s="630"/>
    </row>
    <row r="227" spans="1:12" ht="16.5" customHeight="1">
      <c r="A227" s="502"/>
      <c r="B227" s="621"/>
      <c r="C227" s="625"/>
      <c r="D227" s="626"/>
      <c r="E227" s="82" t="s">
        <v>474</v>
      </c>
      <c r="F227" s="586" t="s">
        <v>475</v>
      </c>
      <c r="G227" s="587"/>
      <c r="H227" s="588"/>
      <c r="I227" s="146" t="s">
        <v>474</v>
      </c>
      <c r="J227" s="631" t="s">
        <v>475</v>
      </c>
      <c r="K227" s="632"/>
      <c r="L227" s="604"/>
    </row>
    <row r="228" spans="1:12" ht="12.75" customHeight="1">
      <c r="A228" s="502"/>
      <c r="B228" s="621"/>
      <c r="C228" s="625"/>
      <c r="D228" s="626"/>
      <c r="E228" s="592" t="s">
        <v>112</v>
      </c>
      <c r="F228" s="601" t="s">
        <v>108</v>
      </c>
      <c r="G228" s="615" t="s">
        <v>1214</v>
      </c>
      <c r="H228" s="616"/>
      <c r="I228" s="601" t="s">
        <v>112</v>
      </c>
      <c r="J228" s="601" t="s">
        <v>108</v>
      </c>
      <c r="K228" s="580" t="s">
        <v>1221</v>
      </c>
      <c r="L228" s="610"/>
    </row>
    <row r="229" spans="1:12" ht="12.75" customHeight="1">
      <c r="A229" s="502"/>
      <c r="B229" s="621"/>
      <c r="C229" s="625"/>
      <c r="D229" s="626"/>
      <c r="E229" s="593"/>
      <c r="F229" s="602"/>
      <c r="G229" s="617"/>
      <c r="H229" s="506"/>
      <c r="I229" s="602"/>
      <c r="J229" s="602"/>
      <c r="K229" s="611"/>
      <c r="L229" s="612"/>
    </row>
    <row r="230" spans="1:12" ht="12.75" customHeight="1">
      <c r="A230" s="502"/>
      <c r="B230" s="621"/>
      <c r="C230" s="625"/>
      <c r="D230" s="626"/>
      <c r="E230" s="593"/>
      <c r="F230" s="602"/>
      <c r="G230" s="617"/>
      <c r="H230" s="506"/>
      <c r="I230" s="602"/>
      <c r="J230" s="602"/>
      <c r="K230" s="611"/>
      <c r="L230" s="612"/>
    </row>
    <row r="231" spans="1:12" ht="28.5" customHeight="1">
      <c r="A231" s="622"/>
      <c r="B231" s="623"/>
      <c r="C231" s="627"/>
      <c r="D231" s="628"/>
      <c r="E231" s="594"/>
      <c r="F231" s="603"/>
      <c r="G231" s="618"/>
      <c r="H231" s="517"/>
      <c r="I231" s="603"/>
      <c r="J231" s="603"/>
      <c r="K231" s="613"/>
      <c r="L231" s="614"/>
    </row>
    <row r="232" spans="1:10" ht="12.75">
      <c r="A232" s="262"/>
      <c r="B232" s="273"/>
      <c r="C232" s="254"/>
      <c r="D232" s="272"/>
      <c r="E232" s="266"/>
      <c r="F232" s="267"/>
      <c r="I232" s="266"/>
      <c r="J232" s="267"/>
    </row>
    <row r="233" spans="2:4" ht="12.75">
      <c r="B233" s="281"/>
      <c r="C233" s="282" t="s">
        <v>855</v>
      </c>
      <c r="D233" s="272"/>
    </row>
    <row r="234" spans="1:4" ht="12.75">
      <c r="A234" s="262"/>
      <c r="B234" s="280"/>
      <c r="C234" s="254"/>
      <c r="D234" s="272"/>
    </row>
    <row r="235" spans="1:11" ht="12.75" customHeight="1">
      <c r="A235" s="262" t="s">
        <v>793</v>
      </c>
      <c r="B235" s="274">
        <v>676</v>
      </c>
      <c r="C235" s="254"/>
      <c r="D235" s="178" t="s">
        <v>152</v>
      </c>
      <c r="E235" s="275">
        <v>1102</v>
      </c>
      <c r="F235" s="275">
        <v>43380</v>
      </c>
      <c r="G235" s="260" t="s">
        <v>729</v>
      </c>
      <c r="H235" s="260"/>
      <c r="I235" s="275">
        <v>4626</v>
      </c>
      <c r="J235" s="275">
        <v>163804</v>
      </c>
      <c r="K235" s="260">
        <v>501.9</v>
      </c>
    </row>
    <row r="236" spans="1:11" ht="12.75" customHeight="1">
      <c r="A236" s="262" t="s">
        <v>794</v>
      </c>
      <c r="B236" s="274">
        <v>680</v>
      </c>
      <c r="C236" s="254"/>
      <c r="D236" s="178" t="s">
        <v>153</v>
      </c>
      <c r="E236" s="275">
        <v>1375393</v>
      </c>
      <c r="F236" s="275">
        <v>6806647</v>
      </c>
      <c r="G236" s="260">
        <v>-20.5</v>
      </c>
      <c r="H236" s="260"/>
      <c r="I236" s="275">
        <v>2414617</v>
      </c>
      <c r="J236" s="275">
        <v>13991621</v>
      </c>
      <c r="K236" s="260">
        <v>-15.3</v>
      </c>
    </row>
    <row r="237" spans="1:12" ht="12.75">
      <c r="A237" s="1" t="s">
        <v>795</v>
      </c>
      <c r="B237" s="152">
        <v>684</v>
      </c>
      <c r="C237" s="32"/>
      <c r="D237" s="30" t="s">
        <v>154</v>
      </c>
      <c r="E237" s="121">
        <v>2</v>
      </c>
      <c r="F237" s="121">
        <v>125</v>
      </c>
      <c r="G237" s="150">
        <v>0.8</v>
      </c>
      <c r="H237" s="115"/>
      <c r="I237" s="121">
        <v>70</v>
      </c>
      <c r="J237" s="121">
        <v>615</v>
      </c>
      <c r="K237" s="150">
        <v>-96.7</v>
      </c>
      <c r="L237"/>
    </row>
    <row r="238" spans="1:12" ht="12.75">
      <c r="A238" s="1" t="s">
        <v>796</v>
      </c>
      <c r="B238" s="152">
        <v>690</v>
      </c>
      <c r="C238" s="32"/>
      <c r="D238" s="30" t="s">
        <v>155</v>
      </c>
      <c r="E238" s="121">
        <v>1073408</v>
      </c>
      <c r="F238" s="121">
        <v>7113068</v>
      </c>
      <c r="G238" s="150">
        <v>29.9</v>
      </c>
      <c r="H238" s="115"/>
      <c r="I238" s="121">
        <v>2815384</v>
      </c>
      <c r="J238" s="121">
        <v>19655644</v>
      </c>
      <c r="K238" s="150">
        <v>38.3</v>
      </c>
      <c r="L238"/>
    </row>
    <row r="239" spans="1:12" ht="12.75">
      <c r="A239" s="1" t="s">
        <v>797</v>
      </c>
      <c r="B239" s="152">
        <v>696</v>
      </c>
      <c r="C239" s="32"/>
      <c r="D239" s="30" t="s">
        <v>156</v>
      </c>
      <c r="E239" s="121">
        <v>5214</v>
      </c>
      <c r="F239" s="121">
        <v>130119</v>
      </c>
      <c r="G239" s="150">
        <v>-88.1</v>
      </c>
      <c r="H239" s="115"/>
      <c r="I239" s="121">
        <v>5467</v>
      </c>
      <c r="J239" s="121">
        <v>140192</v>
      </c>
      <c r="K239" s="150">
        <v>-93.7</v>
      </c>
      <c r="L239"/>
    </row>
    <row r="240" spans="1:12" ht="12.75">
      <c r="A240" s="1" t="s">
        <v>798</v>
      </c>
      <c r="B240" s="152">
        <v>700</v>
      </c>
      <c r="C240" s="32"/>
      <c r="D240" s="30" t="s">
        <v>157</v>
      </c>
      <c r="E240" s="121">
        <v>930872</v>
      </c>
      <c r="F240" s="121">
        <v>3551365</v>
      </c>
      <c r="G240" s="150">
        <v>96.1</v>
      </c>
      <c r="H240" s="115"/>
      <c r="I240" s="121">
        <v>1100758</v>
      </c>
      <c r="J240" s="121">
        <v>5776025</v>
      </c>
      <c r="K240" s="150">
        <v>80.6</v>
      </c>
      <c r="L240"/>
    </row>
    <row r="241" spans="1:12" ht="12.75">
      <c r="A241" s="1" t="s">
        <v>799</v>
      </c>
      <c r="B241" s="152">
        <v>701</v>
      </c>
      <c r="C241" s="32"/>
      <c r="D241" s="30" t="s">
        <v>158</v>
      </c>
      <c r="E241" s="121">
        <v>2429050</v>
      </c>
      <c r="F241" s="121">
        <v>23960806</v>
      </c>
      <c r="G241" s="150">
        <v>30</v>
      </c>
      <c r="H241" s="115"/>
      <c r="I241" s="121">
        <v>4426822</v>
      </c>
      <c r="J241" s="121">
        <v>43778727</v>
      </c>
      <c r="K241" s="150">
        <v>25.2</v>
      </c>
      <c r="L241"/>
    </row>
    <row r="242" spans="1:12" ht="12.75">
      <c r="A242" s="1" t="s">
        <v>800</v>
      </c>
      <c r="B242" s="152">
        <v>703</v>
      </c>
      <c r="C242" s="32"/>
      <c r="D242" s="30" t="s">
        <v>159</v>
      </c>
      <c r="E242" s="121" t="s">
        <v>107</v>
      </c>
      <c r="F242" s="121" t="s">
        <v>107</v>
      </c>
      <c r="G242" s="150">
        <v>-100</v>
      </c>
      <c r="H242" s="115"/>
      <c r="I242" s="121" t="s">
        <v>107</v>
      </c>
      <c r="J242" s="121" t="s">
        <v>107</v>
      </c>
      <c r="K242" s="150">
        <v>-100</v>
      </c>
      <c r="L242"/>
    </row>
    <row r="243" spans="1:12" ht="12.75">
      <c r="A243" s="1" t="s">
        <v>801</v>
      </c>
      <c r="B243" s="152">
        <v>706</v>
      </c>
      <c r="C243" s="32"/>
      <c r="D243" s="30" t="s">
        <v>160</v>
      </c>
      <c r="E243" s="121">
        <v>278820</v>
      </c>
      <c r="F243" s="121">
        <v>3657816</v>
      </c>
      <c r="G243" s="150">
        <v>21.5</v>
      </c>
      <c r="H243" s="115"/>
      <c r="I243" s="121">
        <v>490988</v>
      </c>
      <c r="J243" s="121">
        <v>7796734</v>
      </c>
      <c r="K243" s="150">
        <v>55.7</v>
      </c>
      <c r="L243"/>
    </row>
    <row r="244" spans="1:12" ht="12.75">
      <c r="A244" s="1" t="s">
        <v>802</v>
      </c>
      <c r="B244" s="152">
        <v>708</v>
      </c>
      <c r="C244" s="32"/>
      <c r="D244" s="30" t="s">
        <v>161</v>
      </c>
      <c r="E244" s="121">
        <v>26461</v>
      </c>
      <c r="F244" s="121">
        <v>2146264</v>
      </c>
      <c r="G244" s="150">
        <v>-42.9</v>
      </c>
      <c r="H244" s="115"/>
      <c r="I244" s="121">
        <v>63155</v>
      </c>
      <c r="J244" s="121">
        <v>7226730</v>
      </c>
      <c r="K244" s="150">
        <v>-24.2</v>
      </c>
      <c r="L244"/>
    </row>
    <row r="245" spans="1:12" ht="12.75">
      <c r="A245" s="1" t="s">
        <v>803</v>
      </c>
      <c r="B245" s="152">
        <v>716</v>
      </c>
      <c r="C245" s="32"/>
      <c r="D245" s="30" t="s">
        <v>162</v>
      </c>
      <c r="E245" s="121" t="s">
        <v>107</v>
      </c>
      <c r="F245" s="121" t="s">
        <v>107</v>
      </c>
      <c r="G245" s="150">
        <v>-100</v>
      </c>
      <c r="H245" s="115"/>
      <c r="I245" s="121" t="s">
        <v>107</v>
      </c>
      <c r="J245" s="121" t="s">
        <v>107</v>
      </c>
      <c r="K245" s="150">
        <v>-100</v>
      </c>
      <c r="L245"/>
    </row>
    <row r="246" spans="1:12" ht="12.75">
      <c r="A246" s="1" t="s">
        <v>804</v>
      </c>
      <c r="B246" s="152">
        <v>720</v>
      </c>
      <c r="C246" s="32"/>
      <c r="D246" s="30" t="s">
        <v>163</v>
      </c>
      <c r="E246" s="121">
        <v>39665281</v>
      </c>
      <c r="F246" s="121">
        <v>198833124</v>
      </c>
      <c r="G246" s="150">
        <v>10.7</v>
      </c>
      <c r="H246" s="115"/>
      <c r="I246" s="121">
        <v>79392419</v>
      </c>
      <c r="J246" s="121">
        <v>408792562</v>
      </c>
      <c r="K246" s="150">
        <v>11.4</v>
      </c>
      <c r="L246"/>
    </row>
    <row r="247" spans="1:12" ht="12.75">
      <c r="A247" s="1" t="s">
        <v>805</v>
      </c>
      <c r="B247" s="152">
        <v>724</v>
      </c>
      <c r="C247" s="32"/>
      <c r="D247" s="30" t="s">
        <v>164</v>
      </c>
      <c r="E247" s="121" t="s">
        <v>107</v>
      </c>
      <c r="F247" s="121" t="s">
        <v>107</v>
      </c>
      <c r="G247" s="150">
        <v>-100</v>
      </c>
      <c r="H247" s="115"/>
      <c r="I247" s="121" t="s">
        <v>107</v>
      </c>
      <c r="J247" s="121" t="s">
        <v>107</v>
      </c>
      <c r="K247" s="150">
        <v>-100</v>
      </c>
      <c r="L247"/>
    </row>
    <row r="248" spans="1:12" ht="12.75">
      <c r="A248" s="1" t="s">
        <v>806</v>
      </c>
      <c r="B248" s="152">
        <v>728</v>
      </c>
      <c r="C248" s="32"/>
      <c r="D248" s="30" t="s">
        <v>165</v>
      </c>
      <c r="E248" s="121">
        <v>1350072</v>
      </c>
      <c r="F248" s="121">
        <v>10192029</v>
      </c>
      <c r="G248" s="150">
        <v>5.8</v>
      </c>
      <c r="H248" s="115"/>
      <c r="I248" s="121">
        <v>3086985</v>
      </c>
      <c r="J248" s="121">
        <v>20518855</v>
      </c>
      <c r="K248" s="150">
        <v>19.8</v>
      </c>
      <c r="L248"/>
    </row>
    <row r="249" spans="1:12" ht="12.75">
      <c r="A249" s="1" t="s">
        <v>807</v>
      </c>
      <c r="B249" s="152">
        <v>732</v>
      </c>
      <c r="C249" s="32"/>
      <c r="D249" s="30" t="s">
        <v>166</v>
      </c>
      <c r="E249" s="121">
        <v>3475806</v>
      </c>
      <c r="F249" s="121">
        <v>37945404</v>
      </c>
      <c r="G249" s="150">
        <v>6.7</v>
      </c>
      <c r="H249" s="115"/>
      <c r="I249" s="121">
        <v>5309606</v>
      </c>
      <c r="J249" s="121">
        <v>71975302</v>
      </c>
      <c r="K249" s="150">
        <v>18.6</v>
      </c>
      <c r="L249"/>
    </row>
    <row r="250" spans="1:12" ht="12.75">
      <c r="A250" s="1" t="s">
        <v>808</v>
      </c>
      <c r="B250" s="152">
        <v>736</v>
      </c>
      <c r="C250" s="32"/>
      <c r="D250" s="30" t="s">
        <v>167</v>
      </c>
      <c r="E250" s="121">
        <v>2271862</v>
      </c>
      <c r="F250" s="121">
        <v>16910956</v>
      </c>
      <c r="G250" s="150">
        <v>-2.8</v>
      </c>
      <c r="H250" s="115"/>
      <c r="I250" s="121">
        <v>4280390</v>
      </c>
      <c r="J250" s="121">
        <v>34677064</v>
      </c>
      <c r="K250" s="150">
        <v>1.7</v>
      </c>
      <c r="L250"/>
    </row>
    <row r="251" spans="1:11" s="249" customFormat="1" ht="12.75">
      <c r="A251" s="262" t="s">
        <v>809</v>
      </c>
      <c r="B251" s="280">
        <v>740</v>
      </c>
      <c r="C251" s="254"/>
      <c r="D251" s="178" t="s">
        <v>168</v>
      </c>
      <c r="E251" s="275">
        <v>268290</v>
      </c>
      <c r="F251" s="275">
        <v>3291589</v>
      </c>
      <c r="G251" s="260">
        <v>-16.2</v>
      </c>
      <c r="H251" s="260"/>
      <c r="I251" s="275">
        <v>559790</v>
      </c>
      <c r="J251" s="275">
        <v>6705585</v>
      </c>
      <c r="K251" s="260">
        <v>-35.3</v>
      </c>
    </row>
    <row r="252" spans="1:11" s="249" customFormat="1" ht="12.75">
      <c r="A252" s="262" t="s">
        <v>810</v>
      </c>
      <c r="B252" s="280">
        <v>743</v>
      </c>
      <c r="C252" s="254"/>
      <c r="D252" s="178" t="s">
        <v>169</v>
      </c>
      <c r="E252" s="275">
        <v>5970</v>
      </c>
      <c r="F252" s="275">
        <v>75543</v>
      </c>
      <c r="G252" s="260">
        <v>225.3</v>
      </c>
      <c r="H252" s="260"/>
      <c r="I252" s="275">
        <v>5992</v>
      </c>
      <c r="J252" s="275">
        <v>76126</v>
      </c>
      <c r="K252" s="260">
        <v>46.9</v>
      </c>
    </row>
    <row r="253" spans="1:11" s="17" customFormat="1" ht="33.75" customHeight="1">
      <c r="A253" s="113" t="s">
        <v>686</v>
      </c>
      <c r="B253" s="112" t="s">
        <v>686</v>
      </c>
      <c r="C253" s="633" t="s">
        <v>1155</v>
      </c>
      <c r="D253" s="634"/>
      <c r="E253" s="118">
        <v>33936</v>
      </c>
      <c r="F253" s="118">
        <v>527923</v>
      </c>
      <c r="G253" s="147">
        <v>-60.7</v>
      </c>
      <c r="H253" s="147"/>
      <c r="I253" s="118">
        <v>39555</v>
      </c>
      <c r="J253" s="118">
        <v>1240883</v>
      </c>
      <c r="K253" s="147">
        <v>-42</v>
      </c>
    </row>
    <row r="254" spans="1:11" s="17" customFormat="1" ht="21" customHeight="1">
      <c r="A254" s="262" t="s">
        <v>811</v>
      </c>
      <c r="B254" s="280">
        <v>800</v>
      </c>
      <c r="C254" s="254"/>
      <c r="D254" s="178" t="s">
        <v>170</v>
      </c>
      <c r="E254" s="275">
        <v>14277</v>
      </c>
      <c r="F254" s="275">
        <v>470916</v>
      </c>
      <c r="G254" s="260">
        <v>-48.3</v>
      </c>
      <c r="H254" s="260"/>
      <c r="I254" s="275">
        <v>19838</v>
      </c>
      <c r="J254" s="275">
        <v>1149673</v>
      </c>
      <c r="K254" s="260">
        <v>-29.3</v>
      </c>
    </row>
    <row r="255" spans="1:11" s="249" customFormat="1" ht="12.75">
      <c r="A255" s="262" t="s">
        <v>812</v>
      </c>
      <c r="B255" s="280">
        <v>801</v>
      </c>
      <c r="C255" s="254"/>
      <c r="D255" s="178" t="s">
        <v>171</v>
      </c>
      <c r="E255" s="275" t="s">
        <v>107</v>
      </c>
      <c r="F255" s="275" t="s">
        <v>107</v>
      </c>
      <c r="G255" s="260" t="s">
        <v>107</v>
      </c>
      <c r="H255" s="260"/>
      <c r="I255" s="275" t="s">
        <v>107</v>
      </c>
      <c r="J255" s="275" t="s">
        <v>107</v>
      </c>
      <c r="K255" s="260" t="s">
        <v>107</v>
      </c>
    </row>
    <row r="256" spans="1:11" s="249" customFormat="1" ht="12.75">
      <c r="A256" s="262" t="s">
        <v>813</v>
      </c>
      <c r="B256" s="280">
        <v>803</v>
      </c>
      <c r="C256" s="254"/>
      <c r="D256" s="178" t="s">
        <v>172</v>
      </c>
      <c r="E256" s="275" t="s">
        <v>107</v>
      </c>
      <c r="F256" s="275" t="s">
        <v>107</v>
      </c>
      <c r="G256" s="260" t="s">
        <v>107</v>
      </c>
      <c r="H256" s="260"/>
      <c r="I256" s="275" t="s">
        <v>107</v>
      </c>
      <c r="J256" s="275" t="s">
        <v>107</v>
      </c>
      <c r="K256" s="260" t="s">
        <v>107</v>
      </c>
    </row>
    <row r="257" spans="1:12" ht="12.75">
      <c r="A257" s="1" t="s">
        <v>814</v>
      </c>
      <c r="B257" s="152">
        <v>804</v>
      </c>
      <c r="C257" s="32"/>
      <c r="D257" s="30" t="s">
        <v>173</v>
      </c>
      <c r="E257" s="121">
        <v>19659</v>
      </c>
      <c r="F257" s="121">
        <v>57007</v>
      </c>
      <c r="G257" s="150">
        <v>-86.8</v>
      </c>
      <c r="H257" s="115"/>
      <c r="I257" s="121">
        <v>19717</v>
      </c>
      <c r="J257" s="121">
        <v>91210</v>
      </c>
      <c r="K257" s="150">
        <v>-82.2</v>
      </c>
      <c r="L257"/>
    </row>
    <row r="258" spans="1:11" ht="12.75">
      <c r="A258" s="262" t="s">
        <v>815</v>
      </c>
      <c r="B258" s="280">
        <v>806</v>
      </c>
      <c r="C258" s="254"/>
      <c r="D258" s="178" t="s">
        <v>174</v>
      </c>
      <c r="E258" s="275" t="s">
        <v>107</v>
      </c>
      <c r="F258" s="275" t="s">
        <v>107</v>
      </c>
      <c r="G258" s="260" t="s">
        <v>107</v>
      </c>
      <c r="H258" s="260"/>
      <c r="I258" s="275" t="s">
        <v>107</v>
      </c>
      <c r="J258" s="275" t="s">
        <v>107</v>
      </c>
      <c r="K258" s="260" t="s">
        <v>107</v>
      </c>
    </row>
    <row r="259" spans="1:11" ht="12.75">
      <c r="A259" s="262" t="s">
        <v>816</v>
      </c>
      <c r="B259" s="280">
        <v>807</v>
      </c>
      <c r="C259" s="254"/>
      <c r="D259" s="178" t="s">
        <v>175</v>
      </c>
      <c r="E259" s="275" t="s">
        <v>107</v>
      </c>
      <c r="F259" s="275" t="s">
        <v>107</v>
      </c>
      <c r="G259" s="260" t="s">
        <v>107</v>
      </c>
      <c r="H259" s="260"/>
      <c r="I259" s="275" t="s">
        <v>107</v>
      </c>
      <c r="J259" s="275" t="s">
        <v>107</v>
      </c>
      <c r="K259" s="260" t="s">
        <v>107</v>
      </c>
    </row>
    <row r="260" spans="1:11" ht="12.75">
      <c r="A260" s="262" t="s">
        <v>817</v>
      </c>
      <c r="B260" s="280">
        <v>809</v>
      </c>
      <c r="C260" s="254"/>
      <c r="D260" s="178" t="s">
        <v>176</v>
      </c>
      <c r="E260" s="275" t="s">
        <v>107</v>
      </c>
      <c r="F260" s="275" t="s">
        <v>107</v>
      </c>
      <c r="G260" s="260" t="s">
        <v>107</v>
      </c>
      <c r="H260" s="260"/>
      <c r="I260" s="275" t="s">
        <v>107</v>
      </c>
      <c r="J260" s="275" t="s">
        <v>107</v>
      </c>
      <c r="K260" s="260" t="s">
        <v>107</v>
      </c>
    </row>
    <row r="261" spans="1:11" ht="12.75">
      <c r="A261" s="262" t="s">
        <v>818</v>
      </c>
      <c r="B261" s="280">
        <v>811</v>
      </c>
      <c r="C261" s="254"/>
      <c r="D261" s="178" t="s">
        <v>177</v>
      </c>
      <c r="E261" s="275" t="s">
        <v>107</v>
      </c>
      <c r="F261" s="275" t="s">
        <v>107</v>
      </c>
      <c r="G261" s="260" t="s">
        <v>107</v>
      </c>
      <c r="H261" s="260"/>
      <c r="I261" s="275" t="s">
        <v>107</v>
      </c>
      <c r="J261" s="275" t="s">
        <v>107</v>
      </c>
      <c r="K261" s="260" t="s">
        <v>107</v>
      </c>
    </row>
    <row r="262" spans="1:11" ht="12.75">
      <c r="A262" s="262" t="s">
        <v>819</v>
      </c>
      <c r="B262" s="280">
        <v>812</v>
      </c>
      <c r="C262" s="254"/>
      <c r="D262" s="178" t="s">
        <v>178</v>
      </c>
      <c r="E262" s="275" t="s">
        <v>107</v>
      </c>
      <c r="F262" s="275" t="s">
        <v>107</v>
      </c>
      <c r="G262" s="260" t="s">
        <v>107</v>
      </c>
      <c r="H262" s="260"/>
      <c r="I262" s="275" t="s">
        <v>107</v>
      </c>
      <c r="J262" s="275" t="s">
        <v>107</v>
      </c>
      <c r="K262" s="260" t="s">
        <v>107</v>
      </c>
    </row>
    <row r="263" spans="1:11" ht="12.75">
      <c r="A263" s="262" t="s">
        <v>820</v>
      </c>
      <c r="B263" s="280">
        <v>813</v>
      </c>
      <c r="C263" s="254"/>
      <c r="D263" s="178" t="s">
        <v>179</v>
      </c>
      <c r="E263" s="275" t="s">
        <v>107</v>
      </c>
      <c r="F263" s="275" t="s">
        <v>107</v>
      </c>
      <c r="G263" s="260" t="s">
        <v>107</v>
      </c>
      <c r="H263" s="260"/>
      <c r="I263" s="275" t="s">
        <v>107</v>
      </c>
      <c r="J263" s="275" t="s">
        <v>107</v>
      </c>
      <c r="K263" s="260" t="s">
        <v>107</v>
      </c>
    </row>
    <row r="264" spans="1:11" ht="12.75">
      <c r="A264" s="262" t="s">
        <v>821</v>
      </c>
      <c r="B264" s="280">
        <v>815</v>
      </c>
      <c r="C264" s="254"/>
      <c r="D264" s="178" t="s">
        <v>180</v>
      </c>
      <c r="E264" s="275" t="s">
        <v>107</v>
      </c>
      <c r="F264" s="275" t="s">
        <v>107</v>
      </c>
      <c r="G264" s="260" t="s">
        <v>107</v>
      </c>
      <c r="H264" s="260"/>
      <c r="I264" s="275" t="s">
        <v>107</v>
      </c>
      <c r="J264" s="275" t="s">
        <v>107</v>
      </c>
      <c r="K264" s="260" t="s">
        <v>107</v>
      </c>
    </row>
    <row r="265" spans="1:11" ht="12.75">
      <c r="A265" s="262" t="s">
        <v>822</v>
      </c>
      <c r="B265" s="280">
        <v>816</v>
      </c>
      <c r="C265" s="254"/>
      <c r="D265" s="178" t="s">
        <v>181</v>
      </c>
      <c r="E265" s="275" t="s">
        <v>107</v>
      </c>
      <c r="F265" s="275" t="s">
        <v>107</v>
      </c>
      <c r="G265" s="260" t="s">
        <v>107</v>
      </c>
      <c r="H265" s="260"/>
      <c r="I265" s="275" t="s">
        <v>107</v>
      </c>
      <c r="J265" s="275" t="s">
        <v>107</v>
      </c>
      <c r="K265" s="260" t="s">
        <v>107</v>
      </c>
    </row>
    <row r="266" spans="1:11" ht="12.75">
      <c r="A266" s="262" t="s">
        <v>823</v>
      </c>
      <c r="B266" s="280">
        <v>817</v>
      </c>
      <c r="C266" s="254"/>
      <c r="D266" s="178" t="s">
        <v>182</v>
      </c>
      <c r="E266" s="275" t="s">
        <v>107</v>
      </c>
      <c r="F266" s="275" t="s">
        <v>107</v>
      </c>
      <c r="G266" s="260" t="s">
        <v>107</v>
      </c>
      <c r="H266" s="260"/>
      <c r="I266" s="275" t="s">
        <v>107</v>
      </c>
      <c r="J266" s="275" t="s">
        <v>107</v>
      </c>
      <c r="K266" s="260" t="s">
        <v>107</v>
      </c>
    </row>
    <row r="267" spans="1:11" ht="12.75">
      <c r="A267" s="262" t="s">
        <v>824</v>
      </c>
      <c r="B267" s="280">
        <v>819</v>
      </c>
      <c r="C267" s="254"/>
      <c r="D267" s="178" t="s">
        <v>183</v>
      </c>
      <c r="E267" s="275" t="s">
        <v>107</v>
      </c>
      <c r="F267" s="275" t="s">
        <v>107</v>
      </c>
      <c r="G267" s="260" t="s">
        <v>107</v>
      </c>
      <c r="H267" s="260"/>
      <c r="I267" s="275" t="s">
        <v>107</v>
      </c>
      <c r="J267" s="275" t="s">
        <v>107</v>
      </c>
      <c r="K267" s="260" t="s">
        <v>107</v>
      </c>
    </row>
    <row r="268" spans="1:11" ht="12.75">
      <c r="A268" s="262" t="s">
        <v>825</v>
      </c>
      <c r="B268" s="280">
        <v>820</v>
      </c>
      <c r="C268" s="254"/>
      <c r="D268" s="178" t="s">
        <v>487</v>
      </c>
      <c r="E268" s="275" t="s">
        <v>107</v>
      </c>
      <c r="F268" s="275" t="s">
        <v>107</v>
      </c>
      <c r="G268" s="260" t="s">
        <v>107</v>
      </c>
      <c r="H268" s="260"/>
      <c r="I268" s="275" t="s">
        <v>107</v>
      </c>
      <c r="J268" s="275" t="s">
        <v>107</v>
      </c>
      <c r="K268" s="260" t="s">
        <v>107</v>
      </c>
    </row>
    <row r="269" spans="1:11" ht="12.75">
      <c r="A269" s="262" t="s">
        <v>826</v>
      </c>
      <c r="B269" s="280">
        <v>822</v>
      </c>
      <c r="C269" s="254"/>
      <c r="D269" s="178" t="s">
        <v>486</v>
      </c>
      <c r="E269" s="275" t="s">
        <v>107</v>
      </c>
      <c r="F269" s="275" t="s">
        <v>107</v>
      </c>
      <c r="G269" s="260" t="s">
        <v>107</v>
      </c>
      <c r="H269" s="260"/>
      <c r="I269" s="275" t="s">
        <v>107</v>
      </c>
      <c r="J269" s="275" t="s">
        <v>107</v>
      </c>
      <c r="K269" s="260" t="s">
        <v>107</v>
      </c>
    </row>
    <row r="270" spans="1:11" ht="12.75">
      <c r="A270" s="262" t="s">
        <v>827</v>
      </c>
      <c r="B270" s="280">
        <v>823</v>
      </c>
      <c r="C270" s="254"/>
      <c r="D270" s="178" t="s">
        <v>870</v>
      </c>
      <c r="E270" s="275" t="s">
        <v>107</v>
      </c>
      <c r="F270" s="275" t="s">
        <v>107</v>
      </c>
      <c r="G270" s="260" t="s">
        <v>107</v>
      </c>
      <c r="H270" s="260"/>
      <c r="I270" s="275" t="s">
        <v>107</v>
      </c>
      <c r="J270" s="275" t="s">
        <v>107</v>
      </c>
      <c r="K270" s="260" t="s">
        <v>107</v>
      </c>
    </row>
    <row r="271" spans="1:11" ht="12.75">
      <c r="A271" s="262" t="s">
        <v>828</v>
      </c>
      <c r="B271" s="280">
        <v>824</v>
      </c>
      <c r="C271" s="254"/>
      <c r="D271" s="178" t="s">
        <v>184</v>
      </c>
      <c r="E271" s="275" t="s">
        <v>107</v>
      </c>
      <c r="F271" s="275" t="s">
        <v>107</v>
      </c>
      <c r="G271" s="260" t="s">
        <v>107</v>
      </c>
      <c r="H271" s="260"/>
      <c r="I271" s="275" t="s">
        <v>107</v>
      </c>
      <c r="J271" s="275" t="s">
        <v>107</v>
      </c>
      <c r="K271" s="260" t="s">
        <v>107</v>
      </c>
    </row>
    <row r="272" spans="1:11" ht="12.75">
      <c r="A272" s="262" t="s">
        <v>829</v>
      </c>
      <c r="B272" s="280">
        <v>825</v>
      </c>
      <c r="C272" s="254"/>
      <c r="D272" s="178" t="s">
        <v>185</v>
      </c>
      <c r="E272" s="275" t="s">
        <v>107</v>
      </c>
      <c r="F272" s="275" t="s">
        <v>107</v>
      </c>
      <c r="G272" s="260" t="s">
        <v>107</v>
      </c>
      <c r="H272" s="260"/>
      <c r="I272" s="275" t="s">
        <v>107</v>
      </c>
      <c r="J272" s="275" t="s">
        <v>107</v>
      </c>
      <c r="K272" s="260" t="s">
        <v>107</v>
      </c>
    </row>
    <row r="273" spans="1:11" ht="12.75">
      <c r="A273" s="262" t="s">
        <v>830</v>
      </c>
      <c r="B273" s="280">
        <v>830</v>
      </c>
      <c r="C273" s="254"/>
      <c r="D273" s="178" t="s">
        <v>186</v>
      </c>
      <c r="E273" s="275" t="s">
        <v>107</v>
      </c>
      <c r="F273" s="275" t="s">
        <v>107</v>
      </c>
      <c r="G273" s="260" t="s">
        <v>107</v>
      </c>
      <c r="H273" s="260"/>
      <c r="I273" s="275" t="s">
        <v>107</v>
      </c>
      <c r="J273" s="275" t="s">
        <v>107</v>
      </c>
      <c r="K273" s="260" t="s">
        <v>107</v>
      </c>
    </row>
    <row r="274" spans="1:11" ht="12.75">
      <c r="A274" s="262" t="s">
        <v>831</v>
      </c>
      <c r="B274" s="280">
        <v>831</v>
      </c>
      <c r="C274" s="254"/>
      <c r="D274" s="178" t="s">
        <v>187</v>
      </c>
      <c r="E274" s="275" t="s">
        <v>107</v>
      </c>
      <c r="F274" s="275" t="s">
        <v>107</v>
      </c>
      <c r="G274" s="260" t="s">
        <v>107</v>
      </c>
      <c r="H274" s="260"/>
      <c r="I274" s="275" t="s">
        <v>107</v>
      </c>
      <c r="J274" s="275" t="s">
        <v>107</v>
      </c>
      <c r="K274" s="260" t="s">
        <v>107</v>
      </c>
    </row>
    <row r="275" spans="1:11" ht="12.75">
      <c r="A275" s="262" t="s">
        <v>832</v>
      </c>
      <c r="B275" s="280">
        <v>832</v>
      </c>
      <c r="C275" s="254"/>
      <c r="D275" s="178" t="s">
        <v>540</v>
      </c>
      <c r="E275" s="275" t="s">
        <v>107</v>
      </c>
      <c r="F275" s="275" t="s">
        <v>107</v>
      </c>
      <c r="G275" s="260" t="s">
        <v>107</v>
      </c>
      <c r="H275" s="260"/>
      <c r="I275" s="275" t="s">
        <v>107</v>
      </c>
      <c r="J275" s="275" t="s">
        <v>107</v>
      </c>
      <c r="K275" s="260" t="s">
        <v>107</v>
      </c>
    </row>
    <row r="276" spans="1:11" ht="12.75">
      <c r="A276" s="262" t="s">
        <v>833</v>
      </c>
      <c r="B276" s="280">
        <v>833</v>
      </c>
      <c r="C276" s="254"/>
      <c r="D276" s="178" t="s">
        <v>188</v>
      </c>
      <c r="E276" s="275" t="s">
        <v>107</v>
      </c>
      <c r="F276" s="275" t="s">
        <v>107</v>
      </c>
      <c r="G276" s="260" t="s">
        <v>107</v>
      </c>
      <c r="H276" s="260"/>
      <c r="I276" s="275" t="s">
        <v>107</v>
      </c>
      <c r="J276" s="275" t="s">
        <v>107</v>
      </c>
      <c r="K276" s="260" t="s">
        <v>107</v>
      </c>
    </row>
    <row r="277" spans="1:11" ht="12.75">
      <c r="A277" s="262" t="s">
        <v>834</v>
      </c>
      <c r="B277" s="280">
        <v>834</v>
      </c>
      <c r="C277" s="254"/>
      <c r="D277" s="178" t="s">
        <v>189</v>
      </c>
      <c r="E277" s="275" t="s">
        <v>107</v>
      </c>
      <c r="F277" s="275" t="s">
        <v>107</v>
      </c>
      <c r="G277" s="260" t="s">
        <v>107</v>
      </c>
      <c r="H277" s="260"/>
      <c r="I277" s="275" t="s">
        <v>107</v>
      </c>
      <c r="J277" s="275" t="s">
        <v>107</v>
      </c>
      <c r="K277" s="260" t="s">
        <v>107</v>
      </c>
    </row>
    <row r="278" spans="1:11" ht="12.75">
      <c r="A278" s="262" t="s">
        <v>835</v>
      </c>
      <c r="B278" s="280">
        <v>835</v>
      </c>
      <c r="C278" s="254"/>
      <c r="D278" s="178" t="s">
        <v>190</v>
      </c>
      <c r="E278" s="275" t="s">
        <v>107</v>
      </c>
      <c r="F278" s="275" t="s">
        <v>107</v>
      </c>
      <c r="G278" s="260" t="s">
        <v>107</v>
      </c>
      <c r="H278" s="260"/>
      <c r="I278" s="275" t="s">
        <v>107</v>
      </c>
      <c r="J278" s="275" t="s">
        <v>107</v>
      </c>
      <c r="K278" s="260" t="s">
        <v>107</v>
      </c>
    </row>
    <row r="279" spans="1:11" ht="12.75">
      <c r="A279" s="262" t="s">
        <v>836</v>
      </c>
      <c r="B279" s="280">
        <v>836</v>
      </c>
      <c r="C279" s="254"/>
      <c r="D279" s="178" t="s">
        <v>191</v>
      </c>
      <c r="E279" s="275" t="s">
        <v>107</v>
      </c>
      <c r="F279" s="275" t="s">
        <v>107</v>
      </c>
      <c r="G279" s="260" t="s">
        <v>107</v>
      </c>
      <c r="H279" s="260"/>
      <c r="I279" s="275" t="s">
        <v>107</v>
      </c>
      <c r="J279" s="275" t="s">
        <v>107</v>
      </c>
      <c r="K279" s="260" t="s">
        <v>107</v>
      </c>
    </row>
    <row r="280" spans="1:11" ht="12.75">
      <c r="A280" s="262" t="s">
        <v>837</v>
      </c>
      <c r="B280" s="280">
        <v>837</v>
      </c>
      <c r="C280" s="254"/>
      <c r="D280" s="178" t="s">
        <v>192</v>
      </c>
      <c r="E280" s="275" t="s">
        <v>107</v>
      </c>
      <c r="F280" s="275" t="s">
        <v>107</v>
      </c>
      <c r="G280" s="260" t="s">
        <v>107</v>
      </c>
      <c r="H280" s="260"/>
      <c r="I280" s="275" t="s">
        <v>107</v>
      </c>
      <c r="J280" s="275" t="s">
        <v>107</v>
      </c>
      <c r="K280" s="260" t="s">
        <v>107</v>
      </c>
    </row>
    <row r="281" spans="1:11" ht="12.75">
      <c r="A281" s="262" t="s">
        <v>838</v>
      </c>
      <c r="B281" s="280">
        <v>838</v>
      </c>
      <c r="C281" s="254"/>
      <c r="D281" s="178" t="s">
        <v>193</v>
      </c>
      <c r="E281" s="275" t="s">
        <v>107</v>
      </c>
      <c r="F281" s="275" t="s">
        <v>107</v>
      </c>
      <c r="G281" s="260" t="s">
        <v>107</v>
      </c>
      <c r="H281" s="260"/>
      <c r="I281" s="275" t="s">
        <v>107</v>
      </c>
      <c r="J281" s="275" t="s">
        <v>107</v>
      </c>
      <c r="K281" s="260" t="s">
        <v>107</v>
      </c>
    </row>
    <row r="282" spans="1:11" ht="12.75">
      <c r="A282" s="262" t="s">
        <v>839</v>
      </c>
      <c r="B282" s="280">
        <v>839</v>
      </c>
      <c r="C282" s="254"/>
      <c r="D282" s="178" t="s">
        <v>194</v>
      </c>
      <c r="E282" s="275" t="s">
        <v>107</v>
      </c>
      <c r="F282" s="275" t="s">
        <v>107</v>
      </c>
      <c r="G282" s="260" t="s">
        <v>107</v>
      </c>
      <c r="H282" s="260"/>
      <c r="I282" s="275" t="s">
        <v>107</v>
      </c>
      <c r="J282" s="275" t="s">
        <v>107</v>
      </c>
      <c r="K282" s="260" t="s">
        <v>107</v>
      </c>
    </row>
    <row r="283" spans="1:11" ht="12.75">
      <c r="A283" s="262" t="s">
        <v>840</v>
      </c>
      <c r="B283" s="280">
        <v>891</v>
      </c>
      <c r="C283" s="254"/>
      <c r="D283" s="178" t="s">
        <v>195</v>
      </c>
      <c r="E283" s="275" t="s">
        <v>107</v>
      </c>
      <c r="F283" s="275" t="s">
        <v>107</v>
      </c>
      <c r="G283" s="260" t="s">
        <v>107</v>
      </c>
      <c r="H283" s="260"/>
      <c r="I283" s="275" t="s">
        <v>107</v>
      </c>
      <c r="J283" s="275" t="s">
        <v>107</v>
      </c>
      <c r="K283" s="260" t="s">
        <v>107</v>
      </c>
    </row>
    <row r="284" spans="1:11" ht="12.75">
      <c r="A284" s="262" t="s">
        <v>841</v>
      </c>
      <c r="B284" s="280">
        <v>892</v>
      </c>
      <c r="C284" s="254"/>
      <c r="D284" s="178" t="s">
        <v>196</v>
      </c>
      <c r="E284" s="275" t="s">
        <v>107</v>
      </c>
      <c r="F284" s="275" t="s">
        <v>107</v>
      </c>
      <c r="G284" s="260" t="s">
        <v>107</v>
      </c>
      <c r="H284" s="260"/>
      <c r="I284" s="275" t="s">
        <v>107</v>
      </c>
      <c r="J284" s="275" t="s">
        <v>107</v>
      </c>
      <c r="K284" s="260" t="s">
        <v>107</v>
      </c>
    </row>
    <row r="285" spans="1:11" s="249" customFormat="1" ht="12.75">
      <c r="A285" s="262" t="s">
        <v>842</v>
      </c>
      <c r="B285" s="280">
        <v>893</v>
      </c>
      <c r="C285" s="254"/>
      <c r="D285" s="178" t="s">
        <v>485</v>
      </c>
      <c r="E285" s="275" t="s">
        <v>107</v>
      </c>
      <c r="F285" s="275" t="s">
        <v>107</v>
      </c>
      <c r="G285" s="260" t="s">
        <v>107</v>
      </c>
      <c r="H285" s="260"/>
      <c r="I285" s="275" t="s">
        <v>107</v>
      </c>
      <c r="J285" s="275" t="s">
        <v>107</v>
      </c>
      <c r="K285" s="260" t="s">
        <v>107</v>
      </c>
    </row>
    <row r="286" spans="1:11" s="249" customFormat="1" ht="12.75">
      <c r="A286" s="262" t="s">
        <v>843</v>
      </c>
      <c r="B286" s="280">
        <v>894</v>
      </c>
      <c r="C286" s="254"/>
      <c r="D286" s="178" t="s">
        <v>1156</v>
      </c>
      <c r="E286" s="275" t="s">
        <v>107</v>
      </c>
      <c r="F286" s="275" t="s">
        <v>107</v>
      </c>
      <c r="G286" s="260" t="s">
        <v>107</v>
      </c>
      <c r="H286" s="260"/>
      <c r="I286" s="275" t="s">
        <v>107</v>
      </c>
      <c r="J286" s="275" t="s">
        <v>107</v>
      </c>
      <c r="K286" s="260" t="s">
        <v>107</v>
      </c>
    </row>
    <row r="287" spans="1:11" s="17" customFormat="1" ht="24" customHeight="1">
      <c r="A287" s="287" t="s">
        <v>686</v>
      </c>
      <c r="B287" s="276" t="s">
        <v>686</v>
      </c>
      <c r="C287" s="65" t="s">
        <v>1157</v>
      </c>
      <c r="D287" s="49"/>
      <c r="E287" s="118" t="s">
        <v>107</v>
      </c>
      <c r="F287" s="118" t="s">
        <v>107</v>
      </c>
      <c r="G287" s="147" t="s">
        <v>107</v>
      </c>
      <c r="H287" s="116"/>
      <c r="I287" s="118" t="s">
        <v>107</v>
      </c>
      <c r="J287" s="118" t="s">
        <v>107</v>
      </c>
      <c r="K287" s="147" t="s">
        <v>107</v>
      </c>
    </row>
    <row r="288" spans="1:11" s="17" customFormat="1" ht="24" customHeight="1">
      <c r="A288" s="262" t="s">
        <v>844</v>
      </c>
      <c r="B288" s="280">
        <v>950</v>
      </c>
      <c r="C288" s="254"/>
      <c r="D288" s="178" t="s">
        <v>197</v>
      </c>
      <c r="E288" s="275" t="s">
        <v>107</v>
      </c>
      <c r="F288" s="275" t="s">
        <v>107</v>
      </c>
      <c r="G288" s="260" t="s">
        <v>107</v>
      </c>
      <c r="H288" s="260"/>
      <c r="I288" s="275" t="s">
        <v>107</v>
      </c>
      <c r="J288" s="275" t="s">
        <v>107</v>
      </c>
      <c r="K288" s="260" t="s">
        <v>107</v>
      </c>
    </row>
    <row r="289" spans="1:11" s="17" customFormat="1" ht="12.75" customHeight="1">
      <c r="A289" s="262" t="s">
        <v>1158</v>
      </c>
      <c r="B289" s="280">
        <v>953</v>
      </c>
      <c r="C289" s="254"/>
      <c r="D289" s="178" t="s">
        <v>1159</v>
      </c>
      <c r="E289" s="275" t="s">
        <v>107</v>
      </c>
      <c r="F289" s="275" t="s">
        <v>107</v>
      </c>
      <c r="G289" s="260" t="s">
        <v>107</v>
      </c>
      <c r="H289" s="260"/>
      <c r="I289" s="275" t="s">
        <v>107</v>
      </c>
      <c r="J289" s="275" t="s">
        <v>107</v>
      </c>
      <c r="K289" s="260" t="s">
        <v>107</v>
      </c>
    </row>
    <row r="290" spans="1:11" s="17" customFormat="1" ht="12.75" customHeight="1">
      <c r="A290" s="262" t="s">
        <v>997</v>
      </c>
      <c r="B290" s="280">
        <v>958</v>
      </c>
      <c r="C290" s="254"/>
      <c r="D290" s="178" t="s">
        <v>1100</v>
      </c>
      <c r="E290" s="275" t="s">
        <v>107</v>
      </c>
      <c r="F290" s="275" t="s">
        <v>107</v>
      </c>
      <c r="G290" s="260" t="s">
        <v>107</v>
      </c>
      <c r="H290" s="260"/>
      <c r="I290" s="275" t="s">
        <v>107</v>
      </c>
      <c r="J290" s="275" t="s">
        <v>107</v>
      </c>
      <c r="K290" s="260" t="s">
        <v>107</v>
      </c>
    </row>
    <row r="291" spans="1:11" s="17" customFormat="1" ht="30" customHeight="1">
      <c r="A291" s="113"/>
      <c r="B291" s="280"/>
      <c r="C291" s="113" t="s">
        <v>1160</v>
      </c>
      <c r="D291" s="49"/>
      <c r="E291" s="118">
        <v>1026750379</v>
      </c>
      <c r="F291" s="118">
        <v>2121645527</v>
      </c>
      <c r="G291" s="147">
        <v>1.7</v>
      </c>
      <c r="H291" s="147"/>
      <c r="I291" s="118">
        <v>2006076067</v>
      </c>
      <c r="J291" s="118">
        <v>4296128241</v>
      </c>
      <c r="K291" s="147">
        <v>6.5</v>
      </c>
    </row>
    <row r="292" spans="1:13" ht="12.75">
      <c r="A292" s="262"/>
      <c r="B292" s="288"/>
      <c r="C292" s="262"/>
      <c r="E292" s="275"/>
      <c r="F292" s="275"/>
      <c r="G292" s="263"/>
      <c r="H292" s="263"/>
      <c r="I292" s="275"/>
      <c r="J292" s="275"/>
      <c r="K292" s="263"/>
      <c r="M292" s="115"/>
    </row>
    <row r="293" spans="7:13" ht="12.75">
      <c r="G293" s="275"/>
      <c r="H293" s="275"/>
      <c r="I293" s="275"/>
      <c r="J293" s="263"/>
      <c r="K293" s="275"/>
      <c r="L293" s="275"/>
      <c r="M293" s="115"/>
    </row>
    <row r="294" spans="7:13" ht="12.75">
      <c r="G294" s="275"/>
      <c r="H294" s="275"/>
      <c r="I294" s="275"/>
      <c r="J294" s="263"/>
      <c r="K294" s="275"/>
      <c r="L294" s="275"/>
      <c r="M294" s="115"/>
    </row>
    <row r="295" spans="7:13" ht="12.75">
      <c r="G295" s="275"/>
      <c r="H295" s="275"/>
      <c r="I295" s="275"/>
      <c r="J295" s="263"/>
      <c r="K295" s="275"/>
      <c r="L295" s="275"/>
      <c r="M295" s="115"/>
    </row>
    <row r="296" spans="7:13" ht="12.75">
      <c r="G296" s="275"/>
      <c r="H296" s="275"/>
      <c r="I296" s="275"/>
      <c r="J296" s="263"/>
      <c r="K296" s="275"/>
      <c r="L296" s="275"/>
      <c r="M296" s="115"/>
    </row>
    <row r="297" spans="7:13" ht="12.75">
      <c r="G297" s="275"/>
      <c r="H297" s="275"/>
      <c r="I297" s="275"/>
      <c r="J297" s="263"/>
      <c r="K297" s="275"/>
      <c r="L297" s="275"/>
      <c r="M297" s="115"/>
    </row>
    <row r="298" spans="7:13" ht="12.75">
      <c r="G298" s="275"/>
      <c r="H298" s="275"/>
      <c r="I298" s="275"/>
      <c r="J298" s="263"/>
      <c r="K298" s="275"/>
      <c r="L298" s="275"/>
      <c r="M298" s="115"/>
    </row>
    <row r="299" spans="7:13" ht="12.75">
      <c r="G299" s="275"/>
      <c r="H299" s="275"/>
      <c r="I299" s="275"/>
      <c r="J299" s="263"/>
      <c r="K299" s="275"/>
      <c r="L299" s="275"/>
      <c r="M299" s="115"/>
    </row>
    <row r="300" spans="7:13" ht="12.75">
      <c r="G300" s="275"/>
      <c r="H300" s="275"/>
      <c r="I300" s="275"/>
      <c r="J300" s="263"/>
      <c r="K300" s="275"/>
      <c r="L300" s="275"/>
      <c r="M300" s="115"/>
    </row>
    <row r="301" spans="7:13" ht="12.75">
      <c r="G301" s="275"/>
      <c r="H301" s="275"/>
      <c r="I301" s="275"/>
      <c r="J301" s="263"/>
      <c r="K301" s="275"/>
      <c r="L301" s="275"/>
      <c r="M301" s="115"/>
    </row>
    <row r="302" spans="7:13" ht="12.75">
      <c r="G302" s="275"/>
      <c r="H302" s="275"/>
      <c r="I302" s="275"/>
      <c r="J302" s="263"/>
      <c r="K302" s="275"/>
      <c r="L302" s="275"/>
      <c r="M302" s="115"/>
    </row>
    <row r="303" spans="7:13" ht="12.75">
      <c r="G303" s="275"/>
      <c r="H303" s="275"/>
      <c r="I303" s="275"/>
      <c r="J303" s="263"/>
      <c r="K303" s="275"/>
      <c r="L303" s="275"/>
      <c r="M303" s="115"/>
    </row>
    <row r="304" spans="7:13" ht="12.75">
      <c r="G304" s="275"/>
      <c r="H304" s="275"/>
      <c r="I304" s="275"/>
      <c r="J304" s="263"/>
      <c r="K304" s="275"/>
      <c r="L304" s="275"/>
      <c r="M304" s="115"/>
    </row>
    <row r="305" spans="7:13" ht="12.75">
      <c r="G305" s="275"/>
      <c r="H305" s="275"/>
      <c r="I305" s="275"/>
      <c r="J305" s="263"/>
      <c r="K305" s="275"/>
      <c r="L305" s="275"/>
      <c r="M305" s="115"/>
    </row>
    <row r="306" spans="7:13" ht="12.75">
      <c r="G306" s="275"/>
      <c r="H306" s="275"/>
      <c r="I306" s="275"/>
      <c r="J306" s="263"/>
      <c r="K306" s="275"/>
      <c r="L306" s="275"/>
      <c r="M306" s="115"/>
    </row>
    <row r="307" spans="7:13" ht="12.75">
      <c r="G307" s="275"/>
      <c r="H307" s="275"/>
      <c r="I307" s="275"/>
      <c r="J307" s="263"/>
      <c r="K307" s="275"/>
      <c r="L307" s="275"/>
      <c r="M307" s="115"/>
    </row>
    <row r="308" spans="7:13" ht="12.75">
      <c r="G308" s="275"/>
      <c r="H308" s="275"/>
      <c r="I308" s="275"/>
      <c r="J308" s="263"/>
      <c r="K308" s="275"/>
      <c r="L308" s="275"/>
      <c r="M308" s="115"/>
    </row>
    <row r="309" spans="7:13" ht="12.75">
      <c r="G309" s="275"/>
      <c r="H309" s="275"/>
      <c r="I309" s="275"/>
      <c r="J309" s="263"/>
      <c r="K309" s="275"/>
      <c r="L309" s="275"/>
      <c r="M309" s="115"/>
    </row>
    <row r="310" spans="7:13" ht="12.75">
      <c r="G310" s="275"/>
      <c r="H310" s="275"/>
      <c r="I310" s="275"/>
      <c r="J310" s="263"/>
      <c r="K310" s="275"/>
      <c r="L310" s="275"/>
      <c r="M310" s="115"/>
    </row>
    <row r="311" spans="7:13" ht="12.75">
      <c r="G311" s="275"/>
      <c r="H311" s="275"/>
      <c r="I311" s="275"/>
      <c r="J311" s="263"/>
      <c r="K311" s="275"/>
      <c r="L311" s="275"/>
      <c r="M311" s="115"/>
    </row>
    <row r="312" spans="7:13" ht="12.75">
      <c r="G312" s="275"/>
      <c r="H312" s="275"/>
      <c r="I312" s="275"/>
      <c r="J312" s="263"/>
      <c r="K312" s="275"/>
      <c r="L312" s="275"/>
      <c r="M312" s="115"/>
    </row>
    <row r="313" spans="7:13" ht="12.75">
      <c r="G313" s="275"/>
      <c r="H313" s="275"/>
      <c r="I313" s="275"/>
      <c r="J313" s="263"/>
      <c r="K313" s="275"/>
      <c r="L313" s="275"/>
      <c r="M313" s="115"/>
    </row>
    <row r="314" spans="7:13" ht="12.75">
      <c r="G314" s="275"/>
      <c r="H314" s="275"/>
      <c r="I314" s="275"/>
      <c r="J314" s="263"/>
      <c r="K314" s="275"/>
      <c r="L314" s="275"/>
      <c r="M314" s="115"/>
    </row>
    <row r="315" spans="7:13" ht="12.75">
      <c r="G315" s="275"/>
      <c r="H315" s="275"/>
      <c r="I315" s="275"/>
      <c r="J315" s="263"/>
      <c r="K315" s="275"/>
      <c r="L315" s="275"/>
      <c r="M315" s="115"/>
    </row>
    <row r="316" spans="7:13" ht="12.75">
      <c r="G316" s="275"/>
      <c r="H316" s="275"/>
      <c r="I316" s="275"/>
      <c r="J316" s="263"/>
      <c r="K316" s="275"/>
      <c r="L316" s="275"/>
      <c r="M316" s="115"/>
    </row>
    <row r="317" spans="7:13" ht="12.75">
      <c r="G317" s="275"/>
      <c r="H317" s="275"/>
      <c r="I317" s="275"/>
      <c r="J317" s="263"/>
      <c r="K317" s="275"/>
      <c r="L317" s="275"/>
      <c r="M317" s="115"/>
    </row>
    <row r="318" spans="7:13" ht="12.75">
      <c r="G318" s="275"/>
      <c r="H318" s="275"/>
      <c r="I318" s="275"/>
      <c r="J318" s="263"/>
      <c r="K318" s="275"/>
      <c r="L318" s="275"/>
      <c r="M318" s="115"/>
    </row>
    <row r="319" spans="7:13" ht="12.75">
      <c r="G319" s="275"/>
      <c r="H319" s="275"/>
      <c r="I319" s="275"/>
      <c r="J319" s="263"/>
      <c r="K319" s="275"/>
      <c r="L319" s="275"/>
      <c r="M319" s="115"/>
    </row>
    <row r="320" spans="7:13" ht="12.75">
      <c r="G320" s="275"/>
      <c r="H320" s="275"/>
      <c r="I320" s="275"/>
      <c r="J320" s="263"/>
      <c r="K320" s="275"/>
      <c r="L320" s="275"/>
      <c r="M320" s="115"/>
    </row>
    <row r="321" spans="7:13" ht="12.75">
      <c r="G321" s="275"/>
      <c r="H321" s="275"/>
      <c r="I321" s="275"/>
      <c r="J321" s="263"/>
      <c r="K321" s="275"/>
      <c r="L321" s="275"/>
      <c r="M321" s="115"/>
    </row>
    <row r="322" spans="7:13" ht="12.75">
      <c r="G322" s="275"/>
      <c r="H322" s="275"/>
      <c r="I322" s="275"/>
      <c r="J322" s="263"/>
      <c r="K322" s="275"/>
      <c r="L322" s="275"/>
      <c r="M322" s="115"/>
    </row>
    <row r="323" spans="7:13" ht="12.75">
      <c r="G323" s="275"/>
      <c r="H323" s="275"/>
      <c r="I323" s="275"/>
      <c r="J323" s="263"/>
      <c r="K323" s="275"/>
      <c r="L323" s="275"/>
      <c r="M323" s="115"/>
    </row>
    <row r="324" spans="7:13" ht="12.75">
      <c r="G324" s="275"/>
      <c r="H324" s="275"/>
      <c r="I324" s="275"/>
      <c r="J324" s="263"/>
      <c r="K324" s="275"/>
      <c r="L324" s="275"/>
      <c r="M324" s="115"/>
    </row>
    <row r="325" spans="7:13" ht="12.75">
      <c r="G325" s="275"/>
      <c r="H325" s="275"/>
      <c r="I325" s="275"/>
      <c r="J325" s="263"/>
      <c r="K325" s="275"/>
      <c r="L325" s="275"/>
      <c r="M325" s="115"/>
    </row>
    <row r="326" spans="7:13" ht="12.75">
      <c r="G326" s="275"/>
      <c r="H326" s="275"/>
      <c r="I326" s="275"/>
      <c r="J326" s="263"/>
      <c r="K326" s="275"/>
      <c r="L326" s="275"/>
      <c r="M326" s="115"/>
    </row>
    <row r="327" spans="7:13" ht="12.75">
      <c r="G327" s="275"/>
      <c r="H327" s="275"/>
      <c r="I327" s="275"/>
      <c r="J327" s="263"/>
      <c r="K327" s="275"/>
      <c r="L327" s="275"/>
      <c r="M327" s="115"/>
    </row>
    <row r="328" spans="7:13" ht="12.75">
      <c r="G328" s="275"/>
      <c r="H328" s="275"/>
      <c r="I328" s="275"/>
      <c r="J328" s="263"/>
      <c r="K328" s="275"/>
      <c r="L328" s="275"/>
      <c r="M328" s="115"/>
    </row>
    <row r="329" spans="7:13" ht="12.75">
      <c r="G329" s="275"/>
      <c r="H329" s="275"/>
      <c r="I329" s="275"/>
      <c r="J329" s="263"/>
      <c r="K329" s="275"/>
      <c r="L329" s="275"/>
      <c r="M329" s="115"/>
    </row>
    <row r="330" spans="7:13" ht="12.75">
      <c r="G330" s="275"/>
      <c r="H330" s="275"/>
      <c r="I330" s="275"/>
      <c r="J330" s="263"/>
      <c r="K330" s="275"/>
      <c r="L330" s="275"/>
      <c r="M330" s="115"/>
    </row>
    <row r="331" spans="7:13" ht="12.75">
      <c r="G331" s="275"/>
      <c r="H331" s="275"/>
      <c r="I331" s="275"/>
      <c r="J331" s="263"/>
      <c r="K331" s="275"/>
      <c r="L331" s="275"/>
      <c r="M331" s="115"/>
    </row>
    <row r="332" spans="7:13" ht="12.75">
      <c r="G332" s="275"/>
      <c r="H332" s="275"/>
      <c r="I332" s="275"/>
      <c r="J332" s="263"/>
      <c r="K332" s="275"/>
      <c r="L332" s="275"/>
      <c r="M332" s="115"/>
    </row>
    <row r="333" spans="7:13" ht="12.75">
      <c r="G333" s="275"/>
      <c r="H333" s="275"/>
      <c r="I333" s="275"/>
      <c r="J333" s="263"/>
      <c r="K333" s="275"/>
      <c r="L333" s="275"/>
      <c r="M333" s="115"/>
    </row>
    <row r="334" spans="7:13" ht="12.75">
      <c r="G334" s="275"/>
      <c r="H334" s="275"/>
      <c r="I334" s="275"/>
      <c r="J334" s="263"/>
      <c r="K334" s="275"/>
      <c r="L334" s="275"/>
      <c r="M334" s="115"/>
    </row>
    <row r="335" spans="7:13" ht="12.75">
      <c r="G335" s="275"/>
      <c r="H335" s="275"/>
      <c r="I335" s="275"/>
      <c r="J335" s="263"/>
      <c r="K335" s="275"/>
      <c r="L335" s="275"/>
      <c r="M335" s="115"/>
    </row>
    <row r="336" spans="7:13" ht="12.75">
      <c r="G336" s="275"/>
      <c r="H336" s="275"/>
      <c r="I336" s="275"/>
      <c r="J336" s="263"/>
      <c r="K336" s="275"/>
      <c r="L336" s="275"/>
      <c r="M336" s="115"/>
    </row>
    <row r="337" spans="7:13" ht="12.75">
      <c r="G337" s="275"/>
      <c r="H337" s="275"/>
      <c r="I337" s="275"/>
      <c r="J337" s="263"/>
      <c r="K337" s="275"/>
      <c r="L337" s="275"/>
      <c r="M337" s="115"/>
    </row>
    <row r="338" spans="7:13" ht="12.75">
      <c r="G338" s="275"/>
      <c r="H338" s="275"/>
      <c r="I338" s="275"/>
      <c r="J338" s="263"/>
      <c r="K338" s="275"/>
      <c r="L338" s="275"/>
      <c r="M338" s="115"/>
    </row>
    <row r="339" spans="7:13" ht="12.75">
      <c r="G339" s="275"/>
      <c r="H339" s="275"/>
      <c r="I339" s="275"/>
      <c r="J339" s="263"/>
      <c r="K339" s="275"/>
      <c r="L339" s="275"/>
      <c r="M339" s="115"/>
    </row>
    <row r="340" ht="12.75">
      <c r="M340" s="115"/>
    </row>
    <row r="341" ht="12.75">
      <c r="M341" s="115"/>
    </row>
    <row r="342" ht="12.75">
      <c r="M342" s="115"/>
    </row>
    <row r="343" ht="12.75">
      <c r="M343" s="115"/>
    </row>
    <row r="344" ht="12.75">
      <c r="M344" s="115"/>
    </row>
    <row r="345" ht="12.75">
      <c r="M345" s="115"/>
    </row>
    <row r="346" ht="12.75">
      <c r="M346" s="115"/>
    </row>
    <row r="347" ht="12.75">
      <c r="M347" s="115"/>
    </row>
    <row r="348" ht="12.75">
      <c r="M348" s="115"/>
    </row>
    <row r="349" ht="12.75">
      <c r="M349" s="115"/>
    </row>
  </sheetData>
  <sheetProtection/>
  <mergeCells count="53">
    <mergeCell ref="I228:I231"/>
    <mergeCell ref="J228:J231"/>
    <mergeCell ref="K228:L231"/>
    <mergeCell ref="C253:D253"/>
    <mergeCell ref="A224:L224"/>
    <mergeCell ref="A226:B231"/>
    <mergeCell ref="C226:D231"/>
    <mergeCell ref="E226:H226"/>
    <mergeCell ref="I226:L226"/>
    <mergeCell ref="F227:H227"/>
    <mergeCell ref="J227:L227"/>
    <mergeCell ref="E228:E231"/>
    <mergeCell ref="F228:F231"/>
    <mergeCell ref="G228:H231"/>
    <mergeCell ref="J79:J82"/>
    <mergeCell ref="K79:L82"/>
    <mergeCell ref="A149:L149"/>
    <mergeCell ref="A151:B156"/>
    <mergeCell ref="C151:D156"/>
    <mergeCell ref="E151:H151"/>
    <mergeCell ref="E153:E156"/>
    <mergeCell ref="A1:K1"/>
    <mergeCell ref="A75:L75"/>
    <mergeCell ref="A77:B82"/>
    <mergeCell ref="C77:D82"/>
    <mergeCell ref="E77:H77"/>
    <mergeCell ref="I77:L77"/>
    <mergeCell ref="F78:H78"/>
    <mergeCell ref="J78:L78"/>
    <mergeCell ref="E79:E82"/>
    <mergeCell ref="F79:F82"/>
    <mergeCell ref="F153:F156"/>
    <mergeCell ref="G153:H156"/>
    <mergeCell ref="K153:L156"/>
    <mergeCell ref="I151:L151"/>
    <mergeCell ref="F152:H152"/>
    <mergeCell ref="J152:L152"/>
    <mergeCell ref="I5:I8"/>
    <mergeCell ref="K5:L8"/>
    <mergeCell ref="E3:H3"/>
    <mergeCell ref="I3:L3"/>
    <mergeCell ref="F4:H4"/>
    <mergeCell ref="J4:L4"/>
    <mergeCell ref="A3:B8"/>
    <mergeCell ref="C3:D8"/>
    <mergeCell ref="J5:J8"/>
    <mergeCell ref="G79:H82"/>
    <mergeCell ref="I79:I82"/>
    <mergeCell ref="I153:I156"/>
    <mergeCell ref="J153:J156"/>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4"/>
  <sheetViews>
    <sheetView zoomScaleSheetLayoutView="100"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89" t="s">
        <v>1222</v>
      </c>
      <c r="B1" s="289"/>
      <c r="C1" s="290"/>
      <c r="D1" s="289"/>
      <c r="E1" s="289"/>
      <c r="F1" s="289"/>
      <c r="G1" s="289"/>
      <c r="H1" s="289"/>
      <c r="I1" s="289"/>
      <c r="J1" s="289"/>
      <c r="K1" s="289"/>
      <c r="L1" s="289"/>
      <c r="M1" s="289"/>
      <c r="N1" s="291"/>
      <c r="O1" s="291"/>
      <c r="P1" s="291"/>
      <c r="Q1" s="291"/>
      <c r="R1" s="291"/>
    </row>
    <row r="2" spans="1:18" ht="12.75">
      <c r="A2" s="292"/>
      <c r="B2" s="292"/>
      <c r="C2" s="292"/>
      <c r="D2" s="292"/>
      <c r="E2" s="292"/>
      <c r="F2" s="292"/>
      <c r="G2" s="292"/>
      <c r="H2" s="292"/>
      <c r="I2" s="292"/>
      <c r="J2" s="292"/>
      <c r="K2" s="292"/>
      <c r="L2" s="292"/>
      <c r="M2" s="292"/>
      <c r="N2" s="261"/>
      <c r="O2" s="261"/>
      <c r="P2" s="261"/>
      <c r="Q2" s="261"/>
      <c r="R2" s="261"/>
    </row>
    <row r="3" spans="1:18" s="22" customFormat="1" ht="17.25" customHeight="1">
      <c r="A3" s="635" t="s">
        <v>1162</v>
      </c>
      <c r="B3" s="650" t="s">
        <v>1029</v>
      </c>
      <c r="C3" s="646" t="s">
        <v>846</v>
      </c>
      <c r="D3" s="646"/>
      <c r="E3" s="647"/>
      <c r="F3" s="646"/>
      <c r="G3" s="646"/>
      <c r="H3" s="646" t="s">
        <v>198</v>
      </c>
      <c r="I3" s="646"/>
      <c r="J3" s="646"/>
      <c r="K3" s="646"/>
      <c r="L3" s="646"/>
      <c r="M3" s="648"/>
      <c r="N3" s="293"/>
      <c r="O3" s="293"/>
      <c r="P3" s="293"/>
      <c r="Q3" s="293"/>
      <c r="R3" s="293"/>
    </row>
    <row r="4" spans="1:18" s="22" customFormat="1" ht="16.5" customHeight="1">
      <c r="A4" s="636"/>
      <c r="B4" s="651"/>
      <c r="C4" s="638" t="s">
        <v>471</v>
      </c>
      <c r="D4" s="640" t="s">
        <v>1027</v>
      </c>
      <c r="E4" s="639" t="s">
        <v>847</v>
      </c>
      <c r="F4" s="639"/>
      <c r="G4" s="640" t="s">
        <v>1028</v>
      </c>
      <c r="H4" s="638" t="s">
        <v>471</v>
      </c>
      <c r="I4" s="638" t="s">
        <v>1075</v>
      </c>
      <c r="J4" s="638" t="s">
        <v>1074</v>
      </c>
      <c r="K4" s="639" t="s">
        <v>201</v>
      </c>
      <c r="L4" s="639"/>
      <c r="M4" s="586"/>
      <c r="N4" s="293"/>
      <c r="O4" s="293"/>
      <c r="P4" s="293"/>
      <c r="Q4" s="293"/>
      <c r="R4" s="293"/>
    </row>
    <row r="5" spans="1:18" s="22" customFormat="1" ht="16.5" customHeight="1">
      <c r="A5" s="636"/>
      <c r="B5" s="651"/>
      <c r="C5" s="638"/>
      <c r="D5" s="638"/>
      <c r="E5" s="81" t="s">
        <v>848</v>
      </c>
      <c r="F5" s="81" t="s">
        <v>849</v>
      </c>
      <c r="G5" s="638"/>
      <c r="H5" s="638"/>
      <c r="I5" s="638"/>
      <c r="J5" s="638"/>
      <c r="K5" s="638" t="s">
        <v>471</v>
      </c>
      <c r="L5" s="640" t="s">
        <v>1025</v>
      </c>
      <c r="M5" s="649" t="s">
        <v>1026</v>
      </c>
      <c r="N5" s="293"/>
      <c r="O5" s="293"/>
      <c r="P5" s="293"/>
      <c r="Q5" s="293"/>
      <c r="R5" s="293"/>
    </row>
    <row r="6" spans="1:18" s="22" customFormat="1" ht="23.25" customHeight="1">
      <c r="A6" s="636"/>
      <c r="B6" s="651"/>
      <c r="C6" s="638"/>
      <c r="D6" s="638"/>
      <c r="E6" s="639" t="s">
        <v>850</v>
      </c>
      <c r="F6" s="639"/>
      <c r="G6" s="638"/>
      <c r="H6" s="638"/>
      <c r="I6" s="638"/>
      <c r="J6" s="638"/>
      <c r="K6" s="638"/>
      <c r="L6" s="638"/>
      <c r="M6" s="539"/>
      <c r="N6" s="293"/>
      <c r="O6" s="293"/>
      <c r="P6" s="293"/>
      <c r="Q6" s="293"/>
      <c r="R6" s="293"/>
    </row>
    <row r="7" spans="1:18" s="22" customFormat="1" ht="16.5" customHeight="1">
      <c r="A7" s="637"/>
      <c r="B7" s="643" t="s">
        <v>851</v>
      </c>
      <c r="C7" s="644"/>
      <c r="D7" s="644"/>
      <c r="E7" s="644"/>
      <c r="F7" s="644"/>
      <c r="G7" s="644"/>
      <c r="H7" s="644"/>
      <c r="I7" s="644"/>
      <c r="J7" s="644"/>
      <c r="K7" s="644"/>
      <c r="L7" s="644"/>
      <c r="M7" s="645"/>
      <c r="N7" s="293"/>
      <c r="O7" s="293"/>
      <c r="P7" s="293"/>
      <c r="Q7" s="293"/>
      <c r="R7" s="293"/>
    </row>
    <row r="8" spans="1:18" s="22" customFormat="1" ht="16.5" customHeight="1">
      <c r="A8" s="429"/>
      <c r="B8" s="439"/>
      <c r="C8" s="439"/>
      <c r="D8" s="439"/>
      <c r="E8" s="439"/>
      <c r="F8" s="439"/>
      <c r="G8" s="439"/>
      <c r="H8" s="439"/>
      <c r="I8" s="439"/>
      <c r="J8" s="439"/>
      <c r="K8" s="439"/>
      <c r="L8" s="439"/>
      <c r="M8" s="439"/>
      <c r="N8" s="293"/>
      <c r="O8" s="293"/>
      <c r="P8" s="293"/>
      <c r="Q8" s="293"/>
      <c r="R8" s="293"/>
    </row>
    <row r="9" spans="1:18" s="17" customFormat="1" ht="33" customHeight="1">
      <c r="A9" s="294">
        <v>2012</v>
      </c>
      <c r="B9" s="295">
        <v>12612.7</v>
      </c>
      <c r="C9" s="295">
        <v>786.1</v>
      </c>
      <c r="D9" s="295">
        <v>24.1</v>
      </c>
      <c r="E9" s="295">
        <v>190</v>
      </c>
      <c r="F9" s="295">
        <v>523.7</v>
      </c>
      <c r="G9" s="295">
        <v>48.3</v>
      </c>
      <c r="H9" s="295">
        <v>11638.6</v>
      </c>
      <c r="I9" s="295">
        <v>99.6</v>
      </c>
      <c r="J9" s="295">
        <v>592.9</v>
      </c>
      <c r="K9" s="295">
        <v>10946.1</v>
      </c>
      <c r="L9" s="295">
        <v>1015.8</v>
      </c>
      <c r="M9" s="295">
        <v>9930.3</v>
      </c>
      <c r="N9" s="296"/>
      <c r="O9" s="296"/>
      <c r="P9" s="296"/>
      <c r="Q9" s="296"/>
      <c r="R9" s="296"/>
    </row>
    <row r="10" spans="1:18" ht="21" customHeight="1">
      <c r="A10" s="297" t="s">
        <v>732</v>
      </c>
      <c r="B10" s="298">
        <v>1026.8</v>
      </c>
      <c r="C10" s="299">
        <v>60</v>
      </c>
      <c r="D10" s="299">
        <v>2.6</v>
      </c>
      <c r="E10" s="299">
        <v>15.3</v>
      </c>
      <c r="F10" s="299">
        <v>37.9</v>
      </c>
      <c r="G10" s="299">
        <v>4.2</v>
      </c>
      <c r="H10" s="299">
        <v>952.1</v>
      </c>
      <c r="I10" s="299">
        <v>7.4</v>
      </c>
      <c r="J10" s="299">
        <v>49.2</v>
      </c>
      <c r="K10" s="299">
        <v>895.5</v>
      </c>
      <c r="L10" s="299">
        <v>74.8</v>
      </c>
      <c r="M10" s="299">
        <v>820.7</v>
      </c>
      <c r="N10" s="261"/>
      <c r="O10" s="261"/>
      <c r="P10" s="261"/>
      <c r="Q10" s="261"/>
      <c r="R10" s="261"/>
    </row>
    <row r="11" spans="1:18" ht="21" customHeight="1">
      <c r="A11" s="297" t="s">
        <v>733</v>
      </c>
      <c r="B11" s="298">
        <v>1121</v>
      </c>
      <c r="C11" s="299">
        <v>65.9</v>
      </c>
      <c r="D11" s="299">
        <v>2.7</v>
      </c>
      <c r="E11" s="299">
        <v>16.8</v>
      </c>
      <c r="F11" s="299">
        <v>42.7</v>
      </c>
      <c r="G11" s="299">
        <v>3.7</v>
      </c>
      <c r="H11" s="299">
        <v>1039.5</v>
      </c>
      <c r="I11" s="299">
        <v>7.8</v>
      </c>
      <c r="J11" s="299">
        <v>49.2</v>
      </c>
      <c r="K11" s="299">
        <v>982.4</v>
      </c>
      <c r="L11" s="299">
        <v>87.8</v>
      </c>
      <c r="M11" s="299">
        <v>894.6</v>
      </c>
      <c r="N11" s="261"/>
      <c r="O11" s="261"/>
      <c r="P11" s="261"/>
      <c r="Q11" s="261"/>
      <c r="R11" s="261"/>
    </row>
    <row r="12" spans="1:18" ht="21" customHeight="1">
      <c r="A12" s="297" t="s">
        <v>734</v>
      </c>
      <c r="B12" s="298">
        <v>1100.5</v>
      </c>
      <c r="C12" s="299">
        <v>63</v>
      </c>
      <c r="D12" s="299">
        <v>2.3</v>
      </c>
      <c r="E12" s="299">
        <v>15.6</v>
      </c>
      <c r="F12" s="299">
        <v>40.8</v>
      </c>
      <c r="G12" s="299">
        <v>4.3</v>
      </c>
      <c r="H12" s="299">
        <v>1020.9</v>
      </c>
      <c r="I12" s="299">
        <v>7.9</v>
      </c>
      <c r="J12" s="299">
        <v>55</v>
      </c>
      <c r="K12" s="299">
        <v>957.9</v>
      </c>
      <c r="L12" s="299">
        <v>91.7</v>
      </c>
      <c r="M12" s="299">
        <v>866.2</v>
      </c>
      <c r="N12" s="261"/>
      <c r="O12" s="261"/>
      <c r="P12" s="261"/>
      <c r="Q12" s="261"/>
      <c r="R12" s="261"/>
    </row>
    <row r="13" spans="1:18" ht="21" customHeight="1">
      <c r="A13" s="297" t="s">
        <v>735</v>
      </c>
      <c r="B13" s="298">
        <v>1002.5</v>
      </c>
      <c r="C13" s="299">
        <v>47.6</v>
      </c>
      <c r="D13" s="299">
        <v>1.8</v>
      </c>
      <c r="E13" s="299">
        <v>14.8</v>
      </c>
      <c r="F13" s="299">
        <v>28.9</v>
      </c>
      <c r="G13" s="299">
        <v>2.1</v>
      </c>
      <c r="H13" s="299">
        <v>940</v>
      </c>
      <c r="I13" s="299">
        <v>7.1</v>
      </c>
      <c r="J13" s="299">
        <v>48.9</v>
      </c>
      <c r="K13" s="299">
        <v>884.1</v>
      </c>
      <c r="L13" s="299">
        <v>89.2</v>
      </c>
      <c r="M13" s="299">
        <v>794.9</v>
      </c>
      <c r="N13" s="261"/>
      <c r="O13" s="261"/>
      <c r="P13" s="261"/>
      <c r="Q13" s="261"/>
      <c r="R13" s="261"/>
    </row>
    <row r="14" spans="1:18" ht="21" customHeight="1">
      <c r="A14" s="297" t="s">
        <v>736</v>
      </c>
      <c r="B14" s="298">
        <v>1061.2</v>
      </c>
      <c r="C14" s="299">
        <v>68.2</v>
      </c>
      <c r="D14" s="299">
        <v>1.5</v>
      </c>
      <c r="E14" s="299">
        <v>14.5</v>
      </c>
      <c r="F14" s="299">
        <v>46.7</v>
      </c>
      <c r="G14" s="299">
        <v>5.5</v>
      </c>
      <c r="H14" s="299">
        <v>977.2</v>
      </c>
      <c r="I14" s="299">
        <v>8.5</v>
      </c>
      <c r="J14" s="299">
        <v>49.6</v>
      </c>
      <c r="K14" s="299">
        <v>919</v>
      </c>
      <c r="L14" s="299">
        <v>93.2</v>
      </c>
      <c r="M14" s="299">
        <v>825.8</v>
      </c>
      <c r="N14" s="261"/>
      <c r="O14" s="261"/>
      <c r="P14" s="261"/>
      <c r="Q14" s="261"/>
      <c r="R14" s="261"/>
    </row>
    <row r="15" spans="1:18" ht="21" customHeight="1">
      <c r="A15" s="297" t="s">
        <v>737</v>
      </c>
      <c r="B15" s="298">
        <v>1109.2</v>
      </c>
      <c r="C15" s="299">
        <v>62.6</v>
      </c>
      <c r="D15" s="299">
        <v>2.9</v>
      </c>
      <c r="E15" s="299">
        <v>15.3</v>
      </c>
      <c r="F15" s="299">
        <v>41.4</v>
      </c>
      <c r="G15" s="299">
        <v>3</v>
      </c>
      <c r="H15" s="299">
        <v>1030.8</v>
      </c>
      <c r="I15" s="299">
        <v>9.4</v>
      </c>
      <c r="J15" s="299">
        <v>47.1</v>
      </c>
      <c r="K15" s="299">
        <v>974.3</v>
      </c>
      <c r="L15" s="299">
        <v>95.1</v>
      </c>
      <c r="M15" s="299">
        <v>879.3</v>
      </c>
      <c r="N15" s="261"/>
      <c r="O15" s="261"/>
      <c r="P15" s="261"/>
      <c r="Q15" s="261"/>
      <c r="R15" s="261"/>
    </row>
    <row r="16" spans="1:18" ht="21" customHeight="1">
      <c r="A16" s="297" t="s">
        <v>738</v>
      </c>
      <c r="B16" s="298">
        <v>1067.8</v>
      </c>
      <c r="C16" s="299">
        <v>62.8</v>
      </c>
      <c r="D16" s="299">
        <v>2.5</v>
      </c>
      <c r="E16" s="299">
        <v>15.4</v>
      </c>
      <c r="F16" s="299">
        <v>42.2</v>
      </c>
      <c r="G16" s="299">
        <v>2.8</v>
      </c>
      <c r="H16" s="299">
        <v>989.6</v>
      </c>
      <c r="I16" s="299">
        <v>9.4</v>
      </c>
      <c r="J16" s="299">
        <v>56.6</v>
      </c>
      <c r="K16" s="299">
        <v>923.5</v>
      </c>
      <c r="L16" s="299">
        <v>88.8</v>
      </c>
      <c r="M16" s="299">
        <v>834.7</v>
      </c>
      <c r="N16" s="261"/>
      <c r="O16" s="261"/>
      <c r="P16" s="261"/>
      <c r="Q16" s="261"/>
      <c r="R16" s="261"/>
    </row>
    <row r="17" spans="1:18" ht="21" customHeight="1">
      <c r="A17" s="297" t="s">
        <v>739</v>
      </c>
      <c r="B17" s="298">
        <v>1015.2</v>
      </c>
      <c r="C17" s="299">
        <v>65.1</v>
      </c>
      <c r="D17" s="299">
        <v>0.5</v>
      </c>
      <c r="E17" s="299">
        <v>15.5</v>
      </c>
      <c r="F17" s="299">
        <v>43.8</v>
      </c>
      <c r="G17" s="299">
        <v>5.3</v>
      </c>
      <c r="H17" s="299">
        <v>935.1</v>
      </c>
      <c r="I17" s="299">
        <v>9.4</v>
      </c>
      <c r="J17" s="299">
        <v>45.4</v>
      </c>
      <c r="K17" s="299">
        <v>880.3</v>
      </c>
      <c r="L17" s="299">
        <v>83.9</v>
      </c>
      <c r="M17" s="299">
        <v>796.4</v>
      </c>
      <c r="N17" s="261"/>
      <c r="O17" s="261"/>
      <c r="P17" s="261"/>
      <c r="Q17" s="261"/>
      <c r="R17" s="261"/>
    </row>
    <row r="18" spans="1:18" ht="21" customHeight="1">
      <c r="A18" s="297" t="s">
        <v>740</v>
      </c>
      <c r="B18" s="298">
        <v>1000.3</v>
      </c>
      <c r="C18" s="299">
        <v>70.2</v>
      </c>
      <c r="D18" s="299">
        <v>3.1</v>
      </c>
      <c r="E18" s="299">
        <v>15.7</v>
      </c>
      <c r="F18" s="299">
        <v>47.9</v>
      </c>
      <c r="G18" s="299">
        <v>3.5</v>
      </c>
      <c r="H18" s="299">
        <v>914.1</v>
      </c>
      <c r="I18" s="299">
        <v>9</v>
      </c>
      <c r="J18" s="299">
        <v>52.1</v>
      </c>
      <c r="K18" s="299">
        <v>853</v>
      </c>
      <c r="L18" s="299">
        <v>63.2</v>
      </c>
      <c r="M18" s="299">
        <v>789.8</v>
      </c>
      <c r="N18" s="261"/>
      <c r="O18" s="261"/>
      <c r="P18" s="261"/>
      <c r="Q18" s="261"/>
      <c r="R18" s="261"/>
    </row>
    <row r="19" spans="1:18" ht="21" customHeight="1">
      <c r="A19" s="297" t="s">
        <v>741</v>
      </c>
      <c r="B19" s="298">
        <v>1098.3</v>
      </c>
      <c r="C19" s="299">
        <v>85.9</v>
      </c>
      <c r="D19" s="299">
        <v>2.2</v>
      </c>
      <c r="E19" s="299">
        <v>17.1</v>
      </c>
      <c r="F19" s="299">
        <v>61.5</v>
      </c>
      <c r="G19" s="299">
        <v>5.1</v>
      </c>
      <c r="H19" s="299">
        <v>994.9</v>
      </c>
      <c r="I19" s="299">
        <v>7.8</v>
      </c>
      <c r="J19" s="299">
        <v>56.6</v>
      </c>
      <c r="K19" s="299">
        <v>930.5</v>
      </c>
      <c r="L19" s="299">
        <v>105.2</v>
      </c>
      <c r="M19" s="299">
        <v>825.3</v>
      </c>
      <c r="N19" s="261"/>
      <c r="O19" s="261"/>
      <c r="P19" s="261"/>
      <c r="Q19" s="261"/>
      <c r="R19" s="261"/>
    </row>
    <row r="20" spans="1:18" ht="21" customHeight="1">
      <c r="A20" s="297" t="s">
        <v>742</v>
      </c>
      <c r="B20" s="298">
        <v>1135.1</v>
      </c>
      <c r="C20" s="299">
        <v>70.6</v>
      </c>
      <c r="D20" s="299">
        <v>1.3</v>
      </c>
      <c r="E20" s="299">
        <v>18.3</v>
      </c>
      <c r="F20" s="299">
        <v>46.3</v>
      </c>
      <c r="G20" s="299">
        <v>4.8</v>
      </c>
      <c r="H20" s="299">
        <v>1047.9</v>
      </c>
      <c r="I20" s="299">
        <v>11.2</v>
      </c>
      <c r="J20" s="299">
        <v>49.1</v>
      </c>
      <c r="K20" s="299">
        <v>987.5</v>
      </c>
      <c r="L20" s="299">
        <v>82.1</v>
      </c>
      <c r="M20" s="299">
        <v>905.4</v>
      </c>
      <c r="N20" s="261"/>
      <c r="O20" s="261"/>
      <c r="P20" s="261"/>
      <c r="Q20" s="261"/>
      <c r="R20" s="261"/>
    </row>
    <row r="21" spans="1:18" ht="21" customHeight="1">
      <c r="A21" s="297" t="s">
        <v>743</v>
      </c>
      <c r="B21" s="298">
        <v>874.8</v>
      </c>
      <c r="C21" s="299">
        <v>64.1</v>
      </c>
      <c r="D21" s="299">
        <v>0.9</v>
      </c>
      <c r="E21" s="299">
        <v>15.8</v>
      </c>
      <c r="F21" s="299">
        <v>43.4</v>
      </c>
      <c r="G21" s="299">
        <v>3.9</v>
      </c>
      <c r="H21" s="299">
        <v>796.7</v>
      </c>
      <c r="I21" s="299">
        <v>4.7</v>
      </c>
      <c r="J21" s="299">
        <v>34.1</v>
      </c>
      <c r="K21" s="299">
        <v>758</v>
      </c>
      <c r="L21" s="299">
        <v>60.8</v>
      </c>
      <c r="M21" s="299">
        <v>697.2</v>
      </c>
      <c r="N21" s="261"/>
      <c r="O21" s="261"/>
      <c r="P21" s="261"/>
      <c r="Q21" s="261"/>
      <c r="R21" s="261"/>
    </row>
    <row r="22" spans="1:18" s="154" customFormat="1" ht="33" customHeight="1">
      <c r="A22" s="294">
        <v>2013</v>
      </c>
      <c r="B22" s="295">
        <v>12154.6</v>
      </c>
      <c r="C22" s="295">
        <v>830.8</v>
      </c>
      <c r="D22" s="295">
        <v>13</v>
      </c>
      <c r="E22" s="295">
        <v>228.4</v>
      </c>
      <c r="F22" s="295">
        <v>533.1</v>
      </c>
      <c r="G22" s="295">
        <v>56.3</v>
      </c>
      <c r="H22" s="295">
        <v>11013.1</v>
      </c>
      <c r="I22" s="295">
        <v>116.8</v>
      </c>
      <c r="J22" s="295">
        <v>560.6</v>
      </c>
      <c r="K22" s="295">
        <v>10335.7</v>
      </c>
      <c r="L22" s="295">
        <v>1015.7</v>
      </c>
      <c r="M22" s="295">
        <v>9320</v>
      </c>
      <c r="N22" s="300"/>
      <c r="O22" s="300"/>
      <c r="P22" s="300"/>
      <c r="Q22" s="300"/>
      <c r="R22" s="300"/>
    </row>
    <row r="23" spans="1:18" ht="21" customHeight="1">
      <c r="A23" s="297" t="s">
        <v>732</v>
      </c>
      <c r="B23" s="298">
        <v>972</v>
      </c>
      <c r="C23" s="299">
        <v>66.6</v>
      </c>
      <c r="D23" s="299">
        <v>1.4</v>
      </c>
      <c r="E23" s="299">
        <v>20.5</v>
      </c>
      <c r="F23" s="299">
        <v>40.2</v>
      </c>
      <c r="G23" s="299">
        <v>4.5</v>
      </c>
      <c r="H23" s="299">
        <v>884.6</v>
      </c>
      <c r="I23" s="299">
        <v>9.8</v>
      </c>
      <c r="J23" s="299">
        <v>47.2</v>
      </c>
      <c r="K23" s="299">
        <v>827.6</v>
      </c>
      <c r="L23" s="299">
        <v>87.1</v>
      </c>
      <c r="M23" s="299">
        <v>740.5</v>
      </c>
      <c r="N23" s="261"/>
      <c r="O23" s="261"/>
      <c r="P23" s="261"/>
      <c r="Q23" s="261"/>
      <c r="R23" s="261"/>
    </row>
    <row r="24" spans="1:18" ht="21" customHeight="1">
      <c r="A24" s="297" t="s">
        <v>733</v>
      </c>
      <c r="B24" s="298">
        <v>957.5</v>
      </c>
      <c r="C24" s="299">
        <v>66.5</v>
      </c>
      <c r="D24" s="299">
        <v>1</v>
      </c>
      <c r="E24" s="299">
        <v>16.9</v>
      </c>
      <c r="F24" s="299">
        <v>43.4</v>
      </c>
      <c r="G24" s="299">
        <v>5.2</v>
      </c>
      <c r="H24" s="299">
        <v>859.3</v>
      </c>
      <c r="I24" s="299">
        <v>5.3</v>
      </c>
      <c r="J24" s="299">
        <v>44.8</v>
      </c>
      <c r="K24" s="299">
        <v>809.3</v>
      </c>
      <c r="L24" s="299">
        <v>81.5</v>
      </c>
      <c r="M24" s="299">
        <v>727.8</v>
      </c>
      <c r="N24" s="261"/>
      <c r="O24" s="261"/>
      <c r="P24" s="261"/>
      <c r="Q24" s="261"/>
      <c r="R24" s="261"/>
    </row>
    <row r="25" spans="1:18" ht="21" customHeight="1">
      <c r="A25" s="297" t="s">
        <v>734</v>
      </c>
      <c r="B25" s="298">
        <v>1021.9</v>
      </c>
      <c r="C25" s="299">
        <v>68.5</v>
      </c>
      <c r="D25" s="299">
        <v>0.9</v>
      </c>
      <c r="E25" s="299">
        <v>19.5</v>
      </c>
      <c r="F25" s="299">
        <v>44</v>
      </c>
      <c r="G25" s="299">
        <v>4.2</v>
      </c>
      <c r="H25" s="299">
        <v>928.5</v>
      </c>
      <c r="I25" s="299">
        <v>8.5</v>
      </c>
      <c r="J25" s="299">
        <v>45.6</v>
      </c>
      <c r="K25" s="299">
        <v>874.4</v>
      </c>
      <c r="L25" s="299">
        <v>90.6</v>
      </c>
      <c r="M25" s="299">
        <v>783.8</v>
      </c>
      <c r="N25" s="261"/>
      <c r="O25" s="261"/>
      <c r="P25" s="261"/>
      <c r="Q25" s="261"/>
      <c r="R25" s="261"/>
    </row>
    <row r="26" spans="1:18" ht="21" customHeight="1">
      <c r="A26" s="297" t="s">
        <v>735</v>
      </c>
      <c r="B26" s="298">
        <v>1042.5</v>
      </c>
      <c r="C26" s="299">
        <v>70.9</v>
      </c>
      <c r="D26" s="299">
        <v>1.8</v>
      </c>
      <c r="E26" s="299">
        <v>18.8</v>
      </c>
      <c r="F26" s="299">
        <v>44.8</v>
      </c>
      <c r="G26" s="299">
        <v>5.5</v>
      </c>
      <c r="H26" s="299">
        <v>949.3</v>
      </c>
      <c r="I26" s="299">
        <v>13.2</v>
      </c>
      <c r="J26" s="299">
        <v>48.5</v>
      </c>
      <c r="K26" s="299">
        <v>887.6</v>
      </c>
      <c r="L26" s="299">
        <v>87.4</v>
      </c>
      <c r="M26" s="299">
        <v>800.2</v>
      </c>
      <c r="N26" s="261"/>
      <c r="O26" s="261"/>
      <c r="P26" s="261"/>
      <c r="Q26" s="261"/>
      <c r="R26" s="261"/>
    </row>
    <row r="27" spans="1:18" ht="21" customHeight="1">
      <c r="A27" s="297" t="s">
        <v>736</v>
      </c>
      <c r="B27" s="298">
        <v>1043.9</v>
      </c>
      <c r="C27" s="299">
        <v>61</v>
      </c>
      <c r="D27" s="299">
        <v>1.1</v>
      </c>
      <c r="E27" s="299">
        <v>15.7</v>
      </c>
      <c r="F27" s="299">
        <v>40.5</v>
      </c>
      <c r="G27" s="299">
        <v>3.7</v>
      </c>
      <c r="H27" s="299">
        <v>959.2</v>
      </c>
      <c r="I27" s="299">
        <v>12.4</v>
      </c>
      <c r="J27" s="299">
        <v>48.8</v>
      </c>
      <c r="K27" s="299">
        <v>898</v>
      </c>
      <c r="L27" s="299">
        <v>96.6</v>
      </c>
      <c r="M27" s="299">
        <v>801.4</v>
      </c>
      <c r="N27" s="261"/>
      <c r="O27" s="261"/>
      <c r="P27" s="261"/>
      <c r="Q27" s="261"/>
      <c r="R27" s="261"/>
    </row>
    <row r="28" spans="1:18" ht="21" customHeight="1">
      <c r="A28" s="297" t="s">
        <v>737</v>
      </c>
      <c r="B28" s="298">
        <v>1109.2</v>
      </c>
      <c r="C28" s="299">
        <v>67.8</v>
      </c>
      <c r="D28" s="299">
        <v>1.1</v>
      </c>
      <c r="E28" s="299">
        <v>18.9</v>
      </c>
      <c r="F28" s="299">
        <v>41</v>
      </c>
      <c r="G28" s="299">
        <v>6.7</v>
      </c>
      <c r="H28" s="299">
        <v>1014.7</v>
      </c>
      <c r="I28" s="299">
        <v>8.8</v>
      </c>
      <c r="J28" s="299">
        <v>45.2</v>
      </c>
      <c r="K28" s="299">
        <v>960.7</v>
      </c>
      <c r="L28" s="299">
        <v>87.1</v>
      </c>
      <c r="M28" s="299">
        <v>873.6</v>
      </c>
      <c r="N28" s="261"/>
      <c r="O28" s="261"/>
      <c r="P28" s="261"/>
      <c r="Q28" s="261"/>
      <c r="R28" s="261"/>
    </row>
    <row r="29" spans="1:18" ht="21" customHeight="1">
      <c r="A29" s="297" t="s">
        <v>738</v>
      </c>
      <c r="B29" s="298">
        <v>1033.2</v>
      </c>
      <c r="C29" s="299">
        <v>66.3</v>
      </c>
      <c r="D29" s="299">
        <v>1.1</v>
      </c>
      <c r="E29" s="299">
        <v>21.6</v>
      </c>
      <c r="F29" s="299">
        <v>38.8</v>
      </c>
      <c r="G29" s="299">
        <v>4.9</v>
      </c>
      <c r="H29" s="299">
        <v>941.4</v>
      </c>
      <c r="I29" s="299">
        <v>12.8</v>
      </c>
      <c r="J29" s="299">
        <v>54.4</v>
      </c>
      <c r="K29" s="299">
        <v>874.2</v>
      </c>
      <c r="L29" s="299">
        <v>83.1</v>
      </c>
      <c r="M29" s="299">
        <v>791.1</v>
      </c>
      <c r="N29" s="261"/>
      <c r="O29" s="261"/>
      <c r="P29" s="261"/>
      <c r="Q29" s="261"/>
      <c r="R29" s="261"/>
    </row>
    <row r="30" spans="1:18" ht="21" customHeight="1">
      <c r="A30" s="297" t="s">
        <v>739</v>
      </c>
      <c r="B30" s="298">
        <v>959.6</v>
      </c>
      <c r="C30" s="299">
        <v>66.9</v>
      </c>
      <c r="D30" s="299">
        <v>1.1</v>
      </c>
      <c r="E30" s="299">
        <v>16.7</v>
      </c>
      <c r="F30" s="299">
        <v>44.7</v>
      </c>
      <c r="G30" s="299">
        <v>4.5</v>
      </c>
      <c r="H30" s="299">
        <v>867.2</v>
      </c>
      <c r="I30" s="299">
        <v>8.3</v>
      </c>
      <c r="J30" s="299">
        <v>43.9</v>
      </c>
      <c r="K30" s="299">
        <v>815.1</v>
      </c>
      <c r="L30" s="299">
        <v>75.3</v>
      </c>
      <c r="M30" s="299">
        <v>739.8</v>
      </c>
      <c r="N30" s="261"/>
      <c r="O30" s="261"/>
      <c r="P30" s="261"/>
      <c r="Q30" s="261"/>
      <c r="R30" s="261"/>
    </row>
    <row r="31" spans="1:18" ht="21" customHeight="1">
      <c r="A31" s="297" t="s">
        <v>740</v>
      </c>
      <c r="B31" s="298">
        <v>992.2</v>
      </c>
      <c r="C31" s="299">
        <v>76</v>
      </c>
      <c r="D31" s="299">
        <v>0.8</v>
      </c>
      <c r="E31" s="299">
        <v>22.5</v>
      </c>
      <c r="F31" s="299">
        <v>47.7</v>
      </c>
      <c r="G31" s="299">
        <v>5</v>
      </c>
      <c r="H31" s="299">
        <v>889.3</v>
      </c>
      <c r="I31" s="299">
        <v>9.6</v>
      </c>
      <c r="J31" s="299">
        <v>47.3</v>
      </c>
      <c r="K31" s="299">
        <v>832.4</v>
      </c>
      <c r="L31" s="299">
        <v>89.1</v>
      </c>
      <c r="M31" s="299">
        <v>743.3</v>
      </c>
      <c r="N31" s="261"/>
      <c r="O31" s="261"/>
      <c r="P31" s="261"/>
      <c r="Q31" s="261"/>
      <c r="R31" s="261"/>
    </row>
    <row r="32" spans="1:18" ht="21" customHeight="1">
      <c r="A32" s="297" t="s">
        <v>741</v>
      </c>
      <c r="B32" s="298">
        <v>1055.3</v>
      </c>
      <c r="C32" s="299">
        <v>82.5</v>
      </c>
      <c r="D32" s="299">
        <v>1</v>
      </c>
      <c r="E32" s="299">
        <v>19.9</v>
      </c>
      <c r="F32" s="299">
        <v>58</v>
      </c>
      <c r="G32" s="299">
        <v>3.7</v>
      </c>
      <c r="H32" s="299">
        <v>947.6</v>
      </c>
      <c r="I32" s="299">
        <v>10.2</v>
      </c>
      <c r="J32" s="299">
        <v>47.8</v>
      </c>
      <c r="K32" s="299">
        <v>889.6</v>
      </c>
      <c r="L32" s="299">
        <v>76</v>
      </c>
      <c r="M32" s="299">
        <v>813.6</v>
      </c>
      <c r="N32" s="261"/>
      <c r="O32" s="261"/>
      <c r="P32" s="261"/>
      <c r="Q32" s="261"/>
      <c r="R32" s="261"/>
    </row>
    <row r="33" spans="1:18" ht="21" customHeight="1">
      <c r="A33" s="297" t="s">
        <v>742</v>
      </c>
      <c r="B33" s="298">
        <v>1076.7</v>
      </c>
      <c r="C33" s="299">
        <v>73.3</v>
      </c>
      <c r="D33" s="299">
        <v>1</v>
      </c>
      <c r="E33" s="299">
        <v>20.3</v>
      </c>
      <c r="F33" s="299">
        <v>47.6</v>
      </c>
      <c r="G33" s="299">
        <v>4.4</v>
      </c>
      <c r="H33" s="299">
        <v>975.1</v>
      </c>
      <c r="I33" s="299">
        <v>10.7</v>
      </c>
      <c r="J33" s="299">
        <v>48.9</v>
      </c>
      <c r="K33" s="299">
        <v>915.5</v>
      </c>
      <c r="L33" s="299">
        <v>92.6</v>
      </c>
      <c r="M33" s="299">
        <v>823</v>
      </c>
      <c r="N33" s="261"/>
      <c r="O33" s="261"/>
      <c r="P33" s="261"/>
      <c r="Q33" s="261"/>
      <c r="R33" s="261"/>
    </row>
    <row r="34" spans="1:18" ht="21" customHeight="1">
      <c r="A34" s="297" t="s">
        <v>743</v>
      </c>
      <c r="B34" s="298">
        <v>890.5</v>
      </c>
      <c r="C34" s="299">
        <v>64.4</v>
      </c>
      <c r="D34" s="299">
        <v>0.7</v>
      </c>
      <c r="E34" s="299">
        <v>17.1</v>
      </c>
      <c r="F34" s="299">
        <v>42.4</v>
      </c>
      <c r="G34" s="299">
        <v>4.1</v>
      </c>
      <c r="H34" s="299">
        <v>796.8</v>
      </c>
      <c r="I34" s="299">
        <v>7.2</v>
      </c>
      <c r="J34" s="299">
        <v>38.3</v>
      </c>
      <c r="K34" s="299">
        <v>751.4</v>
      </c>
      <c r="L34" s="299">
        <v>69.3</v>
      </c>
      <c r="M34" s="299">
        <v>682.1</v>
      </c>
      <c r="N34" s="261"/>
      <c r="O34" s="261"/>
      <c r="P34" s="261"/>
      <c r="Q34" s="261"/>
      <c r="R34" s="261"/>
    </row>
    <row r="35" spans="1:18" s="154" customFormat="1" ht="33" customHeight="1">
      <c r="A35" s="294">
        <v>2014</v>
      </c>
      <c r="B35" s="295"/>
      <c r="C35" s="295"/>
      <c r="D35" s="295"/>
      <c r="E35" s="295"/>
      <c r="F35" s="295"/>
      <c r="G35" s="295"/>
      <c r="H35" s="295"/>
      <c r="I35" s="295"/>
      <c r="J35" s="295"/>
      <c r="K35" s="295"/>
      <c r="L35" s="295"/>
      <c r="M35" s="295"/>
      <c r="N35" s="300"/>
      <c r="O35" s="300"/>
      <c r="P35" s="300"/>
      <c r="Q35" s="300"/>
      <c r="R35" s="300"/>
    </row>
    <row r="36" spans="1:18" ht="21" customHeight="1">
      <c r="A36" s="297" t="s">
        <v>732</v>
      </c>
      <c r="B36" s="298">
        <v>1036.2</v>
      </c>
      <c r="C36" s="298">
        <v>70.7</v>
      </c>
      <c r="D36" s="298">
        <v>1</v>
      </c>
      <c r="E36" s="298">
        <v>20</v>
      </c>
      <c r="F36" s="298">
        <v>46.5</v>
      </c>
      <c r="G36" s="298">
        <v>3.2</v>
      </c>
      <c r="H36" s="298">
        <v>931.6</v>
      </c>
      <c r="I36" s="298">
        <v>8.8</v>
      </c>
      <c r="J36" s="298">
        <v>48.4</v>
      </c>
      <c r="K36" s="298">
        <v>874.4</v>
      </c>
      <c r="L36" s="298">
        <v>99</v>
      </c>
      <c r="M36" s="298">
        <v>775.4</v>
      </c>
      <c r="N36" s="261"/>
      <c r="O36" s="261"/>
      <c r="P36" s="261"/>
      <c r="Q36" s="261"/>
      <c r="R36" s="261"/>
    </row>
    <row r="37" spans="1:18" ht="21" customHeight="1">
      <c r="A37" s="297" t="s">
        <v>733</v>
      </c>
      <c r="B37" s="298">
        <v>1007.1</v>
      </c>
      <c r="C37" s="298">
        <v>71.2</v>
      </c>
      <c r="D37" s="298">
        <v>1.2</v>
      </c>
      <c r="E37" s="298">
        <v>18.3</v>
      </c>
      <c r="F37" s="298">
        <v>45.3</v>
      </c>
      <c r="G37" s="298">
        <v>6.5</v>
      </c>
      <c r="H37" s="298">
        <v>899.4</v>
      </c>
      <c r="I37" s="298">
        <v>9.2</v>
      </c>
      <c r="J37" s="298">
        <v>51</v>
      </c>
      <c r="K37" s="298">
        <v>839.2</v>
      </c>
      <c r="L37" s="298">
        <v>86.7</v>
      </c>
      <c r="M37" s="298">
        <v>752.5</v>
      </c>
      <c r="N37" s="261"/>
      <c r="O37" s="261"/>
      <c r="P37" s="261"/>
      <c r="Q37" s="261"/>
      <c r="R37" s="261"/>
    </row>
    <row r="38" spans="1:18" ht="21" customHeight="1">
      <c r="A38" s="297" t="s">
        <v>734</v>
      </c>
      <c r="B38" s="298">
        <v>1063.4</v>
      </c>
      <c r="C38" s="298">
        <v>68.8</v>
      </c>
      <c r="D38" s="298">
        <v>0.9</v>
      </c>
      <c r="E38" s="298">
        <v>21</v>
      </c>
      <c r="F38" s="298">
        <v>42.7</v>
      </c>
      <c r="G38" s="298">
        <v>4.2</v>
      </c>
      <c r="H38" s="298">
        <v>955.6</v>
      </c>
      <c r="I38" s="298">
        <v>7.5</v>
      </c>
      <c r="J38" s="298">
        <v>46.2</v>
      </c>
      <c r="K38" s="298">
        <v>902</v>
      </c>
      <c r="L38" s="298">
        <v>90</v>
      </c>
      <c r="M38" s="298">
        <v>812</v>
      </c>
      <c r="N38" s="261"/>
      <c r="O38" s="261"/>
      <c r="P38" s="261"/>
      <c r="Q38" s="261"/>
      <c r="R38" s="261"/>
    </row>
    <row r="39" spans="1:18" ht="21" customHeight="1">
      <c r="A39" s="297" t="s">
        <v>735</v>
      </c>
      <c r="B39" s="298">
        <v>1019.5</v>
      </c>
      <c r="C39" s="298">
        <v>65.1</v>
      </c>
      <c r="D39" s="298">
        <v>0.8</v>
      </c>
      <c r="E39" s="298">
        <v>19.4</v>
      </c>
      <c r="F39" s="298">
        <v>40.1</v>
      </c>
      <c r="G39" s="298">
        <v>4.9</v>
      </c>
      <c r="H39" s="298">
        <v>903.8</v>
      </c>
      <c r="I39" s="298">
        <v>10.3</v>
      </c>
      <c r="J39" s="298">
        <v>53.2</v>
      </c>
      <c r="K39" s="298">
        <v>840.3</v>
      </c>
      <c r="L39" s="298">
        <v>91.7</v>
      </c>
      <c r="M39" s="298">
        <v>748.6</v>
      </c>
      <c r="N39" s="261"/>
      <c r="O39" s="261"/>
      <c r="P39" s="261"/>
      <c r="Q39" s="261"/>
      <c r="R39" s="261"/>
    </row>
    <row r="40" spans="1:18" ht="21" customHeight="1">
      <c r="A40" s="297" t="s">
        <v>736</v>
      </c>
      <c r="B40" s="298">
        <v>1082.8</v>
      </c>
      <c r="C40" s="298">
        <v>65.7</v>
      </c>
      <c r="D40" s="298">
        <v>2.1</v>
      </c>
      <c r="E40" s="298">
        <v>16</v>
      </c>
      <c r="F40" s="298">
        <v>42.4</v>
      </c>
      <c r="G40" s="298">
        <v>5.1</v>
      </c>
      <c r="H40" s="298">
        <v>952.3</v>
      </c>
      <c r="I40" s="298">
        <v>9.2</v>
      </c>
      <c r="J40" s="298">
        <v>46.8</v>
      </c>
      <c r="K40" s="298">
        <v>896.3</v>
      </c>
      <c r="L40" s="298">
        <v>89.1</v>
      </c>
      <c r="M40" s="298">
        <v>807.3</v>
      </c>
      <c r="N40" s="261"/>
      <c r="O40" s="261"/>
      <c r="P40" s="261"/>
      <c r="Q40" s="261"/>
      <c r="R40" s="261"/>
    </row>
    <row r="41" spans="1:18" ht="21" customHeight="1">
      <c r="A41" s="297" t="s">
        <v>737</v>
      </c>
      <c r="B41" s="298">
        <v>1183.6</v>
      </c>
      <c r="C41" s="298">
        <v>66.3</v>
      </c>
      <c r="D41" s="298">
        <v>2.1</v>
      </c>
      <c r="E41" s="298">
        <v>17.3</v>
      </c>
      <c r="F41" s="298">
        <v>43.3</v>
      </c>
      <c r="G41" s="298">
        <v>3.6</v>
      </c>
      <c r="H41" s="298">
        <v>1050.3</v>
      </c>
      <c r="I41" s="298">
        <v>10.9</v>
      </c>
      <c r="J41" s="298">
        <v>50.1</v>
      </c>
      <c r="K41" s="298">
        <v>989.3</v>
      </c>
      <c r="L41" s="298">
        <v>89.7</v>
      </c>
      <c r="M41" s="298">
        <v>899.6</v>
      </c>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ht="25.5" customHeight="1">
      <c r="A43" s="35" t="s">
        <v>852</v>
      </c>
    </row>
    <row r="44" spans="1:13" ht="46.5" customHeight="1">
      <c r="A44" s="641" t="s">
        <v>1227</v>
      </c>
      <c r="B44" s="642"/>
      <c r="C44" s="642"/>
      <c r="D44" s="642"/>
      <c r="E44" s="642"/>
      <c r="F44" s="642"/>
      <c r="G44" s="642"/>
      <c r="H44" s="642"/>
      <c r="I44" s="642"/>
      <c r="J44" s="642"/>
      <c r="K44" s="642"/>
      <c r="L44" s="642"/>
      <c r="M44" s="642"/>
    </row>
    <row r="50" ht="12.75">
      <c r="H50" s="28"/>
    </row>
    <row r="64" spans="1:7" ht="12.75">
      <c r="A64" s="249"/>
      <c r="B64" s="249"/>
      <c r="C64" s="249"/>
      <c r="D64" s="249"/>
      <c r="E64" s="249"/>
      <c r="F64" s="249"/>
      <c r="G64" s="249"/>
    </row>
    <row r="68" ht="15" customHeight="1"/>
    <row r="290" ht="59.25" customHeight="1"/>
  </sheetData>
  <sheetProtection/>
  <mergeCells count="18">
    <mergeCell ref="A44:M44"/>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4"/>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289" t="s">
        <v>1223</v>
      </c>
      <c r="B1" s="289"/>
      <c r="C1" s="290"/>
      <c r="D1" s="289"/>
      <c r="E1" s="289"/>
      <c r="F1" s="289"/>
      <c r="G1" s="289"/>
      <c r="H1" s="289"/>
      <c r="I1" s="289"/>
      <c r="J1" s="289"/>
      <c r="K1" s="289"/>
      <c r="L1" s="289"/>
      <c r="M1" s="289"/>
      <c r="N1" s="291"/>
      <c r="O1" s="291"/>
      <c r="P1" s="291"/>
      <c r="Q1" s="291"/>
      <c r="R1" s="291"/>
    </row>
    <row r="2" spans="1:18" ht="12.75">
      <c r="A2" s="292"/>
      <c r="B2" s="292"/>
      <c r="C2" s="292"/>
      <c r="D2" s="292"/>
      <c r="E2" s="292"/>
      <c r="F2" s="292"/>
      <c r="G2" s="292"/>
      <c r="H2" s="292"/>
      <c r="I2" s="292"/>
      <c r="J2" s="292"/>
      <c r="K2" s="292"/>
      <c r="L2" s="292"/>
      <c r="M2" s="292"/>
      <c r="N2" s="261"/>
      <c r="O2" s="261"/>
      <c r="P2" s="261"/>
      <c r="Q2" s="261"/>
      <c r="R2" s="261"/>
    </row>
    <row r="3" spans="1:18" s="22" customFormat="1" ht="17.25" customHeight="1">
      <c r="A3" s="635" t="s">
        <v>255</v>
      </c>
      <c r="B3" s="650" t="s">
        <v>1111</v>
      </c>
      <c r="C3" s="646" t="s">
        <v>846</v>
      </c>
      <c r="D3" s="646"/>
      <c r="E3" s="647"/>
      <c r="F3" s="646"/>
      <c r="G3" s="646"/>
      <c r="H3" s="646" t="s">
        <v>198</v>
      </c>
      <c r="I3" s="646"/>
      <c r="J3" s="646"/>
      <c r="K3" s="646"/>
      <c r="L3" s="646"/>
      <c r="M3" s="648"/>
      <c r="N3" s="293"/>
      <c r="O3" s="293"/>
      <c r="P3" s="293"/>
      <c r="Q3" s="293"/>
      <c r="R3" s="293"/>
    </row>
    <row r="4" spans="1:18" s="22" customFormat="1" ht="16.5" customHeight="1">
      <c r="A4" s="636"/>
      <c r="B4" s="651"/>
      <c r="C4" s="638" t="s">
        <v>471</v>
      </c>
      <c r="D4" s="640" t="s">
        <v>1027</v>
      </c>
      <c r="E4" s="639" t="s">
        <v>847</v>
      </c>
      <c r="F4" s="639"/>
      <c r="G4" s="640" t="s">
        <v>1028</v>
      </c>
      <c r="H4" s="638" t="s">
        <v>471</v>
      </c>
      <c r="I4" s="638" t="s">
        <v>1075</v>
      </c>
      <c r="J4" s="638" t="s">
        <v>1074</v>
      </c>
      <c r="K4" s="639" t="s">
        <v>201</v>
      </c>
      <c r="L4" s="639"/>
      <c r="M4" s="586"/>
      <c r="N4" s="293"/>
      <c r="O4" s="293"/>
      <c r="P4" s="293"/>
      <c r="Q4" s="293"/>
      <c r="R4" s="293"/>
    </row>
    <row r="5" spans="1:18" s="22" customFormat="1" ht="16.5" customHeight="1">
      <c r="A5" s="636"/>
      <c r="B5" s="651"/>
      <c r="C5" s="638"/>
      <c r="D5" s="638"/>
      <c r="E5" s="81" t="s">
        <v>848</v>
      </c>
      <c r="F5" s="81" t="s">
        <v>849</v>
      </c>
      <c r="G5" s="638"/>
      <c r="H5" s="638"/>
      <c r="I5" s="638"/>
      <c r="J5" s="638"/>
      <c r="K5" s="638" t="s">
        <v>471</v>
      </c>
      <c r="L5" s="640" t="s">
        <v>1025</v>
      </c>
      <c r="M5" s="649" t="s">
        <v>1026</v>
      </c>
      <c r="N5" s="293"/>
      <c r="O5" s="293"/>
      <c r="P5" s="293"/>
      <c r="Q5" s="293"/>
      <c r="R5" s="293"/>
    </row>
    <row r="6" spans="1:18" s="22" customFormat="1" ht="23.25" customHeight="1">
      <c r="A6" s="636"/>
      <c r="B6" s="651"/>
      <c r="C6" s="638"/>
      <c r="D6" s="638"/>
      <c r="E6" s="639" t="s">
        <v>850</v>
      </c>
      <c r="F6" s="639"/>
      <c r="G6" s="638"/>
      <c r="H6" s="638"/>
      <c r="I6" s="638"/>
      <c r="J6" s="638"/>
      <c r="K6" s="638"/>
      <c r="L6" s="638"/>
      <c r="M6" s="539"/>
      <c r="N6" s="293"/>
      <c r="O6" s="293"/>
      <c r="P6" s="293"/>
      <c r="Q6" s="293"/>
      <c r="R6" s="293"/>
    </row>
    <row r="7" spans="1:18" s="22" customFormat="1" ht="16.5" customHeight="1">
      <c r="A7" s="637"/>
      <c r="B7" s="643" t="s">
        <v>851</v>
      </c>
      <c r="C7" s="644"/>
      <c r="D7" s="644"/>
      <c r="E7" s="644"/>
      <c r="F7" s="644"/>
      <c r="G7" s="644"/>
      <c r="H7" s="644"/>
      <c r="I7" s="644"/>
      <c r="J7" s="644"/>
      <c r="K7" s="644"/>
      <c r="L7" s="644"/>
      <c r="M7" s="645"/>
      <c r="N7" s="293"/>
      <c r="O7" s="293"/>
      <c r="P7" s="293"/>
      <c r="Q7" s="293"/>
      <c r="R7" s="293"/>
    </row>
    <row r="8" spans="1:18" s="22" customFormat="1" ht="16.5" customHeight="1">
      <c r="A8" s="429"/>
      <c r="B8" s="439"/>
      <c r="C8" s="439"/>
      <c r="D8" s="439"/>
      <c r="E8" s="439"/>
      <c r="F8" s="439"/>
      <c r="G8" s="439"/>
      <c r="H8" s="439"/>
      <c r="I8" s="439"/>
      <c r="J8" s="439"/>
      <c r="K8" s="439"/>
      <c r="L8" s="439"/>
      <c r="M8" s="439"/>
      <c r="N8" s="293"/>
      <c r="O8" s="293"/>
      <c r="P8" s="293"/>
      <c r="Q8" s="293"/>
      <c r="R8" s="293"/>
    </row>
    <row r="9" spans="1:18" s="17" customFormat="1" ht="33" customHeight="1">
      <c r="A9" s="294">
        <v>2012</v>
      </c>
      <c r="B9" s="295">
        <v>8052.6</v>
      </c>
      <c r="C9" s="295">
        <v>721.2</v>
      </c>
      <c r="D9" s="295">
        <v>5.3</v>
      </c>
      <c r="E9" s="295">
        <v>172.3</v>
      </c>
      <c r="F9" s="295">
        <v>472.4</v>
      </c>
      <c r="G9" s="295">
        <v>71.2</v>
      </c>
      <c r="H9" s="295">
        <v>6881.6</v>
      </c>
      <c r="I9" s="295">
        <v>242.6</v>
      </c>
      <c r="J9" s="295">
        <v>463.8</v>
      </c>
      <c r="K9" s="295">
        <v>6175.2</v>
      </c>
      <c r="L9" s="295">
        <v>1263.4</v>
      </c>
      <c r="M9" s="295">
        <v>4911.8</v>
      </c>
      <c r="N9" s="296"/>
      <c r="O9" s="296"/>
      <c r="P9" s="296"/>
      <c r="Q9" s="296"/>
      <c r="R9" s="296"/>
    </row>
    <row r="10" spans="1:18" ht="21" customHeight="1">
      <c r="A10" s="297" t="s">
        <v>732</v>
      </c>
      <c r="B10" s="298">
        <v>672.9</v>
      </c>
      <c r="C10" s="299">
        <v>56.3</v>
      </c>
      <c r="D10" s="299">
        <v>0.7</v>
      </c>
      <c r="E10" s="299">
        <v>13.2</v>
      </c>
      <c r="F10" s="299">
        <v>38.5</v>
      </c>
      <c r="G10" s="299">
        <v>3.8</v>
      </c>
      <c r="H10" s="299">
        <v>588.9</v>
      </c>
      <c r="I10" s="299">
        <v>35</v>
      </c>
      <c r="J10" s="299">
        <v>33.5</v>
      </c>
      <c r="K10" s="299">
        <v>520.4</v>
      </c>
      <c r="L10" s="299">
        <v>107.6</v>
      </c>
      <c r="M10" s="299">
        <v>412.8</v>
      </c>
      <c r="N10" s="261"/>
      <c r="O10" s="261"/>
      <c r="P10" s="261"/>
      <c r="Q10" s="261"/>
      <c r="R10" s="261"/>
    </row>
    <row r="11" spans="1:18" ht="21" customHeight="1">
      <c r="A11" s="297" t="s">
        <v>733</v>
      </c>
      <c r="B11" s="298">
        <v>691.9</v>
      </c>
      <c r="C11" s="299">
        <v>58.3</v>
      </c>
      <c r="D11" s="299">
        <v>0.3</v>
      </c>
      <c r="E11" s="299">
        <v>15.2</v>
      </c>
      <c r="F11" s="299">
        <v>39.6</v>
      </c>
      <c r="G11" s="299">
        <v>3.2</v>
      </c>
      <c r="H11" s="299">
        <v>603.4</v>
      </c>
      <c r="I11" s="299">
        <v>44.2</v>
      </c>
      <c r="J11" s="299">
        <v>43.7</v>
      </c>
      <c r="K11" s="299">
        <v>515.5</v>
      </c>
      <c r="L11" s="299">
        <v>116</v>
      </c>
      <c r="M11" s="299">
        <v>399.5</v>
      </c>
      <c r="N11" s="261"/>
      <c r="O11" s="261"/>
      <c r="P11" s="261"/>
      <c r="Q11" s="261"/>
      <c r="R11" s="261"/>
    </row>
    <row r="12" spans="1:18" ht="21" customHeight="1">
      <c r="A12" s="297" t="s">
        <v>734</v>
      </c>
      <c r="B12" s="298">
        <v>671.8</v>
      </c>
      <c r="C12" s="299">
        <v>59.7</v>
      </c>
      <c r="D12" s="299">
        <v>1</v>
      </c>
      <c r="E12" s="299">
        <v>15.2</v>
      </c>
      <c r="F12" s="299">
        <v>38.2</v>
      </c>
      <c r="G12" s="299">
        <v>5.2</v>
      </c>
      <c r="H12" s="299">
        <v>580.1</v>
      </c>
      <c r="I12" s="299">
        <v>24.9</v>
      </c>
      <c r="J12" s="299">
        <v>36.6</v>
      </c>
      <c r="K12" s="299">
        <v>518.6</v>
      </c>
      <c r="L12" s="299">
        <v>119.6</v>
      </c>
      <c r="M12" s="299">
        <v>399</v>
      </c>
      <c r="N12" s="261"/>
      <c r="O12" s="261"/>
      <c r="P12" s="261"/>
      <c r="Q12" s="261"/>
      <c r="R12" s="261"/>
    </row>
    <row r="13" spans="1:18" ht="21" customHeight="1">
      <c r="A13" s="297" t="s">
        <v>735</v>
      </c>
      <c r="B13" s="298">
        <v>663.1</v>
      </c>
      <c r="C13" s="299">
        <v>55.8</v>
      </c>
      <c r="D13" s="299">
        <v>0.5</v>
      </c>
      <c r="E13" s="299">
        <v>13</v>
      </c>
      <c r="F13" s="299">
        <v>36.1</v>
      </c>
      <c r="G13" s="299">
        <v>6.1</v>
      </c>
      <c r="H13" s="299">
        <v>572.3</v>
      </c>
      <c r="I13" s="299">
        <v>28.1</v>
      </c>
      <c r="J13" s="299">
        <v>48.1</v>
      </c>
      <c r="K13" s="299">
        <v>496.2</v>
      </c>
      <c r="L13" s="299">
        <v>101.1</v>
      </c>
      <c r="M13" s="299">
        <v>395</v>
      </c>
      <c r="N13" s="261"/>
      <c r="O13" s="261"/>
      <c r="P13" s="261"/>
      <c r="Q13" s="261"/>
      <c r="R13" s="261"/>
    </row>
    <row r="14" spans="1:18" ht="21" customHeight="1">
      <c r="A14" s="297" t="s">
        <v>736</v>
      </c>
      <c r="B14" s="298">
        <v>681.4</v>
      </c>
      <c r="C14" s="299">
        <v>59.8</v>
      </c>
      <c r="D14" s="299">
        <v>0.5</v>
      </c>
      <c r="E14" s="299">
        <v>16.7</v>
      </c>
      <c r="F14" s="299">
        <v>38</v>
      </c>
      <c r="G14" s="299">
        <v>4.6</v>
      </c>
      <c r="H14" s="299">
        <v>582.8</v>
      </c>
      <c r="I14" s="299">
        <v>17.1</v>
      </c>
      <c r="J14" s="299">
        <v>38.8</v>
      </c>
      <c r="K14" s="299">
        <v>526.9</v>
      </c>
      <c r="L14" s="299">
        <v>103.9</v>
      </c>
      <c r="M14" s="299">
        <v>423</v>
      </c>
      <c r="N14" s="261"/>
      <c r="O14" s="261"/>
      <c r="P14" s="261"/>
      <c r="Q14" s="261"/>
      <c r="R14" s="261"/>
    </row>
    <row r="15" spans="1:18" ht="21" customHeight="1">
      <c r="A15" s="297" t="s">
        <v>737</v>
      </c>
      <c r="B15" s="298">
        <v>711.2</v>
      </c>
      <c r="C15" s="299">
        <v>56.4</v>
      </c>
      <c r="D15" s="299">
        <v>0.2</v>
      </c>
      <c r="E15" s="299">
        <v>12.8</v>
      </c>
      <c r="F15" s="299">
        <v>36.6</v>
      </c>
      <c r="G15" s="299">
        <v>6.8</v>
      </c>
      <c r="H15" s="299">
        <v>615.6</v>
      </c>
      <c r="I15" s="299">
        <v>19.7</v>
      </c>
      <c r="J15" s="299">
        <v>44.9</v>
      </c>
      <c r="K15" s="299">
        <v>551</v>
      </c>
      <c r="L15" s="299">
        <v>106.7</v>
      </c>
      <c r="M15" s="299">
        <v>444.2</v>
      </c>
      <c r="N15" s="261"/>
      <c r="O15" s="261"/>
      <c r="P15" s="261"/>
      <c r="Q15" s="261"/>
      <c r="R15" s="261"/>
    </row>
    <row r="16" spans="1:18" ht="21" customHeight="1">
      <c r="A16" s="297" t="s">
        <v>738</v>
      </c>
      <c r="B16" s="298">
        <v>728.2</v>
      </c>
      <c r="C16" s="299">
        <v>54.6</v>
      </c>
      <c r="D16" s="299">
        <v>0.3</v>
      </c>
      <c r="E16" s="299">
        <v>14.2</v>
      </c>
      <c r="F16" s="299">
        <v>34.1</v>
      </c>
      <c r="G16" s="299">
        <v>6</v>
      </c>
      <c r="H16" s="299">
        <v>631.9</v>
      </c>
      <c r="I16" s="299">
        <v>16.2</v>
      </c>
      <c r="J16" s="299">
        <v>48.3</v>
      </c>
      <c r="K16" s="299">
        <v>567.5</v>
      </c>
      <c r="L16" s="299">
        <v>114.5</v>
      </c>
      <c r="M16" s="299">
        <v>452.9</v>
      </c>
      <c r="N16" s="261"/>
      <c r="O16" s="261"/>
      <c r="P16" s="261"/>
      <c r="Q16" s="261"/>
      <c r="R16" s="261"/>
    </row>
    <row r="17" spans="1:18" ht="21" customHeight="1">
      <c r="A17" s="297" t="s">
        <v>739</v>
      </c>
      <c r="B17" s="298">
        <v>679.2</v>
      </c>
      <c r="C17" s="299">
        <v>56</v>
      </c>
      <c r="D17" s="299">
        <v>0.2</v>
      </c>
      <c r="E17" s="299">
        <v>14.5</v>
      </c>
      <c r="F17" s="299">
        <v>34.6</v>
      </c>
      <c r="G17" s="299">
        <v>6.7</v>
      </c>
      <c r="H17" s="299">
        <v>584.4</v>
      </c>
      <c r="I17" s="299">
        <v>16.2</v>
      </c>
      <c r="J17" s="299">
        <v>36.5</v>
      </c>
      <c r="K17" s="299">
        <v>531.7</v>
      </c>
      <c r="L17" s="299">
        <v>114.8</v>
      </c>
      <c r="M17" s="299">
        <v>416.9</v>
      </c>
      <c r="N17" s="261"/>
      <c r="O17" s="261"/>
      <c r="P17" s="261"/>
      <c r="Q17" s="261"/>
      <c r="R17" s="261"/>
    </row>
    <row r="18" spans="1:18" ht="21" customHeight="1">
      <c r="A18" s="297" t="s">
        <v>740</v>
      </c>
      <c r="B18" s="298">
        <v>665.7</v>
      </c>
      <c r="C18" s="299">
        <v>68.4</v>
      </c>
      <c r="D18" s="299">
        <v>0.7</v>
      </c>
      <c r="E18" s="299">
        <v>14.7</v>
      </c>
      <c r="F18" s="299">
        <v>44</v>
      </c>
      <c r="G18" s="299">
        <v>8.9</v>
      </c>
      <c r="H18" s="299">
        <v>555.7</v>
      </c>
      <c r="I18" s="299">
        <v>20.6</v>
      </c>
      <c r="J18" s="299">
        <v>33.5</v>
      </c>
      <c r="K18" s="299">
        <v>501.6</v>
      </c>
      <c r="L18" s="299">
        <v>98.2</v>
      </c>
      <c r="M18" s="299">
        <v>403.3</v>
      </c>
      <c r="N18" s="261"/>
      <c r="O18" s="261"/>
      <c r="P18" s="261"/>
      <c r="Q18" s="261"/>
      <c r="R18" s="261"/>
    </row>
    <row r="19" spans="1:18" ht="21" customHeight="1">
      <c r="A19" s="297" t="s">
        <v>741</v>
      </c>
      <c r="B19" s="298">
        <v>691.5</v>
      </c>
      <c r="C19" s="299">
        <v>60.9</v>
      </c>
      <c r="D19" s="299">
        <v>0.4</v>
      </c>
      <c r="E19" s="299">
        <v>13.8</v>
      </c>
      <c r="F19" s="299">
        <v>39.7</v>
      </c>
      <c r="G19" s="299">
        <v>7</v>
      </c>
      <c r="H19" s="299">
        <v>588</v>
      </c>
      <c r="I19" s="299">
        <v>9.4</v>
      </c>
      <c r="J19" s="299">
        <v>43.4</v>
      </c>
      <c r="K19" s="299">
        <v>535.2</v>
      </c>
      <c r="L19" s="299">
        <v>111.4</v>
      </c>
      <c r="M19" s="299">
        <v>423.8</v>
      </c>
      <c r="N19" s="261"/>
      <c r="O19" s="261"/>
      <c r="P19" s="261"/>
      <c r="Q19" s="261"/>
      <c r="R19" s="261"/>
    </row>
    <row r="20" spans="1:18" ht="21" customHeight="1">
      <c r="A20" s="297" t="s">
        <v>742</v>
      </c>
      <c r="B20" s="298">
        <v>621.3</v>
      </c>
      <c r="C20" s="299">
        <v>57.1</v>
      </c>
      <c r="D20" s="299">
        <v>0.2</v>
      </c>
      <c r="E20" s="299">
        <v>12.3</v>
      </c>
      <c r="F20" s="299">
        <v>38.1</v>
      </c>
      <c r="G20" s="299">
        <v>6.5</v>
      </c>
      <c r="H20" s="299">
        <v>519</v>
      </c>
      <c r="I20" s="299">
        <v>5.4</v>
      </c>
      <c r="J20" s="299">
        <v>31.6</v>
      </c>
      <c r="K20" s="299">
        <v>482</v>
      </c>
      <c r="L20" s="299">
        <v>90.3</v>
      </c>
      <c r="M20" s="299">
        <v>391.7</v>
      </c>
      <c r="N20" s="261"/>
      <c r="O20" s="261"/>
      <c r="P20" s="261"/>
      <c r="Q20" s="261"/>
      <c r="R20" s="261"/>
    </row>
    <row r="21" spans="1:18" ht="21" customHeight="1">
      <c r="A21" s="297" t="s">
        <v>743</v>
      </c>
      <c r="B21" s="298">
        <v>574.4</v>
      </c>
      <c r="C21" s="299">
        <v>77.8</v>
      </c>
      <c r="D21" s="299">
        <v>0.1</v>
      </c>
      <c r="E21" s="299">
        <v>16.5</v>
      </c>
      <c r="F21" s="299">
        <v>54.7</v>
      </c>
      <c r="G21" s="299">
        <v>6.5</v>
      </c>
      <c r="H21" s="299">
        <v>459.5</v>
      </c>
      <c r="I21" s="299">
        <v>5.8</v>
      </c>
      <c r="J21" s="299">
        <v>24.9</v>
      </c>
      <c r="K21" s="299">
        <v>428.8</v>
      </c>
      <c r="L21" s="299">
        <v>79.2</v>
      </c>
      <c r="M21" s="299">
        <v>349.6</v>
      </c>
      <c r="N21" s="261"/>
      <c r="O21" s="261"/>
      <c r="P21" s="261"/>
      <c r="Q21" s="261"/>
      <c r="R21" s="261"/>
    </row>
    <row r="22" spans="1:18" s="154" customFormat="1" ht="33" customHeight="1">
      <c r="A22" s="294">
        <v>2013</v>
      </c>
      <c r="B22" s="295">
        <v>8284.7</v>
      </c>
      <c r="C22" s="295">
        <v>1000.4</v>
      </c>
      <c r="D22" s="295">
        <v>7.9</v>
      </c>
      <c r="E22" s="295">
        <v>213.3</v>
      </c>
      <c r="F22" s="295">
        <v>695.5</v>
      </c>
      <c r="G22" s="295">
        <v>83.8</v>
      </c>
      <c r="H22" s="295">
        <v>6810.8</v>
      </c>
      <c r="I22" s="295">
        <v>84.9</v>
      </c>
      <c r="J22" s="295">
        <v>408.6</v>
      </c>
      <c r="K22" s="295">
        <v>6317.3</v>
      </c>
      <c r="L22" s="295">
        <v>1221.4</v>
      </c>
      <c r="M22" s="295">
        <v>5095.8</v>
      </c>
      <c r="N22" s="300"/>
      <c r="O22" s="300"/>
      <c r="P22" s="300"/>
      <c r="Q22" s="300"/>
      <c r="R22" s="300"/>
    </row>
    <row r="23" spans="1:18" ht="21" customHeight="1">
      <c r="A23" s="297" t="s">
        <v>732</v>
      </c>
      <c r="B23" s="298">
        <v>628.9</v>
      </c>
      <c r="C23" s="299">
        <v>68.7</v>
      </c>
      <c r="D23" s="299">
        <v>0.3</v>
      </c>
      <c r="E23" s="299">
        <v>15.5</v>
      </c>
      <c r="F23" s="299">
        <v>47.4</v>
      </c>
      <c r="G23" s="299">
        <v>5.5</v>
      </c>
      <c r="H23" s="299">
        <v>529.6</v>
      </c>
      <c r="I23" s="299">
        <v>7.7</v>
      </c>
      <c r="J23" s="299">
        <v>35.3</v>
      </c>
      <c r="K23" s="299">
        <v>486.6</v>
      </c>
      <c r="L23" s="299">
        <v>97.4</v>
      </c>
      <c r="M23" s="299">
        <v>389.2</v>
      </c>
      <c r="N23" s="261"/>
      <c r="O23" s="261"/>
      <c r="P23" s="261"/>
      <c r="Q23" s="261"/>
      <c r="R23" s="261"/>
    </row>
    <row r="24" spans="1:18" ht="21" customHeight="1">
      <c r="A24" s="297" t="s">
        <v>733</v>
      </c>
      <c r="B24" s="298">
        <v>641.5</v>
      </c>
      <c r="C24" s="299">
        <v>76.1</v>
      </c>
      <c r="D24" s="299">
        <v>0.2</v>
      </c>
      <c r="E24" s="299">
        <v>14.9</v>
      </c>
      <c r="F24" s="299">
        <v>55.2</v>
      </c>
      <c r="G24" s="299">
        <v>5.8</v>
      </c>
      <c r="H24" s="299">
        <v>532.4</v>
      </c>
      <c r="I24" s="299">
        <v>6.5</v>
      </c>
      <c r="J24" s="299">
        <v>33.2</v>
      </c>
      <c r="K24" s="299">
        <v>492.7</v>
      </c>
      <c r="L24" s="299">
        <v>97</v>
      </c>
      <c r="M24" s="299">
        <v>395.7</v>
      </c>
      <c r="N24" s="261"/>
      <c r="O24" s="261"/>
      <c r="P24" s="261"/>
      <c r="Q24" s="261"/>
      <c r="R24" s="261"/>
    </row>
    <row r="25" spans="1:18" ht="21" customHeight="1">
      <c r="A25" s="297" t="s">
        <v>734</v>
      </c>
      <c r="B25" s="298">
        <v>678.5</v>
      </c>
      <c r="C25" s="299">
        <v>84.1</v>
      </c>
      <c r="D25" s="299">
        <v>0.6</v>
      </c>
      <c r="E25" s="299">
        <v>18.2</v>
      </c>
      <c r="F25" s="299">
        <v>59.6</v>
      </c>
      <c r="G25" s="299">
        <v>5.7</v>
      </c>
      <c r="H25" s="299">
        <v>561.9</v>
      </c>
      <c r="I25" s="299">
        <v>7.4</v>
      </c>
      <c r="J25" s="299">
        <v>37.8</v>
      </c>
      <c r="K25" s="299">
        <v>516.7</v>
      </c>
      <c r="L25" s="299">
        <v>108.9</v>
      </c>
      <c r="M25" s="299">
        <v>407.8</v>
      </c>
      <c r="N25" s="261"/>
      <c r="O25" s="261"/>
      <c r="P25" s="261"/>
      <c r="Q25" s="261"/>
      <c r="R25" s="261"/>
    </row>
    <row r="26" spans="1:18" ht="21" customHeight="1">
      <c r="A26" s="297" t="s">
        <v>735</v>
      </c>
      <c r="B26" s="298">
        <v>677.5</v>
      </c>
      <c r="C26" s="299">
        <v>85.1</v>
      </c>
      <c r="D26" s="299">
        <v>0.5</v>
      </c>
      <c r="E26" s="299">
        <v>16.7</v>
      </c>
      <c r="F26" s="299">
        <v>61.7</v>
      </c>
      <c r="G26" s="299">
        <v>6.2</v>
      </c>
      <c r="H26" s="299">
        <v>555.9</v>
      </c>
      <c r="I26" s="299">
        <v>8.3</v>
      </c>
      <c r="J26" s="299">
        <v>35.4</v>
      </c>
      <c r="K26" s="299">
        <v>512.2</v>
      </c>
      <c r="L26" s="299">
        <v>95.8</v>
      </c>
      <c r="M26" s="299">
        <v>416.4</v>
      </c>
      <c r="N26" s="261"/>
      <c r="O26" s="261"/>
      <c r="P26" s="261"/>
      <c r="Q26" s="261"/>
      <c r="R26" s="261"/>
    </row>
    <row r="27" spans="1:18" ht="21" customHeight="1">
      <c r="A27" s="297" t="s">
        <v>736</v>
      </c>
      <c r="B27" s="298">
        <v>702.5</v>
      </c>
      <c r="C27" s="299">
        <v>86.7</v>
      </c>
      <c r="D27" s="299">
        <v>1.1</v>
      </c>
      <c r="E27" s="299">
        <v>20</v>
      </c>
      <c r="F27" s="299">
        <v>60.1</v>
      </c>
      <c r="G27" s="299">
        <v>5.5</v>
      </c>
      <c r="H27" s="299">
        <v>577</v>
      </c>
      <c r="I27" s="299">
        <v>7.1</v>
      </c>
      <c r="J27" s="299">
        <v>36.2</v>
      </c>
      <c r="K27" s="299">
        <v>533.8</v>
      </c>
      <c r="L27" s="299">
        <v>107.1</v>
      </c>
      <c r="M27" s="299">
        <v>426.7</v>
      </c>
      <c r="N27" s="261"/>
      <c r="O27" s="261"/>
      <c r="P27" s="261"/>
      <c r="Q27" s="261"/>
      <c r="R27" s="261"/>
    </row>
    <row r="28" spans="1:18" ht="21" customHeight="1">
      <c r="A28" s="297" t="s">
        <v>737</v>
      </c>
      <c r="B28" s="298">
        <v>706.4</v>
      </c>
      <c r="C28" s="299">
        <v>88.7</v>
      </c>
      <c r="D28" s="299">
        <v>0.8</v>
      </c>
      <c r="E28" s="299">
        <v>15.7</v>
      </c>
      <c r="F28" s="299">
        <v>65.1</v>
      </c>
      <c r="G28" s="299">
        <v>7.1</v>
      </c>
      <c r="H28" s="299">
        <v>579.1</v>
      </c>
      <c r="I28" s="299">
        <v>5.3</v>
      </c>
      <c r="J28" s="299">
        <v>35.9</v>
      </c>
      <c r="K28" s="299">
        <v>537.8</v>
      </c>
      <c r="L28" s="299">
        <v>96.6</v>
      </c>
      <c r="M28" s="299">
        <v>441.2</v>
      </c>
      <c r="N28" s="261"/>
      <c r="O28" s="261"/>
      <c r="P28" s="261"/>
      <c r="Q28" s="261"/>
      <c r="R28" s="261"/>
    </row>
    <row r="29" spans="1:18" ht="21" customHeight="1">
      <c r="A29" s="297" t="s">
        <v>738</v>
      </c>
      <c r="B29" s="298">
        <v>737.8</v>
      </c>
      <c r="C29" s="299">
        <v>83.6</v>
      </c>
      <c r="D29" s="299">
        <v>0.7</v>
      </c>
      <c r="E29" s="299">
        <v>17.7</v>
      </c>
      <c r="F29" s="299">
        <v>57.7</v>
      </c>
      <c r="G29" s="299">
        <v>7.5</v>
      </c>
      <c r="H29" s="299">
        <v>614.6</v>
      </c>
      <c r="I29" s="299">
        <v>5.4</v>
      </c>
      <c r="J29" s="299">
        <v>35.2</v>
      </c>
      <c r="K29" s="299">
        <v>573.9</v>
      </c>
      <c r="L29" s="299">
        <v>115.6</v>
      </c>
      <c r="M29" s="299">
        <v>458.3</v>
      </c>
      <c r="N29" s="261"/>
      <c r="O29" s="261"/>
      <c r="P29" s="261"/>
      <c r="Q29" s="261"/>
      <c r="R29" s="261"/>
    </row>
    <row r="30" spans="1:18" ht="21" customHeight="1">
      <c r="A30" s="297" t="s">
        <v>739</v>
      </c>
      <c r="B30" s="298">
        <v>669.1</v>
      </c>
      <c r="C30" s="299">
        <v>77.9</v>
      </c>
      <c r="D30" s="299">
        <v>0.9</v>
      </c>
      <c r="E30" s="299">
        <v>13.3</v>
      </c>
      <c r="F30" s="299">
        <v>55.4</v>
      </c>
      <c r="G30" s="299">
        <v>8.3</v>
      </c>
      <c r="H30" s="299">
        <v>552.1</v>
      </c>
      <c r="I30" s="299">
        <v>8.1</v>
      </c>
      <c r="J30" s="299">
        <v>32.5</v>
      </c>
      <c r="K30" s="299">
        <v>511.4</v>
      </c>
      <c r="L30" s="299">
        <v>97.3</v>
      </c>
      <c r="M30" s="299">
        <v>414.1</v>
      </c>
      <c r="N30" s="261"/>
      <c r="O30" s="261"/>
      <c r="P30" s="261"/>
      <c r="Q30" s="261"/>
      <c r="R30" s="261"/>
    </row>
    <row r="31" spans="1:18" ht="21" customHeight="1">
      <c r="A31" s="297" t="s">
        <v>740</v>
      </c>
      <c r="B31" s="298">
        <v>761.6</v>
      </c>
      <c r="C31" s="299">
        <v>83.3</v>
      </c>
      <c r="D31" s="299">
        <v>0.6</v>
      </c>
      <c r="E31" s="299">
        <v>21.1</v>
      </c>
      <c r="F31" s="299">
        <v>52.9</v>
      </c>
      <c r="G31" s="299">
        <v>8.7</v>
      </c>
      <c r="H31" s="299">
        <v>637.7</v>
      </c>
      <c r="I31" s="299">
        <v>6.1</v>
      </c>
      <c r="J31" s="299">
        <v>30</v>
      </c>
      <c r="K31" s="299">
        <v>601.5</v>
      </c>
      <c r="L31" s="299">
        <v>114.2</v>
      </c>
      <c r="M31" s="299">
        <v>487.4</v>
      </c>
      <c r="N31" s="261"/>
      <c r="O31" s="261"/>
      <c r="P31" s="261"/>
      <c r="Q31" s="261"/>
      <c r="R31" s="261"/>
    </row>
    <row r="32" spans="1:18" ht="21" customHeight="1">
      <c r="A32" s="297" t="s">
        <v>741</v>
      </c>
      <c r="B32" s="298">
        <v>745.1</v>
      </c>
      <c r="C32" s="299">
        <v>92.6</v>
      </c>
      <c r="D32" s="299">
        <v>0.8</v>
      </c>
      <c r="E32" s="299">
        <v>21.2</v>
      </c>
      <c r="F32" s="299">
        <v>62.3</v>
      </c>
      <c r="G32" s="299">
        <v>8.4</v>
      </c>
      <c r="H32" s="299">
        <v>603.4</v>
      </c>
      <c r="I32" s="299">
        <v>8.5</v>
      </c>
      <c r="J32" s="299">
        <v>39.5</v>
      </c>
      <c r="K32" s="299">
        <v>555.5</v>
      </c>
      <c r="L32" s="299">
        <v>109.5</v>
      </c>
      <c r="M32" s="299">
        <v>446</v>
      </c>
      <c r="N32" s="261"/>
      <c r="O32" s="261"/>
      <c r="P32" s="261"/>
      <c r="Q32" s="261"/>
      <c r="R32" s="261"/>
    </row>
    <row r="33" spans="1:18" ht="21" customHeight="1">
      <c r="A33" s="297" t="s">
        <v>742</v>
      </c>
      <c r="B33" s="298">
        <v>703.3</v>
      </c>
      <c r="C33" s="299">
        <v>82.9</v>
      </c>
      <c r="D33" s="299">
        <v>0.7</v>
      </c>
      <c r="E33" s="299">
        <v>19.8</v>
      </c>
      <c r="F33" s="299">
        <v>56</v>
      </c>
      <c r="G33" s="299">
        <v>6.4</v>
      </c>
      <c r="H33" s="299">
        <v>573.2</v>
      </c>
      <c r="I33" s="299">
        <v>6.9</v>
      </c>
      <c r="J33" s="299">
        <v>32.2</v>
      </c>
      <c r="K33" s="299">
        <v>534.1</v>
      </c>
      <c r="L33" s="299">
        <v>101.3</v>
      </c>
      <c r="M33" s="299">
        <v>432.8</v>
      </c>
      <c r="N33" s="261"/>
      <c r="O33" s="261"/>
      <c r="P33" s="261"/>
      <c r="Q33" s="261"/>
      <c r="R33" s="261"/>
    </row>
    <row r="34" spans="1:18" ht="21" customHeight="1">
      <c r="A34" s="297" t="s">
        <v>743</v>
      </c>
      <c r="B34" s="298">
        <v>632.3</v>
      </c>
      <c r="C34" s="299">
        <v>90.5</v>
      </c>
      <c r="D34" s="299">
        <v>0.7</v>
      </c>
      <c r="E34" s="299">
        <v>19.2</v>
      </c>
      <c r="F34" s="299">
        <v>62.1</v>
      </c>
      <c r="G34" s="299">
        <v>8.6</v>
      </c>
      <c r="H34" s="299">
        <v>493.9</v>
      </c>
      <c r="I34" s="299">
        <v>7.5</v>
      </c>
      <c r="J34" s="299">
        <v>25.5</v>
      </c>
      <c r="K34" s="299">
        <v>460.9</v>
      </c>
      <c r="L34" s="299">
        <v>80.8</v>
      </c>
      <c r="M34" s="299">
        <v>380.1</v>
      </c>
      <c r="N34" s="261"/>
      <c r="O34" s="261"/>
      <c r="P34" s="261"/>
      <c r="Q34" s="261"/>
      <c r="R34" s="261"/>
    </row>
    <row r="35" spans="1:18" s="154" customFormat="1" ht="33" customHeight="1">
      <c r="A35" s="294">
        <v>2014</v>
      </c>
      <c r="B35" s="295" t="s">
        <v>686</v>
      </c>
      <c r="C35" s="295" t="s">
        <v>686</v>
      </c>
      <c r="D35" s="295" t="s">
        <v>686</v>
      </c>
      <c r="E35" s="295" t="s">
        <v>686</v>
      </c>
      <c r="F35" s="295" t="s">
        <v>686</v>
      </c>
      <c r="G35" s="295" t="s">
        <v>686</v>
      </c>
      <c r="H35" s="295" t="s">
        <v>686</v>
      </c>
      <c r="I35" s="295" t="s">
        <v>686</v>
      </c>
      <c r="J35" s="295" t="s">
        <v>686</v>
      </c>
      <c r="K35" s="295" t="s">
        <v>686</v>
      </c>
      <c r="L35" s="295" t="s">
        <v>686</v>
      </c>
      <c r="M35" s="295" t="s">
        <v>686</v>
      </c>
      <c r="N35" s="300"/>
      <c r="O35" s="300"/>
      <c r="P35" s="300"/>
      <c r="Q35" s="300"/>
      <c r="R35" s="300"/>
    </row>
    <row r="36" spans="1:18" ht="21" customHeight="1">
      <c r="A36" s="297" t="s">
        <v>732</v>
      </c>
      <c r="B36" s="298">
        <v>724.7</v>
      </c>
      <c r="C36" s="298">
        <v>90.9</v>
      </c>
      <c r="D36" s="298">
        <v>0.7</v>
      </c>
      <c r="E36" s="298">
        <v>21.7</v>
      </c>
      <c r="F36" s="298">
        <v>62.2</v>
      </c>
      <c r="G36" s="298">
        <v>6.4</v>
      </c>
      <c r="H36" s="298">
        <v>583.2</v>
      </c>
      <c r="I36" s="298">
        <v>6.5</v>
      </c>
      <c r="J36" s="298">
        <v>24.9</v>
      </c>
      <c r="K36" s="298">
        <v>551.8</v>
      </c>
      <c r="L36" s="298">
        <v>131.4</v>
      </c>
      <c r="M36" s="298">
        <v>420.4</v>
      </c>
      <c r="N36" s="261"/>
      <c r="O36" s="261"/>
      <c r="P36" s="261"/>
      <c r="Q36" s="261"/>
      <c r="R36" s="261"/>
    </row>
    <row r="37" spans="1:18" ht="21" customHeight="1">
      <c r="A37" s="297" t="s">
        <v>733</v>
      </c>
      <c r="B37" s="298">
        <v>737.8</v>
      </c>
      <c r="C37" s="298">
        <v>89.1</v>
      </c>
      <c r="D37" s="298">
        <v>0.6</v>
      </c>
      <c r="E37" s="298">
        <v>15.8</v>
      </c>
      <c r="F37" s="298">
        <v>66.6</v>
      </c>
      <c r="G37" s="298">
        <v>6.1</v>
      </c>
      <c r="H37" s="298">
        <v>594.6</v>
      </c>
      <c r="I37" s="298">
        <v>6.6</v>
      </c>
      <c r="J37" s="298">
        <v>37.9</v>
      </c>
      <c r="K37" s="298">
        <v>550</v>
      </c>
      <c r="L37" s="298">
        <v>148.1</v>
      </c>
      <c r="M37" s="298">
        <v>401.9</v>
      </c>
      <c r="N37" s="261"/>
      <c r="O37" s="261"/>
      <c r="P37" s="261"/>
      <c r="Q37" s="261"/>
      <c r="R37" s="261"/>
    </row>
    <row r="38" spans="1:18" ht="21" customHeight="1">
      <c r="A38" s="297" t="s">
        <v>734</v>
      </c>
      <c r="B38" s="298">
        <v>712</v>
      </c>
      <c r="C38" s="298">
        <v>90.4</v>
      </c>
      <c r="D38" s="298">
        <v>0.8</v>
      </c>
      <c r="E38" s="298">
        <v>20.9</v>
      </c>
      <c r="F38" s="298">
        <v>61.7</v>
      </c>
      <c r="G38" s="298">
        <v>7</v>
      </c>
      <c r="H38" s="298">
        <v>554.9</v>
      </c>
      <c r="I38" s="298">
        <v>7.6</v>
      </c>
      <c r="J38" s="298">
        <v>27.7</v>
      </c>
      <c r="K38" s="298">
        <v>519.6</v>
      </c>
      <c r="L38" s="298">
        <v>102.3</v>
      </c>
      <c r="M38" s="298">
        <v>417.3</v>
      </c>
      <c r="N38" s="261"/>
      <c r="O38" s="261"/>
      <c r="P38" s="261"/>
      <c r="Q38" s="261"/>
      <c r="R38" s="261"/>
    </row>
    <row r="39" spans="1:18" ht="21" customHeight="1">
      <c r="A39" s="297" t="s">
        <v>735</v>
      </c>
      <c r="B39" s="298">
        <v>722.3</v>
      </c>
      <c r="C39" s="298">
        <v>99.7</v>
      </c>
      <c r="D39" s="298">
        <v>0.8</v>
      </c>
      <c r="E39" s="298">
        <v>19.1</v>
      </c>
      <c r="F39" s="298">
        <v>73.7</v>
      </c>
      <c r="G39" s="298">
        <v>6.1</v>
      </c>
      <c r="H39" s="298">
        <v>554.2</v>
      </c>
      <c r="I39" s="298">
        <v>7.2</v>
      </c>
      <c r="J39" s="298">
        <v>39.9</v>
      </c>
      <c r="K39" s="298">
        <v>507</v>
      </c>
      <c r="L39" s="298">
        <v>113.1</v>
      </c>
      <c r="M39" s="298">
        <v>393.9</v>
      </c>
      <c r="N39" s="261"/>
      <c r="O39" s="261"/>
      <c r="P39" s="261"/>
      <c r="Q39" s="261"/>
      <c r="R39" s="261"/>
    </row>
    <row r="40" spans="1:18" ht="21" customHeight="1">
      <c r="A40" s="297" t="s">
        <v>736</v>
      </c>
      <c r="B40" s="298">
        <v>684.3</v>
      </c>
      <c r="C40" s="298">
        <v>72.3</v>
      </c>
      <c r="D40" s="298">
        <v>0.8</v>
      </c>
      <c r="E40" s="298">
        <v>18.7</v>
      </c>
      <c r="F40" s="298">
        <v>48.4</v>
      </c>
      <c r="G40" s="298">
        <v>4.4</v>
      </c>
      <c r="H40" s="298">
        <v>538.9</v>
      </c>
      <c r="I40" s="298">
        <v>6.5</v>
      </c>
      <c r="J40" s="298">
        <v>31.1</v>
      </c>
      <c r="K40" s="298">
        <v>501.2</v>
      </c>
      <c r="L40" s="298">
        <v>107.4</v>
      </c>
      <c r="M40" s="298">
        <v>393.8</v>
      </c>
      <c r="N40" s="261"/>
      <c r="O40" s="261"/>
      <c r="P40" s="261"/>
      <c r="Q40" s="261"/>
      <c r="R40" s="261"/>
    </row>
    <row r="41" spans="1:18" ht="21" customHeight="1">
      <c r="A41" s="297" t="s">
        <v>737</v>
      </c>
      <c r="B41" s="298">
        <v>715</v>
      </c>
      <c r="C41" s="298">
        <v>81</v>
      </c>
      <c r="D41" s="298">
        <v>0.7</v>
      </c>
      <c r="E41" s="298">
        <v>17.9</v>
      </c>
      <c r="F41" s="298">
        <v>54.6</v>
      </c>
      <c r="G41" s="298">
        <v>7.8</v>
      </c>
      <c r="H41" s="298">
        <v>556.3</v>
      </c>
      <c r="I41" s="298">
        <v>4.8</v>
      </c>
      <c r="J41" s="298">
        <v>33.8</v>
      </c>
      <c r="K41" s="298">
        <v>517.8</v>
      </c>
      <c r="L41" s="298">
        <v>115.8</v>
      </c>
      <c r="M41" s="298">
        <v>402</v>
      </c>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ht="25.5" customHeight="1">
      <c r="A43" s="35" t="s">
        <v>852</v>
      </c>
    </row>
    <row r="44" spans="1:13" ht="46.5" customHeight="1">
      <c r="A44" s="641" t="s">
        <v>1227</v>
      </c>
      <c r="B44" s="642"/>
      <c r="C44" s="642"/>
      <c r="D44" s="642"/>
      <c r="E44" s="642"/>
      <c r="F44" s="642"/>
      <c r="G44" s="642"/>
      <c r="H44" s="642"/>
      <c r="I44" s="642"/>
      <c r="J44" s="642"/>
      <c r="K44" s="642"/>
      <c r="L44" s="642"/>
      <c r="M44" s="642"/>
    </row>
    <row r="50" ht="12.75">
      <c r="H50" s="28"/>
    </row>
    <row r="64" spans="1:7" ht="12.75">
      <c r="A64" s="249"/>
      <c r="B64" s="249"/>
      <c r="C64" s="249"/>
      <c r="D64" s="249"/>
      <c r="E64" s="249"/>
      <c r="F64" s="249"/>
      <c r="G64" s="249"/>
    </row>
    <row r="68" ht="15" customHeight="1"/>
    <row r="290" ht="59.25" customHeight="1"/>
  </sheetData>
  <sheetProtection/>
  <mergeCells count="18">
    <mergeCell ref="C3:G3"/>
    <mergeCell ref="H3:M3"/>
    <mergeCell ref="H4:H6"/>
    <mergeCell ref="L5:L6"/>
    <mergeCell ref="C4:C6"/>
    <mergeCell ref="A3:A7"/>
    <mergeCell ref="B3:B6"/>
    <mergeCell ref="B7:M7"/>
    <mergeCell ref="J4:J6"/>
    <mergeCell ref="A44:M44"/>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4"/>
  <sheetViews>
    <sheetView zoomScalePageLayoutView="0" workbookViewId="0" topLeftCell="A1">
      <selection activeCell="A1" sqref="A1"/>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301" t="s">
        <v>1224</v>
      </c>
      <c r="B1" s="301"/>
      <c r="C1" s="301"/>
      <c r="D1" s="301"/>
      <c r="E1" s="301"/>
      <c r="F1" s="301"/>
      <c r="G1" s="301"/>
      <c r="H1" s="301"/>
      <c r="I1" s="301"/>
    </row>
    <row r="2" spans="1:8" ht="12.75">
      <c r="A2" s="14"/>
      <c r="B2" s="14"/>
      <c r="H2"/>
    </row>
    <row r="3" spans="1:9" s="22" customFormat="1" ht="17.25" customHeight="1">
      <c r="A3" s="652" t="s">
        <v>255</v>
      </c>
      <c r="B3" s="653" t="s">
        <v>1029</v>
      </c>
      <c r="C3" s="646" t="s">
        <v>469</v>
      </c>
      <c r="D3" s="646"/>
      <c r="E3" s="647"/>
      <c r="F3" s="646"/>
      <c r="G3" s="646"/>
      <c r="H3" s="646"/>
      <c r="I3" s="648"/>
    </row>
    <row r="4" spans="1:9" s="22" customFormat="1" ht="12.75">
      <c r="A4" s="482"/>
      <c r="B4" s="654"/>
      <c r="C4" s="638" t="s">
        <v>203</v>
      </c>
      <c r="D4" s="638" t="s">
        <v>1179</v>
      </c>
      <c r="E4" s="638" t="s">
        <v>205</v>
      </c>
      <c r="F4" s="638" t="s">
        <v>206</v>
      </c>
      <c r="G4" s="638" t="s">
        <v>207</v>
      </c>
      <c r="H4" s="511" t="s">
        <v>1076</v>
      </c>
      <c r="I4" s="523" t="s">
        <v>208</v>
      </c>
    </row>
    <row r="5" spans="1:9" s="22" customFormat="1" ht="15" customHeight="1">
      <c r="A5" s="482"/>
      <c r="B5" s="654"/>
      <c r="C5" s="638"/>
      <c r="D5" s="638"/>
      <c r="E5" s="638"/>
      <c r="F5" s="638"/>
      <c r="G5" s="638"/>
      <c r="H5" s="512"/>
      <c r="I5" s="518"/>
    </row>
    <row r="6" spans="1:9" s="22" customFormat="1" ht="12.75">
      <c r="A6" s="482"/>
      <c r="B6" s="654"/>
      <c r="C6" s="638"/>
      <c r="D6" s="638"/>
      <c r="E6" s="638"/>
      <c r="F6" s="638"/>
      <c r="G6" s="638"/>
      <c r="H6" s="510"/>
      <c r="I6" s="519"/>
    </row>
    <row r="7" spans="1:9" s="22" customFormat="1" ht="16.5" customHeight="1">
      <c r="A7" s="483"/>
      <c r="B7" s="655" t="s">
        <v>851</v>
      </c>
      <c r="C7" s="656"/>
      <c r="D7" s="656"/>
      <c r="E7" s="656"/>
      <c r="F7" s="656"/>
      <c r="G7" s="656"/>
      <c r="H7" s="656"/>
      <c r="I7" s="657"/>
    </row>
    <row r="8" spans="1:9" ht="16.5" customHeight="1">
      <c r="A8" s="41" t="s">
        <v>686</v>
      </c>
      <c r="H8" s="3" t="s">
        <v>686</v>
      </c>
      <c r="I8" s="3" t="s">
        <v>686</v>
      </c>
    </row>
    <row r="9" spans="1:18" s="17" customFormat="1" ht="33" customHeight="1">
      <c r="A9" s="294">
        <v>2012</v>
      </c>
      <c r="B9" s="295">
        <v>12612.7</v>
      </c>
      <c r="C9" s="295">
        <v>9112</v>
      </c>
      <c r="D9" s="295">
        <v>7915.7</v>
      </c>
      <c r="E9" s="295">
        <v>263.3</v>
      </c>
      <c r="F9" s="295">
        <v>1267.5</v>
      </c>
      <c r="G9" s="295">
        <v>1895.7</v>
      </c>
      <c r="H9" s="295">
        <v>74.2</v>
      </c>
      <c r="I9" s="295">
        <v>0.1</v>
      </c>
      <c r="J9" s="295"/>
      <c r="K9" s="295"/>
      <c r="L9" s="295"/>
      <c r="M9" s="295"/>
      <c r="N9" s="296"/>
      <c r="O9" s="296"/>
      <c r="P9" s="296"/>
      <c r="Q9" s="296"/>
      <c r="R9" s="296"/>
    </row>
    <row r="10" spans="1:18" ht="21" customHeight="1">
      <c r="A10" s="297" t="s">
        <v>732</v>
      </c>
      <c r="B10" s="298">
        <v>1026.8</v>
      </c>
      <c r="C10" s="299">
        <v>770.3</v>
      </c>
      <c r="D10" s="299">
        <v>677.9</v>
      </c>
      <c r="E10" s="299">
        <v>21.9</v>
      </c>
      <c r="F10" s="299">
        <v>82.2</v>
      </c>
      <c r="G10" s="299">
        <v>148.4</v>
      </c>
      <c r="H10" s="299">
        <v>4</v>
      </c>
      <c r="I10" s="299" t="s">
        <v>6</v>
      </c>
      <c r="J10" s="299"/>
      <c r="K10" s="299"/>
      <c r="L10" s="299"/>
      <c r="M10" s="299"/>
      <c r="N10" s="261"/>
      <c r="O10" s="261"/>
      <c r="P10" s="261"/>
      <c r="Q10" s="261"/>
      <c r="R10" s="261"/>
    </row>
    <row r="11" spans="1:18" ht="21" customHeight="1">
      <c r="A11" s="297" t="s">
        <v>733</v>
      </c>
      <c r="B11" s="298">
        <v>1121</v>
      </c>
      <c r="C11" s="299">
        <v>825.1</v>
      </c>
      <c r="D11" s="299">
        <v>714.8</v>
      </c>
      <c r="E11" s="299">
        <v>17.2</v>
      </c>
      <c r="F11" s="299">
        <v>103.8</v>
      </c>
      <c r="G11" s="299">
        <v>169.7</v>
      </c>
      <c r="H11" s="299">
        <v>5.2</v>
      </c>
      <c r="I11" s="299" t="s">
        <v>6</v>
      </c>
      <c r="J11" s="299"/>
      <c r="K11" s="299"/>
      <c r="L11" s="299"/>
      <c r="M11" s="299"/>
      <c r="N11" s="261"/>
      <c r="O11" s="261"/>
      <c r="P11" s="261"/>
      <c r="Q11" s="261"/>
      <c r="R11" s="261"/>
    </row>
    <row r="12" spans="1:18" ht="21" customHeight="1">
      <c r="A12" s="297" t="s">
        <v>734</v>
      </c>
      <c r="B12" s="298">
        <v>1100.5</v>
      </c>
      <c r="C12" s="299">
        <v>793</v>
      </c>
      <c r="D12" s="299">
        <v>679.8</v>
      </c>
      <c r="E12" s="299">
        <v>21.9</v>
      </c>
      <c r="F12" s="299">
        <v>112.6</v>
      </c>
      <c r="G12" s="299">
        <v>166.6</v>
      </c>
      <c r="H12" s="299">
        <v>6.4</v>
      </c>
      <c r="I12" s="299">
        <v>0</v>
      </c>
      <c r="J12" s="299"/>
      <c r="K12" s="299"/>
      <c r="L12" s="299"/>
      <c r="M12" s="299"/>
      <c r="N12" s="261"/>
      <c r="O12" s="261"/>
      <c r="P12" s="261"/>
      <c r="Q12" s="261"/>
      <c r="R12" s="261"/>
    </row>
    <row r="13" spans="1:18" ht="21" customHeight="1">
      <c r="A13" s="297" t="s">
        <v>735</v>
      </c>
      <c r="B13" s="298">
        <v>1002.5</v>
      </c>
      <c r="C13" s="299">
        <v>743.3</v>
      </c>
      <c r="D13" s="299">
        <v>645.8</v>
      </c>
      <c r="E13" s="299">
        <v>18</v>
      </c>
      <c r="F13" s="299">
        <v>92.7</v>
      </c>
      <c r="G13" s="299">
        <v>142</v>
      </c>
      <c r="H13" s="299">
        <v>6.5</v>
      </c>
      <c r="I13" s="299" t="s">
        <v>6</v>
      </c>
      <c r="J13" s="299"/>
      <c r="K13" s="299"/>
      <c r="L13" s="299"/>
      <c r="M13" s="299"/>
      <c r="N13" s="261"/>
      <c r="O13" s="261"/>
      <c r="P13" s="261"/>
      <c r="Q13" s="261"/>
      <c r="R13" s="261"/>
    </row>
    <row r="14" spans="1:18" ht="21" customHeight="1">
      <c r="A14" s="297" t="s">
        <v>736</v>
      </c>
      <c r="B14" s="298">
        <v>1061.2</v>
      </c>
      <c r="C14" s="299">
        <v>798</v>
      </c>
      <c r="D14" s="299">
        <v>699.5</v>
      </c>
      <c r="E14" s="299">
        <v>17.1</v>
      </c>
      <c r="F14" s="299">
        <v>106.3</v>
      </c>
      <c r="G14" s="299">
        <v>133</v>
      </c>
      <c r="H14" s="299">
        <v>6.7</v>
      </c>
      <c r="I14" s="299" t="s">
        <v>6</v>
      </c>
      <c r="J14" s="299"/>
      <c r="K14" s="299"/>
      <c r="L14" s="299"/>
      <c r="M14" s="299"/>
      <c r="N14" s="261"/>
      <c r="O14" s="261"/>
      <c r="P14" s="261"/>
      <c r="Q14" s="261"/>
      <c r="R14" s="261"/>
    </row>
    <row r="15" spans="1:18" ht="21" customHeight="1">
      <c r="A15" s="297" t="s">
        <v>737</v>
      </c>
      <c r="B15" s="298">
        <v>1109.2</v>
      </c>
      <c r="C15" s="299">
        <v>811.4</v>
      </c>
      <c r="D15" s="299">
        <v>711.8</v>
      </c>
      <c r="E15" s="299">
        <v>22.2</v>
      </c>
      <c r="F15" s="299">
        <v>112.7</v>
      </c>
      <c r="G15" s="299">
        <v>157.8</v>
      </c>
      <c r="H15" s="299">
        <v>5.1</v>
      </c>
      <c r="I15" s="299" t="s">
        <v>6</v>
      </c>
      <c r="J15" s="299"/>
      <c r="K15" s="299"/>
      <c r="L15" s="299"/>
      <c r="M15" s="299"/>
      <c r="N15" s="261"/>
      <c r="O15" s="261"/>
      <c r="P15" s="261"/>
      <c r="Q15" s="261"/>
      <c r="R15" s="261"/>
    </row>
    <row r="16" spans="1:18" ht="21" customHeight="1">
      <c r="A16" s="297" t="s">
        <v>738</v>
      </c>
      <c r="B16" s="298">
        <v>1067.8</v>
      </c>
      <c r="C16" s="299">
        <v>755.8</v>
      </c>
      <c r="D16" s="299">
        <v>657</v>
      </c>
      <c r="E16" s="299">
        <v>17.7</v>
      </c>
      <c r="F16" s="299">
        <v>124.5</v>
      </c>
      <c r="G16" s="299">
        <v>162.5</v>
      </c>
      <c r="H16" s="299">
        <v>7.4</v>
      </c>
      <c r="I16" s="299" t="s">
        <v>6</v>
      </c>
      <c r="J16" s="299"/>
      <c r="K16" s="299"/>
      <c r="L16" s="299"/>
      <c r="M16" s="299"/>
      <c r="N16" s="261"/>
      <c r="O16" s="261"/>
      <c r="P16" s="261"/>
      <c r="Q16" s="261"/>
      <c r="R16" s="261"/>
    </row>
    <row r="17" spans="1:18" ht="21" customHeight="1">
      <c r="A17" s="297" t="s">
        <v>739</v>
      </c>
      <c r="B17" s="298">
        <v>1015.2</v>
      </c>
      <c r="C17" s="299">
        <v>680.2</v>
      </c>
      <c r="D17" s="299">
        <v>572.4</v>
      </c>
      <c r="E17" s="299">
        <v>16.9</v>
      </c>
      <c r="F17" s="299">
        <v>114.6</v>
      </c>
      <c r="G17" s="299">
        <v>194.4</v>
      </c>
      <c r="H17" s="299">
        <v>9.2</v>
      </c>
      <c r="I17" s="299" t="s">
        <v>6</v>
      </c>
      <c r="J17" s="299"/>
      <c r="K17" s="299"/>
      <c r="L17" s="299"/>
      <c r="M17" s="299"/>
      <c r="N17" s="261"/>
      <c r="O17" s="261"/>
      <c r="P17" s="261"/>
      <c r="Q17" s="261"/>
      <c r="R17" s="261"/>
    </row>
    <row r="18" spans="1:18" ht="21" customHeight="1">
      <c r="A18" s="297" t="s">
        <v>740</v>
      </c>
      <c r="B18" s="298">
        <v>1000.3</v>
      </c>
      <c r="C18" s="299">
        <v>723</v>
      </c>
      <c r="D18" s="299">
        <v>635.6</v>
      </c>
      <c r="E18" s="299">
        <v>17.5</v>
      </c>
      <c r="F18" s="299">
        <v>98.3</v>
      </c>
      <c r="G18" s="299">
        <v>153.2</v>
      </c>
      <c r="H18" s="299">
        <v>8.3</v>
      </c>
      <c r="I18" s="299">
        <v>0</v>
      </c>
      <c r="J18" s="299"/>
      <c r="K18" s="299"/>
      <c r="L18" s="299"/>
      <c r="M18" s="299"/>
      <c r="N18" s="261"/>
      <c r="O18" s="261"/>
      <c r="P18" s="261"/>
      <c r="Q18" s="261"/>
      <c r="R18" s="261"/>
    </row>
    <row r="19" spans="1:18" ht="21" customHeight="1">
      <c r="A19" s="297" t="s">
        <v>741</v>
      </c>
      <c r="B19" s="298">
        <v>1098.3</v>
      </c>
      <c r="C19" s="299">
        <v>804.4</v>
      </c>
      <c r="D19" s="299">
        <v>707.3</v>
      </c>
      <c r="E19" s="299">
        <v>16.3</v>
      </c>
      <c r="F19" s="299">
        <v>120</v>
      </c>
      <c r="G19" s="299">
        <v>152.3</v>
      </c>
      <c r="H19" s="299">
        <v>5.2</v>
      </c>
      <c r="I19" s="299">
        <v>0</v>
      </c>
      <c r="J19" s="299"/>
      <c r="K19" s="299"/>
      <c r="L19" s="299"/>
      <c r="M19" s="299"/>
      <c r="N19" s="261"/>
      <c r="O19" s="261"/>
      <c r="P19" s="261"/>
      <c r="Q19" s="261"/>
      <c r="R19" s="261"/>
    </row>
    <row r="20" spans="1:18" ht="21" customHeight="1">
      <c r="A20" s="297" t="s">
        <v>742</v>
      </c>
      <c r="B20" s="298">
        <v>1135.1</v>
      </c>
      <c r="C20" s="299">
        <v>808.6</v>
      </c>
      <c r="D20" s="299">
        <v>693.6</v>
      </c>
      <c r="E20" s="299">
        <v>47.6</v>
      </c>
      <c r="F20" s="299">
        <v>107.8</v>
      </c>
      <c r="G20" s="299">
        <v>164.8</v>
      </c>
      <c r="H20" s="299">
        <v>6.3</v>
      </c>
      <c r="I20" s="299">
        <v>0</v>
      </c>
      <c r="J20" s="299"/>
      <c r="K20" s="299"/>
      <c r="L20" s="299"/>
      <c r="M20" s="299"/>
      <c r="N20" s="261"/>
      <c r="O20" s="261"/>
      <c r="P20" s="261"/>
      <c r="Q20" s="261"/>
      <c r="R20" s="261"/>
    </row>
    <row r="21" spans="1:18" ht="21" customHeight="1">
      <c r="A21" s="297" t="s">
        <v>743</v>
      </c>
      <c r="B21" s="298">
        <v>874.8</v>
      </c>
      <c r="C21" s="299">
        <v>598.9</v>
      </c>
      <c r="D21" s="299">
        <v>520.3</v>
      </c>
      <c r="E21" s="299">
        <v>29</v>
      </c>
      <c r="F21" s="299">
        <v>92</v>
      </c>
      <c r="G21" s="299">
        <v>151</v>
      </c>
      <c r="H21" s="299">
        <v>3.9</v>
      </c>
      <c r="I21" s="299">
        <v>0</v>
      </c>
      <c r="J21" s="299"/>
      <c r="K21" s="299"/>
      <c r="L21" s="299"/>
      <c r="M21" s="299"/>
      <c r="N21" s="261"/>
      <c r="O21" s="261"/>
      <c r="P21" s="261"/>
      <c r="Q21" s="261"/>
      <c r="R21" s="261"/>
    </row>
    <row r="22" spans="1:18" s="154" customFormat="1" ht="33" customHeight="1">
      <c r="A22" s="294">
        <v>2013</v>
      </c>
      <c r="B22" s="295">
        <v>12154.6</v>
      </c>
      <c r="C22" s="295">
        <v>8808.2</v>
      </c>
      <c r="D22" s="295">
        <v>7627.9</v>
      </c>
      <c r="E22" s="295">
        <v>252.5</v>
      </c>
      <c r="F22" s="295">
        <v>1230.7</v>
      </c>
      <c r="G22" s="295">
        <v>1797.8</v>
      </c>
      <c r="H22" s="295">
        <v>65.3</v>
      </c>
      <c r="I22" s="295">
        <v>0.3</v>
      </c>
      <c r="J22" s="295"/>
      <c r="K22" s="295"/>
      <c r="L22" s="295"/>
      <c r="M22" s="295"/>
      <c r="N22" s="300"/>
      <c r="O22" s="300"/>
      <c r="P22" s="300"/>
      <c r="Q22" s="300"/>
      <c r="R22" s="300"/>
    </row>
    <row r="23" spans="1:18" ht="21" customHeight="1">
      <c r="A23" s="297" t="s">
        <v>732</v>
      </c>
      <c r="B23" s="298">
        <v>972</v>
      </c>
      <c r="C23" s="299">
        <v>719.1</v>
      </c>
      <c r="D23" s="299">
        <v>632.9</v>
      </c>
      <c r="E23" s="299">
        <v>15.4</v>
      </c>
      <c r="F23" s="299">
        <v>89.2</v>
      </c>
      <c r="G23" s="299">
        <v>142.7</v>
      </c>
      <c r="H23" s="299">
        <v>5.7</v>
      </c>
      <c r="I23" s="299">
        <v>0</v>
      </c>
      <c r="J23" s="299"/>
      <c r="K23" s="299"/>
      <c r="L23" s="299"/>
      <c r="M23" s="299"/>
      <c r="N23" s="261"/>
      <c r="O23" s="261"/>
      <c r="P23" s="261"/>
      <c r="Q23" s="261"/>
      <c r="R23" s="261"/>
    </row>
    <row r="24" spans="1:18" ht="21" customHeight="1">
      <c r="A24" s="297" t="s">
        <v>733</v>
      </c>
      <c r="B24" s="298">
        <v>957.5</v>
      </c>
      <c r="C24" s="299">
        <v>713.4</v>
      </c>
      <c r="D24" s="299">
        <v>623.5</v>
      </c>
      <c r="E24" s="299">
        <v>17.2</v>
      </c>
      <c r="F24" s="299">
        <v>87</v>
      </c>
      <c r="G24" s="299">
        <v>133.6</v>
      </c>
      <c r="H24" s="299">
        <v>6.4</v>
      </c>
      <c r="I24" s="299">
        <v>0</v>
      </c>
      <c r="J24" s="299"/>
      <c r="K24" s="299"/>
      <c r="L24" s="299"/>
      <c r="M24" s="299"/>
      <c r="N24" s="261"/>
      <c r="O24" s="261"/>
      <c r="P24" s="261"/>
      <c r="Q24" s="261"/>
      <c r="R24" s="261"/>
    </row>
    <row r="25" spans="1:18" ht="21" customHeight="1">
      <c r="A25" s="297" t="s">
        <v>734</v>
      </c>
      <c r="B25" s="298">
        <v>1021.9</v>
      </c>
      <c r="C25" s="299">
        <v>726.7</v>
      </c>
      <c r="D25" s="299">
        <v>634.3</v>
      </c>
      <c r="E25" s="299">
        <v>23.5</v>
      </c>
      <c r="F25" s="299">
        <v>97.8</v>
      </c>
      <c r="G25" s="299">
        <v>167.6</v>
      </c>
      <c r="H25" s="299">
        <v>6.3</v>
      </c>
      <c r="I25" s="299">
        <v>0</v>
      </c>
      <c r="J25" s="299"/>
      <c r="K25" s="299"/>
      <c r="L25" s="299"/>
      <c r="M25" s="299"/>
      <c r="N25" s="261"/>
      <c r="O25" s="261"/>
      <c r="P25" s="261"/>
      <c r="Q25" s="261"/>
      <c r="R25" s="261"/>
    </row>
    <row r="26" spans="1:18" ht="21" customHeight="1">
      <c r="A26" s="297" t="s">
        <v>735</v>
      </c>
      <c r="B26" s="298">
        <v>1042.5</v>
      </c>
      <c r="C26" s="299">
        <v>739.3</v>
      </c>
      <c r="D26" s="299">
        <v>632.2</v>
      </c>
      <c r="E26" s="299">
        <v>28.8</v>
      </c>
      <c r="F26" s="299">
        <v>113.2</v>
      </c>
      <c r="G26" s="299">
        <v>156.6</v>
      </c>
      <c r="H26" s="299">
        <v>4.6</v>
      </c>
      <c r="I26" s="299">
        <v>0</v>
      </c>
      <c r="J26" s="299"/>
      <c r="K26" s="299"/>
      <c r="L26" s="299"/>
      <c r="M26" s="299"/>
      <c r="N26" s="261"/>
      <c r="O26" s="261"/>
      <c r="P26" s="261"/>
      <c r="Q26" s="261"/>
      <c r="R26" s="261"/>
    </row>
    <row r="27" spans="1:18" ht="21" customHeight="1">
      <c r="A27" s="297" t="s">
        <v>736</v>
      </c>
      <c r="B27" s="298">
        <v>1043.9</v>
      </c>
      <c r="C27" s="299">
        <v>735.6</v>
      </c>
      <c r="D27" s="299">
        <v>634.6</v>
      </c>
      <c r="E27" s="299">
        <v>28.5</v>
      </c>
      <c r="F27" s="299">
        <v>107.8</v>
      </c>
      <c r="G27" s="299">
        <v>162.9</v>
      </c>
      <c r="H27" s="299">
        <v>9</v>
      </c>
      <c r="I27" s="299">
        <v>0.1</v>
      </c>
      <c r="J27" s="299"/>
      <c r="K27" s="299"/>
      <c r="L27" s="299"/>
      <c r="M27" s="299"/>
      <c r="N27" s="261"/>
      <c r="O27" s="261"/>
      <c r="P27" s="261"/>
      <c r="Q27" s="261"/>
      <c r="R27" s="261"/>
    </row>
    <row r="28" spans="1:18" ht="21" customHeight="1">
      <c r="A28" s="297" t="s">
        <v>737</v>
      </c>
      <c r="B28" s="298">
        <v>1109.2</v>
      </c>
      <c r="C28" s="299">
        <v>807.4</v>
      </c>
      <c r="D28" s="299">
        <v>705.7</v>
      </c>
      <c r="E28" s="299">
        <v>20.5</v>
      </c>
      <c r="F28" s="299">
        <v>117.9</v>
      </c>
      <c r="G28" s="299">
        <v>158.2</v>
      </c>
      <c r="H28" s="299">
        <v>5.2</v>
      </c>
      <c r="I28" s="299">
        <v>0</v>
      </c>
      <c r="J28" s="299"/>
      <c r="K28" s="299"/>
      <c r="L28" s="299"/>
      <c r="M28" s="299"/>
      <c r="N28" s="261"/>
      <c r="O28" s="261"/>
      <c r="P28" s="261"/>
      <c r="Q28" s="261"/>
      <c r="R28" s="261"/>
    </row>
    <row r="29" spans="1:18" ht="21" customHeight="1">
      <c r="A29" s="297" t="s">
        <v>738</v>
      </c>
      <c r="B29" s="298">
        <v>1033.2</v>
      </c>
      <c r="C29" s="299">
        <v>737.8</v>
      </c>
      <c r="D29" s="299">
        <v>631.5</v>
      </c>
      <c r="E29" s="299">
        <v>19</v>
      </c>
      <c r="F29" s="299">
        <v>109.1</v>
      </c>
      <c r="G29" s="299">
        <v>161.3</v>
      </c>
      <c r="H29" s="299">
        <v>5.9</v>
      </c>
      <c r="I29" s="299">
        <v>0.1</v>
      </c>
      <c r="J29" s="299"/>
      <c r="K29" s="299"/>
      <c r="L29" s="299"/>
      <c r="M29" s="299"/>
      <c r="N29" s="261"/>
      <c r="O29" s="261"/>
      <c r="P29" s="261"/>
      <c r="Q29" s="261"/>
      <c r="R29" s="261"/>
    </row>
    <row r="30" spans="1:18" ht="21" customHeight="1">
      <c r="A30" s="297" t="s">
        <v>739</v>
      </c>
      <c r="B30" s="298">
        <v>959.6</v>
      </c>
      <c r="C30" s="299">
        <v>697.1</v>
      </c>
      <c r="D30" s="299">
        <v>600.8</v>
      </c>
      <c r="E30" s="299">
        <v>14.5</v>
      </c>
      <c r="F30" s="299">
        <v>92.7</v>
      </c>
      <c r="G30" s="299">
        <v>151.5</v>
      </c>
      <c r="H30" s="299">
        <v>3.8</v>
      </c>
      <c r="I30" s="299">
        <v>0.1</v>
      </c>
      <c r="J30" s="299"/>
      <c r="K30" s="299"/>
      <c r="L30" s="299"/>
      <c r="M30" s="299"/>
      <c r="N30" s="261"/>
      <c r="O30" s="261"/>
      <c r="P30" s="261"/>
      <c r="Q30" s="261"/>
      <c r="R30" s="261"/>
    </row>
    <row r="31" spans="1:18" ht="21" customHeight="1">
      <c r="A31" s="297" t="s">
        <v>740</v>
      </c>
      <c r="B31" s="298">
        <v>992.2</v>
      </c>
      <c r="C31" s="299">
        <v>716.8</v>
      </c>
      <c r="D31" s="299">
        <v>616.7</v>
      </c>
      <c r="E31" s="299">
        <v>14.8</v>
      </c>
      <c r="F31" s="299">
        <v>114.2</v>
      </c>
      <c r="G31" s="299">
        <v>142.4</v>
      </c>
      <c r="H31" s="299">
        <v>3.9</v>
      </c>
      <c r="I31" s="299">
        <v>0</v>
      </c>
      <c r="J31" s="299"/>
      <c r="K31" s="299"/>
      <c r="L31" s="299"/>
      <c r="M31" s="299"/>
      <c r="N31" s="261"/>
      <c r="O31" s="261"/>
      <c r="P31" s="261"/>
      <c r="Q31" s="261"/>
      <c r="R31" s="261"/>
    </row>
    <row r="32" spans="1:18" ht="21" customHeight="1">
      <c r="A32" s="297" t="s">
        <v>741</v>
      </c>
      <c r="B32" s="298">
        <v>1055.3</v>
      </c>
      <c r="C32" s="299">
        <v>797.1</v>
      </c>
      <c r="D32" s="299">
        <v>691.9</v>
      </c>
      <c r="E32" s="299">
        <v>22.5</v>
      </c>
      <c r="F32" s="299">
        <v>100.1</v>
      </c>
      <c r="G32" s="299">
        <v>130.1</v>
      </c>
      <c r="H32" s="299">
        <v>5.6</v>
      </c>
      <c r="I32" s="299">
        <v>0</v>
      </c>
      <c r="J32" s="299"/>
      <c r="K32" s="299"/>
      <c r="L32" s="299"/>
      <c r="M32" s="299"/>
      <c r="N32" s="261"/>
      <c r="O32" s="261"/>
      <c r="P32" s="261"/>
      <c r="Q32" s="261"/>
      <c r="R32" s="261"/>
    </row>
    <row r="33" spans="1:18" ht="21" customHeight="1">
      <c r="A33" s="297" t="s">
        <v>742</v>
      </c>
      <c r="B33" s="298">
        <v>1076.7</v>
      </c>
      <c r="C33" s="299">
        <v>800.8</v>
      </c>
      <c r="D33" s="299">
        <v>688.3</v>
      </c>
      <c r="E33" s="299">
        <v>22.8</v>
      </c>
      <c r="F33" s="299">
        <v>105.6</v>
      </c>
      <c r="G33" s="299">
        <v>143.5</v>
      </c>
      <c r="H33" s="299">
        <v>4.1</v>
      </c>
      <c r="I33" s="299">
        <v>0</v>
      </c>
      <c r="J33" s="299"/>
      <c r="K33" s="299"/>
      <c r="L33" s="299"/>
      <c r="M33" s="299"/>
      <c r="N33" s="261"/>
      <c r="O33" s="261"/>
      <c r="P33" s="261"/>
      <c r="Q33" s="261"/>
      <c r="R33" s="261"/>
    </row>
    <row r="34" spans="1:18" ht="21" customHeight="1">
      <c r="A34" s="297" t="s">
        <v>743</v>
      </c>
      <c r="B34" s="298">
        <v>890.5</v>
      </c>
      <c r="C34" s="299">
        <v>617.1</v>
      </c>
      <c r="D34" s="299">
        <v>535.6</v>
      </c>
      <c r="E34" s="299">
        <v>25.1</v>
      </c>
      <c r="F34" s="299">
        <v>96.2</v>
      </c>
      <c r="G34" s="299">
        <v>147.3</v>
      </c>
      <c r="H34" s="299">
        <v>4.8</v>
      </c>
      <c r="I34" s="299">
        <v>0</v>
      </c>
      <c r="J34" s="299"/>
      <c r="K34" s="299"/>
      <c r="L34" s="299"/>
      <c r="M34" s="299"/>
      <c r="N34" s="261"/>
      <c r="O34" s="261"/>
      <c r="P34" s="261"/>
      <c r="Q34" s="261"/>
      <c r="R34" s="261"/>
    </row>
    <row r="35" spans="1:18" s="154" customFormat="1" ht="33" customHeight="1">
      <c r="A35" s="294">
        <v>2014</v>
      </c>
      <c r="B35" s="295"/>
      <c r="C35" s="295"/>
      <c r="D35" s="295"/>
      <c r="E35" s="295"/>
      <c r="F35" s="295"/>
      <c r="G35" s="295"/>
      <c r="H35" s="295"/>
      <c r="I35" s="295"/>
      <c r="J35" s="295"/>
      <c r="K35" s="295"/>
      <c r="L35" s="295"/>
      <c r="M35" s="295"/>
      <c r="N35" s="300"/>
      <c r="O35" s="300"/>
      <c r="P35" s="300"/>
      <c r="Q35" s="300"/>
      <c r="R35" s="300"/>
    </row>
    <row r="36" spans="1:18" ht="21" customHeight="1">
      <c r="A36" s="297" t="s">
        <v>732</v>
      </c>
      <c r="B36" s="298">
        <v>1036.2</v>
      </c>
      <c r="C36" s="298">
        <v>768.1</v>
      </c>
      <c r="D36" s="298">
        <v>680</v>
      </c>
      <c r="E36" s="298">
        <v>21.3</v>
      </c>
      <c r="F36" s="298">
        <v>107.9</v>
      </c>
      <c r="G36" s="298">
        <v>133.7</v>
      </c>
      <c r="H36" s="298">
        <v>5.2</v>
      </c>
      <c r="I36" s="298">
        <v>0</v>
      </c>
      <c r="J36" s="298"/>
      <c r="K36" s="298"/>
      <c r="L36" s="298"/>
      <c r="M36" s="298"/>
      <c r="N36" s="261"/>
      <c r="O36" s="261"/>
      <c r="P36" s="261"/>
      <c r="Q36" s="261"/>
      <c r="R36" s="261"/>
    </row>
    <row r="37" spans="1:18" ht="21" customHeight="1">
      <c r="A37" s="297" t="s">
        <v>733</v>
      </c>
      <c r="B37" s="298">
        <v>1007.1</v>
      </c>
      <c r="C37" s="298">
        <v>741.9</v>
      </c>
      <c r="D37" s="298">
        <v>647.6</v>
      </c>
      <c r="E37" s="298">
        <v>18.7</v>
      </c>
      <c r="F37" s="298">
        <v>95.3</v>
      </c>
      <c r="G37" s="298">
        <v>146.2</v>
      </c>
      <c r="H37" s="298">
        <v>5.1</v>
      </c>
      <c r="I37" s="298">
        <v>0</v>
      </c>
      <c r="J37" s="298"/>
      <c r="K37" s="298"/>
      <c r="L37" s="298"/>
      <c r="M37" s="298"/>
      <c r="N37" s="261"/>
      <c r="O37" s="261"/>
      <c r="P37" s="261"/>
      <c r="Q37" s="261"/>
      <c r="R37" s="261"/>
    </row>
    <row r="38" spans="1:18" ht="21" customHeight="1">
      <c r="A38" s="297" t="s">
        <v>734</v>
      </c>
      <c r="B38" s="298">
        <v>1063.4</v>
      </c>
      <c r="C38" s="298">
        <v>747.5</v>
      </c>
      <c r="D38" s="298">
        <v>659.7</v>
      </c>
      <c r="E38" s="298">
        <v>22.6</v>
      </c>
      <c r="F38" s="298">
        <v>107.4</v>
      </c>
      <c r="G38" s="298">
        <v>181.6</v>
      </c>
      <c r="H38" s="298">
        <v>4.4</v>
      </c>
      <c r="I38" s="298">
        <v>0</v>
      </c>
      <c r="J38" s="298"/>
      <c r="K38" s="298"/>
      <c r="L38" s="298"/>
      <c r="M38" s="298"/>
      <c r="N38" s="261"/>
      <c r="O38" s="261"/>
      <c r="P38" s="261"/>
      <c r="Q38" s="261"/>
      <c r="R38" s="261"/>
    </row>
    <row r="39" spans="1:18" ht="21" customHeight="1">
      <c r="A39" s="297" t="s">
        <v>735</v>
      </c>
      <c r="B39" s="298">
        <v>1019.5</v>
      </c>
      <c r="C39" s="298">
        <v>732.5</v>
      </c>
      <c r="D39" s="298">
        <v>634.7</v>
      </c>
      <c r="E39" s="298">
        <v>22.5</v>
      </c>
      <c r="F39" s="298">
        <v>100.6</v>
      </c>
      <c r="G39" s="298">
        <v>158.8</v>
      </c>
      <c r="H39" s="298">
        <v>5</v>
      </c>
      <c r="I39" s="298">
        <v>0.1</v>
      </c>
      <c r="J39" s="298"/>
      <c r="K39" s="298"/>
      <c r="L39" s="298"/>
      <c r="M39" s="298"/>
      <c r="N39" s="261"/>
      <c r="O39" s="261"/>
      <c r="P39" s="261"/>
      <c r="Q39" s="261"/>
      <c r="R39" s="261"/>
    </row>
    <row r="40" spans="1:18" ht="21" customHeight="1">
      <c r="A40" s="297" t="s">
        <v>736</v>
      </c>
      <c r="B40" s="298">
        <v>1082.8</v>
      </c>
      <c r="C40" s="298">
        <v>800.2</v>
      </c>
      <c r="D40" s="298">
        <v>712.9</v>
      </c>
      <c r="E40" s="298">
        <v>31.2</v>
      </c>
      <c r="F40" s="298">
        <v>93.3</v>
      </c>
      <c r="G40" s="298">
        <v>152.4</v>
      </c>
      <c r="H40" s="298">
        <v>5.7</v>
      </c>
      <c r="I40" s="298">
        <v>0</v>
      </c>
      <c r="J40" s="298"/>
      <c r="K40" s="298"/>
      <c r="L40" s="298"/>
      <c r="M40" s="298"/>
      <c r="N40" s="261"/>
      <c r="O40" s="261"/>
      <c r="P40" s="261"/>
      <c r="Q40" s="261"/>
      <c r="R40" s="261"/>
    </row>
    <row r="41" spans="1:18" ht="21" customHeight="1">
      <c r="A41" s="297" t="s">
        <v>1225</v>
      </c>
      <c r="B41" s="298">
        <v>1183.6</v>
      </c>
      <c r="C41" s="298">
        <v>854.6</v>
      </c>
      <c r="D41" s="298">
        <v>757.8</v>
      </c>
      <c r="E41" s="298">
        <v>23.9</v>
      </c>
      <c r="F41" s="298">
        <v>128.6</v>
      </c>
      <c r="G41" s="298">
        <v>170.7</v>
      </c>
      <c r="H41" s="298">
        <v>5.7</v>
      </c>
      <c r="I41" s="298">
        <v>0.1</v>
      </c>
      <c r="J41" s="298"/>
      <c r="K41" s="298"/>
      <c r="L41" s="298"/>
      <c r="M41" s="298"/>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spans="1:9" ht="25.5" customHeight="1">
      <c r="A43" s="35" t="s">
        <v>852</v>
      </c>
      <c r="H43"/>
      <c r="I43"/>
    </row>
    <row r="44" spans="1:13" ht="46.5" customHeight="1">
      <c r="A44" s="641" t="s">
        <v>1227</v>
      </c>
      <c r="B44" s="642"/>
      <c r="C44" s="642"/>
      <c r="D44" s="642"/>
      <c r="E44" s="642"/>
      <c r="F44" s="642"/>
      <c r="G44" s="642"/>
      <c r="H44" s="642"/>
      <c r="I44" s="642"/>
      <c r="J44" s="642"/>
      <c r="K44" s="642"/>
      <c r="L44" s="642"/>
      <c r="M44" s="642"/>
    </row>
    <row r="64" spans="1:7" ht="12.75">
      <c r="A64" s="249"/>
      <c r="B64" s="249"/>
      <c r="C64" s="249"/>
      <c r="D64" s="249"/>
      <c r="E64" s="249"/>
      <c r="F64" s="249"/>
      <c r="G64" s="249"/>
    </row>
    <row r="68" ht="15" customHeight="1"/>
  </sheetData>
  <sheetProtection/>
  <mergeCells count="12">
    <mergeCell ref="G4:G6"/>
    <mergeCell ref="H4:H6"/>
    <mergeCell ref="I4:I6"/>
    <mergeCell ref="A3:A7"/>
    <mergeCell ref="B3:B6"/>
    <mergeCell ref="C3:I3"/>
    <mergeCell ref="A44:M44"/>
    <mergeCell ref="C4:C6"/>
    <mergeCell ref="B7:I7"/>
    <mergeCell ref="D4:D6"/>
    <mergeCell ref="E4:E6"/>
    <mergeCell ref="F4:F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4"/>
  <sheetViews>
    <sheetView zoomScalePageLayoutView="0" workbookViewId="0" topLeftCell="A1">
      <selection activeCell="A1" sqref="A1"/>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301" t="s">
        <v>1226</v>
      </c>
      <c r="B1" s="301"/>
      <c r="C1" s="301"/>
      <c r="D1" s="301"/>
      <c r="E1" s="301"/>
      <c r="F1" s="301"/>
      <c r="G1" s="301"/>
      <c r="H1" s="301"/>
      <c r="I1" s="301"/>
    </row>
    <row r="2" spans="1:8" ht="12.75">
      <c r="A2" s="14"/>
      <c r="B2" s="14"/>
      <c r="H2"/>
    </row>
    <row r="3" spans="1:9" s="22" customFormat="1" ht="17.25" customHeight="1">
      <c r="A3" s="652" t="s">
        <v>255</v>
      </c>
      <c r="B3" s="653" t="s">
        <v>1111</v>
      </c>
      <c r="C3" s="646" t="s">
        <v>469</v>
      </c>
      <c r="D3" s="646"/>
      <c r="E3" s="647"/>
      <c r="F3" s="646"/>
      <c r="G3" s="646"/>
      <c r="H3" s="646"/>
      <c r="I3" s="648"/>
    </row>
    <row r="4" spans="1:9" s="22" customFormat="1" ht="12.75">
      <c r="A4" s="482"/>
      <c r="B4" s="654"/>
      <c r="C4" s="638" t="s">
        <v>203</v>
      </c>
      <c r="D4" s="638" t="s">
        <v>1179</v>
      </c>
      <c r="E4" s="638" t="s">
        <v>205</v>
      </c>
      <c r="F4" s="638" t="s">
        <v>206</v>
      </c>
      <c r="G4" s="638" t="s">
        <v>207</v>
      </c>
      <c r="H4" s="511" t="s">
        <v>1076</v>
      </c>
      <c r="I4" s="523" t="s">
        <v>208</v>
      </c>
    </row>
    <row r="5" spans="1:9" s="22" customFormat="1" ht="15" customHeight="1">
      <c r="A5" s="482"/>
      <c r="B5" s="654"/>
      <c r="C5" s="638"/>
      <c r="D5" s="638"/>
      <c r="E5" s="638"/>
      <c r="F5" s="638"/>
      <c r="G5" s="638"/>
      <c r="H5" s="512"/>
      <c r="I5" s="518"/>
    </row>
    <row r="6" spans="1:9" s="22" customFormat="1" ht="12.75">
      <c r="A6" s="482"/>
      <c r="B6" s="654"/>
      <c r="C6" s="638"/>
      <c r="D6" s="638"/>
      <c r="E6" s="638"/>
      <c r="F6" s="638"/>
      <c r="G6" s="638"/>
      <c r="H6" s="510"/>
      <c r="I6" s="519"/>
    </row>
    <row r="7" spans="1:9" s="22" customFormat="1" ht="16.5" customHeight="1">
      <c r="A7" s="483"/>
      <c r="B7" s="655" t="s">
        <v>851</v>
      </c>
      <c r="C7" s="656"/>
      <c r="D7" s="656"/>
      <c r="E7" s="656"/>
      <c r="F7" s="656"/>
      <c r="G7" s="656"/>
      <c r="H7" s="656"/>
      <c r="I7" s="657"/>
    </row>
    <row r="8" ht="16.5" customHeight="1">
      <c r="A8" s="41"/>
    </row>
    <row r="9" spans="1:19" ht="33" customHeight="1">
      <c r="A9" s="303">
        <v>2012</v>
      </c>
      <c r="B9" s="295">
        <v>8052.6</v>
      </c>
      <c r="C9" s="295">
        <v>6265.3</v>
      </c>
      <c r="D9" s="295">
        <v>5678.5</v>
      </c>
      <c r="E9" s="295">
        <v>42.8</v>
      </c>
      <c r="F9" s="295">
        <v>354</v>
      </c>
      <c r="G9" s="295">
        <v>1385.2</v>
      </c>
      <c r="H9" s="295">
        <v>5.4</v>
      </c>
      <c r="I9" s="306" t="s">
        <v>6</v>
      </c>
      <c r="J9" s="261"/>
      <c r="K9" s="261"/>
      <c r="L9" s="261"/>
      <c r="M9" s="299"/>
      <c r="N9" s="428"/>
      <c r="O9" s="261"/>
      <c r="P9" s="261"/>
      <c r="Q9" s="261"/>
      <c r="R9" s="261"/>
      <c r="S9" s="261"/>
    </row>
    <row r="10" spans="1:19" ht="21" customHeight="1">
      <c r="A10" s="297" t="s">
        <v>732</v>
      </c>
      <c r="B10" s="299">
        <v>672.9</v>
      </c>
      <c r="C10" s="299">
        <v>509.4</v>
      </c>
      <c r="D10" s="299">
        <v>444.7</v>
      </c>
      <c r="E10" s="299">
        <v>3.2</v>
      </c>
      <c r="F10" s="299">
        <v>26.6</v>
      </c>
      <c r="G10" s="299">
        <v>132.9</v>
      </c>
      <c r="H10" s="299">
        <v>0.8</v>
      </c>
      <c r="I10" s="307" t="s">
        <v>6</v>
      </c>
      <c r="J10" s="261"/>
      <c r="K10" s="261"/>
      <c r="L10" s="261"/>
      <c r="M10" s="299"/>
      <c r="N10" s="261"/>
      <c r="O10" s="261"/>
      <c r="P10" s="261"/>
      <c r="Q10" s="261"/>
      <c r="R10" s="261"/>
      <c r="S10" s="261"/>
    </row>
    <row r="11" spans="1:19" ht="21" customHeight="1">
      <c r="A11" s="297" t="s">
        <v>733</v>
      </c>
      <c r="B11" s="299">
        <v>691.9</v>
      </c>
      <c r="C11" s="299">
        <v>541</v>
      </c>
      <c r="D11" s="299">
        <v>473.8</v>
      </c>
      <c r="E11" s="299">
        <v>2.9</v>
      </c>
      <c r="F11" s="299">
        <v>28.1</v>
      </c>
      <c r="G11" s="299">
        <v>119.8</v>
      </c>
      <c r="H11" s="299">
        <v>0.1</v>
      </c>
      <c r="I11" s="307" t="s">
        <v>6</v>
      </c>
      <c r="J11" s="261"/>
      <c r="K11" s="261"/>
      <c r="L11" s="261"/>
      <c r="M11" s="299"/>
      <c r="N11" s="261"/>
      <c r="O11" s="261"/>
      <c r="P11" s="261"/>
      <c r="Q11" s="261"/>
      <c r="R11" s="261"/>
      <c r="S11" s="261"/>
    </row>
    <row r="12" spans="1:19" ht="21" customHeight="1">
      <c r="A12" s="297" t="s">
        <v>734</v>
      </c>
      <c r="B12" s="299">
        <v>671.8</v>
      </c>
      <c r="C12" s="299">
        <v>534.1</v>
      </c>
      <c r="D12" s="299">
        <v>475.6</v>
      </c>
      <c r="E12" s="299">
        <v>3.3</v>
      </c>
      <c r="F12" s="299">
        <v>32.7</v>
      </c>
      <c r="G12" s="299">
        <v>101.3</v>
      </c>
      <c r="H12" s="299">
        <v>0.4</v>
      </c>
      <c r="I12" s="307" t="s">
        <v>6</v>
      </c>
      <c r="J12" s="261"/>
      <c r="K12" s="261"/>
      <c r="L12" s="261"/>
      <c r="M12" s="299"/>
      <c r="N12" s="261"/>
      <c r="O12" s="261"/>
      <c r="P12" s="261"/>
      <c r="Q12" s="261"/>
      <c r="R12" s="261"/>
      <c r="S12" s="261"/>
    </row>
    <row r="13" spans="1:19" ht="21" customHeight="1">
      <c r="A13" s="297" t="s">
        <v>735</v>
      </c>
      <c r="B13" s="299">
        <v>663.1</v>
      </c>
      <c r="C13" s="299">
        <v>516.8</v>
      </c>
      <c r="D13" s="299">
        <v>461.8</v>
      </c>
      <c r="E13" s="299">
        <v>3.8</v>
      </c>
      <c r="F13" s="299">
        <v>29.2</v>
      </c>
      <c r="G13" s="299">
        <v>112.5</v>
      </c>
      <c r="H13" s="299">
        <v>0.7</v>
      </c>
      <c r="I13" s="307" t="s">
        <v>6</v>
      </c>
      <c r="J13" s="308"/>
      <c r="K13" s="308"/>
      <c r="L13" s="308"/>
      <c r="M13" s="299"/>
      <c r="N13" s="302"/>
      <c r="O13" s="302"/>
      <c r="P13" s="302"/>
      <c r="Q13" s="302"/>
      <c r="R13" s="302"/>
      <c r="S13" s="302"/>
    </row>
    <row r="14" spans="1:19" ht="21" customHeight="1">
      <c r="A14" s="297" t="s">
        <v>736</v>
      </c>
      <c r="B14" s="299">
        <v>681.4</v>
      </c>
      <c r="C14" s="299">
        <v>521.5</v>
      </c>
      <c r="D14" s="299">
        <v>476.9</v>
      </c>
      <c r="E14" s="299">
        <v>4.5</v>
      </c>
      <c r="F14" s="299">
        <v>33.9</v>
      </c>
      <c r="G14" s="299">
        <v>121.1</v>
      </c>
      <c r="H14" s="299">
        <v>0.4</v>
      </c>
      <c r="I14" s="307" t="s">
        <v>6</v>
      </c>
      <c r="J14" s="308"/>
      <c r="K14" s="308"/>
      <c r="L14" s="308"/>
      <c r="M14" s="299"/>
      <c r="N14" s="302"/>
      <c r="O14" s="302"/>
      <c r="P14" s="302"/>
      <c r="Q14" s="302"/>
      <c r="R14" s="302"/>
      <c r="S14" s="302"/>
    </row>
    <row r="15" spans="1:19" ht="21" customHeight="1">
      <c r="A15" s="297" t="s">
        <v>737</v>
      </c>
      <c r="B15" s="299">
        <v>711.2</v>
      </c>
      <c r="C15" s="299">
        <v>541.6</v>
      </c>
      <c r="D15" s="299">
        <v>494.9</v>
      </c>
      <c r="E15" s="299">
        <v>3.9</v>
      </c>
      <c r="F15" s="299">
        <v>32.1</v>
      </c>
      <c r="G15" s="299">
        <v>133</v>
      </c>
      <c r="H15" s="299">
        <v>0.6</v>
      </c>
      <c r="I15" s="307" t="s">
        <v>6</v>
      </c>
      <c r="J15" s="302"/>
      <c r="K15" s="302"/>
      <c r="L15" s="302"/>
      <c r="M15" s="299"/>
      <c r="N15" s="302"/>
      <c r="O15" s="302"/>
      <c r="P15" s="302"/>
      <c r="Q15" s="302"/>
      <c r="R15" s="302"/>
      <c r="S15" s="302"/>
    </row>
    <row r="16" spans="1:19" ht="21" customHeight="1">
      <c r="A16" s="297" t="s">
        <v>738</v>
      </c>
      <c r="B16" s="299">
        <v>728.2</v>
      </c>
      <c r="C16" s="299">
        <v>567.9</v>
      </c>
      <c r="D16" s="299">
        <v>517.9</v>
      </c>
      <c r="E16" s="299">
        <v>3.8</v>
      </c>
      <c r="F16" s="299">
        <v>33.2</v>
      </c>
      <c r="G16" s="299">
        <v>122.8</v>
      </c>
      <c r="H16" s="299">
        <v>0.5</v>
      </c>
      <c r="I16" s="307" t="s">
        <v>6</v>
      </c>
      <c r="J16" s="302"/>
      <c r="K16" s="302"/>
      <c r="L16" s="302"/>
      <c r="M16" s="299"/>
      <c r="N16" s="302"/>
      <c r="O16" s="302"/>
      <c r="P16" s="302"/>
      <c r="Q16" s="302"/>
      <c r="R16" s="302"/>
      <c r="S16" s="302"/>
    </row>
    <row r="17" spans="1:19" ht="21" customHeight="1">
      <c r="A17" s="297" t="s">
        <v>739</v>
      </c>
      <c r="B17" s="299">
        <v>679.2</v>
      </c>
      <c r="C17" s="299">
        <v>518.1</v>
      </c>
      <c r="D17" s="299">
        <v>470.2</v>
      </c>
      <c r="E17" s="299">
        <v>2.6</v>
      </c>
      <c r="F17" s="299">
        <v>35.3</v>
      </c>
      <c r="G17" s="299">
        <v>122.3</v>
      </c>
      <c r="H17" s="299">
        <v>0.9</v>
      </c>
      <c r="I17" s="307" t="s">
        <v>6</v>
      </c>
      <c r="J17" s="302"/>
      <c r="K17" s="302"/>
      <c r="L17" s="302"/>
      <c r="M17" s="299"/>
      <c r="N17" s="302"/>
      <c r="O17" s="302"/>
      <c r="P17" s="302"/>
      <c r="Q17" s="302"/>
      <c r="R17" s="302"/>
      <c r="S17" s="302"/>
    </row>
    <row r="18" spans="1:19" ht="21" customHeight="1">
      <c r="A18" s="297" t="s">
        <v>740</v>
      </c>
      <c r="B18" s="299">
        <v>665.7</v>
      </c>
      <c r="C18" s="299">
        <v>523.2</v>
      </c>
      <c r="D18" s="299">
        <v>475.2</v>
      </c>
      <c r="E18" s="299">
        <v>3.9</v>
      </c>
      <c r="F18" s="299">
        <v>29</v>
      </c>
      <c r="G18" s="299">
        <v>109.4</v>
      </c>
      <c r="H18" s="299">
        <v>0.2</v>
      </c>
      <c r="I18" s="307" t="s">
        <v>6</v>
      </c>
      <c r="J18" s="302"/>
      <c r="K18" s="302"/>
      <c r="L18" s="302"/>
      <c r="M18" s="299"/>
      <c r="N18" s="302"/>
      <c r="O18" s="302"/>
      <c r="P18" s="302"/>
      <c r="Q18" s="302"/>
      <c r="R18" s="302"/>
      <c r="S18" s="302"/>
    </row>
    <row r="19" spans="1:19" ht="21" customHeight="1">
      <c r="A19" s="297" t="s">
        <v>741</v>
      </c>
      <c r="B19" s="299">
        <v>691.5</v>
      </c>
      <c r="C19" s="299">
        <v>546.3</v>
      </c>
      <c r="D19" s="299">
        <v>505</v>
      </c>
      <c r="E19" s="299">
        <v>4</v>
      </c>
      <c r="F19" s="299">
        <v>28.8</v>
      </c>
      <c r="G19" s="299">
        <v>112</v>
      </c>
      <c r="H19" s="299">
        <v>0.4</v>
      </c>
      <c r="I19" s="307" t="s">
        <v>6</v>
      </c>
      <c r="J19" s="298"/>
      <c r="K19" s="298"/>
      <c r="L19" s="298"/>
      <c r="M19" s="299"/>
      <c r="N19" s="261"/>
      <c r="O19" s="261"/>
      <c r="P19" s="261"/>
      <c r="Q19" s="261"/>
      <c r="R19" s="261"/>
      <c r="S19" s="261"/>
    </row>
    <row r="20" spans="1:19" ht="21" customHeight="1">
      <c r="A20" s="297" t="s">
        <v>742</v>
      </c>
      <c r="B20" s="299">
        <v>621.3</v>
      </c>
      <c r="C20" s="299">
        <v>489.1</v>
      </c>
      <c r="D20" s="299">
        <v>453.6</v>
      </c>
      <c r="E20" s="299">
        <v>4.1</v>
      </c>
      <c r="F20" s="299">
        <v>23</v>
      </c>
      <c r="G20" s="299">
        <v>104.9</v>
      </c>
      <c r="H20" s="299">
        <v>0.3</v>
      </c>
      <c r="I20" s="307" t="s">
        <v>6</v>
      </c>
      <c r="J20" s="298"/>
      <c r="K20" s="298"/>
      <c r="L20" s="298"/>
      <c r="M20" s="299"/>
      <c r="N20" s="261"/>
      <c r="O20" s="261"/>
      <c r="P20" s="261"/>
      <c r="Q20" s="261"/>
      <c r="R20" s="261"/>
      <c r="S20" s="261"/>
    </row>
    <row r="21" spans="1:19" ht="21" customHeight="1">
      <c r="A21" s="297" t="s">
        <v>743</v>
      </c>
      <c r="B21" s="299">
        <v>574.4</v>
      </c>
      <c r="C21" s="299">
        <v>456.2</v>
      </c>
      <c r="D21" s="299">
        <v>428.9</v>
      </c>
      <c r="E21" s="299">
        <v>2.8</v>
      </c>
      <c r="F21" s="299">
        <v>22</v>
      </c>
      <c r="G21" s="299">
        <v>93.2</v>
      </c>
      <c r="H21" s="299">
        <v>0.2</v>
      </c>
      <c r="I21" s="307" t="s">
        <v>6</v>
      </c>
      <c r="J21" s="261"/>
      <c r="K21" s="261"/>
      <c r="L21" s="261"/>
      <c r="M21" s="299"/>
      <c r="N21" s="261"/>
      <c r="O21" s="261"/>
      <c r="P21" s="261"/>
      <c r="Q21" s="261"/>
      <c r="R21" s="261"/>
      <c r="S21" s="261"/>
    </row>
    <row r="22" spans="1:19" s="85" customFormat="1" ht="33" customHeight="1">
      <c r="A22" s="303">
        <v>2013</v>
      </c>
      <c r="B22" s="295">
        <v>8284.7</v>
      </c>
      <c r="C22" s="295">
        <v>6551.5</v>
      </c>
      <c r="D22" s="295">
        <v>6112.1</v>
      </c>
      <c r="E22" s="295">
        <v>72.4</v>
      </c>
      <c r="F22" s="295">
        <v>319.4</v>
      </c>
      <c r="G22" s="295">
        <v>1337.7</v>
      </c>
      <c r="H22" s="295">
        <v>3.7</v>
      </c>
      <c r="I22" s="306" t="s">
        <v>6</v>
      </c>
      <c r="J22" s="304"/>
      <c r="K22" s="304"/>
      <c r="L22" s="304"/>
      <c r="M22" s="304"/>
      <c r="N22" s="304"/>
      <c r="O22" s="304"/>
      <c r="P22" s="304"/>
      <c r="Q22" s="304"/>
      <c r="R22" s="304"/>
      <c r="S22" s="304"/>
    </row>
    <row r="23" spans="1:19" ht="21" customHeight="1">
      <c r="A23" s="297" t="s">
        <v>732</v>
      </c>
      <c r="B23" s="299">
        <v>628.9</v>
      </c>
      <c r="C23" s="299">
        <v>485.4</v>
      </c>
      <c r="D23" s="299">
        <v>454.4</v>
      </c>
      <c r="E23" s="299">
        <v>3.1</v>
      </c>
      <c r="F23" s="299">
        <v>22.3</v>
      </c>
      <c r="G23" s="299">
        <v>117.9</v>
      </c>
      <c r="H23" s="299">
        <v>0.3</v>
      </c>
      <c r="I23" s="307" t="s">
        <v>6</v>
      </c>
      <c r="J23" s="261"/>
      <c r="K23" s="261"/>
      <c r="L23" s="261"/>
      <c r="M23" s="261"/>
      <c r="N23" s="261"/>
      <c r="O23" s="261"/>
      <c r="P23" s="261"/>
      <c r="Q23" s="261"/>
      <c r="R23" s="261"/>
      <c r="S23" s="261"/>
    </row>
    <row r="24" spans="1:19" ht="21" customHeight="1">
      <c r="A24" s="297" t="s">
        <v>733</v>
      </c>
      <c r="B24" s="299">
        <v>641.5</v>
      </c>
      <c r="C24" s="299">
        <v>508.7</v>
      </c>
      <c r="D24" s="80">
        <v>476.2</v>
      </c>
      <c r="E24" s="299">
        <v>4.5</v>
      </c>
      <c r="F24" s="299">
        <v>23.4</v>
      </c>
      <c r="G24" s="299">
        <v>104.6</v>
      </c>
      <c r="H24" s="299">
        <v>0.3</v>
      </c>
      <c r="I24" s="307" t="s">
        <v>6</v>
      </c>
      <c r="J24" s="261"/>
      <c r="K24" s="261"/>
      <c r="L24" s="261"/>
      <c r="M24" s="261"/>
      <c r="N24" s="261"/>
      <c r="O24" s="261"/>
      <c r="P24" s="261"/>
      <c r="Q24" s="261"/>
      <c r="R24" s="261"/>
      <c r="S24" s="261"/>
    </row>
    <row r="25" spans="1:19" ht="21" customHeight="1">
      <c r="A25" s="297" t="s">
        <v>734</v>
      </c>
      <c r="B25" s="299">
        <v>678.5</v>
      </c>
      <c r="C25" s="299">
        <v>556.9</v>
      </c>
      <c r="D25" s="299">
        <v>524.4</v>
      </c>
      <c r="E25" s="299">
        <v>3.9</v>
      </c>
      <c r="F25" s="299">
        <v>24.5</v>
      </c>
      <c r="G25" s="299">
        <v>93</v>
      </c>
      <c r="H25" s="299">
        <v>0.2</v>
      </c>
      <c r="I25" s="307" t="s">
        <v>6</v>
      </c>
      <c r="J25" s="261"/>
      <c r="K25" s="261"/>
      <c r="L25" s="261"/>
      <c r="M25" s="261"/>
      <c r="N25" s="261"/>
      <c r="O25" s="261"/>
      <c r="P25" s="261"/>
      <c r="Q25" s="261"/>
      <c r="R25" s="261"/>
      <c r="S25" s="261"/>
    </row>
    <row r="26" spans="1:19" ht="21" customHeight="1">
      <c r="A26" s="297" t="s">
        <v>735</v>
      </c>
      <c r="B26" s="299">
        <v>677.5</v>
      </c>
      <c r="C26" s="299">
        <v>534.3</v>
      </c>
      <c r="D26" s="299">
        <v>495.5</v>
      </c>
      <c r="E26" s="299">
        <v>8</v>
      </c>
      <c r="F26" s="299">
        <v>27.5</v>
      </c>
      <c r="G26" s="299">
        <v>107.5</v>
      </c>
      <c r="H26" s="299">
        <v>0.3</v>
      </c>
      <c r="I26" s="307" t="s">
        <v>6</v>
      </c>
      <c r="J26" s="261"/>
      <c r="K26" s="261"/>
      <c r="L26" s="261"/>
      <c r="M26" s="261"/>
      <c r="N26" s="261"/>
      <c r="O26" s="261"/>
      <c r="P26" s="261"/>
      <c r="Q26" s="261"/>
      <c r="R26" s="261"/>
      <c r="S26" s="261"/>
    </row>
    <row r="27" spans="1:19" ht="21" customHeight="1">
      <c r="A27" s="297" t="s">
        <v>736</v>
      </c>
      <c r="B27" s="299">
        <v>702.5</v>
      </c>
      <c r="C27" s="299">
        <v>557.4</v>
      </c>
      <c r="D27" s="299">
        <v>518.5</v>
      </c>
      <c r="E27" s="299">
        <v>8.7</v>
      </c>
      <c r="F27" s="299">
        <v>31.2</v>
      </c>
      <c r="G27" s="299">
        <v>104.6</v>
      </c>
      <c r="H27" s="299">
        <v>0.6</v>
      </c>
      <c r="I27" s="307" t="s">
        <v>6</v>
      </c>
      <c r="J27" s="261"/>
      <c r="K27" s="261"/>
      <c r="L27" s="261"/>
      <c r="M27" s="261"/>
      <c r="N27" s="261"/>
      <c r="O27" s="261"/>
      <c r="P27" s="261"/>
      <c r="Q27" s="261"/>
      <c r="R27" s="261"/>
      <c r="S27" s="261"/>
    </row>
    <row r="28" spans="1:19" ht="21" customHeight="1">
      <c r="A28" s="305" t="s">
        <v>737</v>
      </c>
      <c r="B28" s="299">
        <v>706.4</v>
      </c>
      <c r="C28" s="299">
        <v>568.8</v>
      </c>
      <c r="D28" s="299">
        <v>529</v>
      </c>
      <c r="E28" s="299">
        <v>8.2</v>
      </c>
      <c r="F28" s="299">
        <v>26.8</v>
      </c>
      <c r="G28" s="299">
        <v>102.2</v>
      </c>
      <c r="H28" s="299">
        <v>0.4</v>
      </c>
      <c r="I28" s="307" t="s">
        <v>6</v>
      </c>
      <c r="J28" s="261"/>
      <c r="K28" s="261"/>
      <c r="L28" s="261"/>
      <c r="M28" s="261"/>
      <c r="N28" s="261"/>
      <c r="O28" s="261"/>
      <c r="P28" s="261"/>
      <c r="Q28" s="261"/>
      <c r="R28" s="261"/>
      <c r="S28" s="261"/>
    </row>
    <row r="29" spans="1:19" ht="21" customHeight="1">
      <c r="A29" s="305" t="s">
        <v>738</v>
      </c>
      <c r="B29" s="298">
        <v>737.8</v>
      </c>
      <c r="C29" s="298">
        <v>589.1</v>
      </c>
      <c r="D29" s="298">
        <v>546.2</v>
      </c>
      <c r="E29" s="298">
        <v>5.7</v>
      </c>
      <c r="F29" s="298">
        <v>29.5</v>
      </c>
      <c r="G29" s="298">
        <v>113.1</v>
      </c>
      <c r="H29" s="298">
        <v>0.5</v>
      </c>
      <c r="I29" s="307" t="s">
        <v>6</v>
      </c>
      <c r="J29" s="298"/>
      <c r="K29" s="298"/>
      <c r="L29" s="298"/>
      <c r="M29" s="298"/>
      <c r="N29" s="261"/>
      <c r="O29" s="261"/>
      <c r="P29" s="261"/>
      <c r="Q29" s="261"/>
      <c r="R29" s="261"/>
      <c r="S29" s="261"/>
    </row>
    <row r="30" spans="1:19" ht="21" customHeight="1">
      <c r="A30" s="305" t="s">
        <v>739</v>
      </c>
      <c r="B30" s="298">
        <v>669.1</v>
      </c>
      <c r="C30" s="298">
        <v>511.1</v>
      </c>
      <c r="D30" s="298">
        <v>478</v>
      </c>
      <c r="E30" s="298">
        <v>9.4</v>
      </c>
      <c r="F30" s="298">
        <v>24.9</v>
      </c>
      <c r="G30" s="298">
        <v>123.4</v>
      </c>
      <c r="H30" s="298">
        <v>0.2</v>
      </c>
      <c r="I30" s="307" t="s">
        <v>6</v>
      </c>
      <c r="J30" s="298"/>
      <c r="K30" s="298"/>
      <c r="L30" s="298"/>
      <c r="M30" s="298"/>
      <c r="N30" s="261"/>
      <c r="O30" s="261"/>
      <c r="P30" s="261"/>
      <c r="Q30" s="261"/>
      <c r="R30" s="261"/>
      <c r="S30" s="261"/>
    </row>
    <row r="31" spans="1:19" ht="21" customHeight="1">
      <c r="A31" s="305" t="s">
        <v>740</v>
      </c>
      <c r="B31" s="298">
        <v>761.6</v>
      </c>
      <c r="C31" s="298">
        <v>592</v>
      </c>
      <c r="D31" s="298">
        <v>554.5</v>
      </c>
      <c r="E31" s="298">
        <v>7.1</v>
      </c>
      <c r="F31" s="298">
        <v>29.7</v>
      </c>
      <c r="G31" s="298">
        <v>132.5</v>
      </c>
      <c r="H31" s="298">
        <v>0.3</v>
      </c>
      <c r="I31" s="307" t="s">
        <v>6</v>
      </c>
      <c r="J31" s="298"/>
      <c r="K31" s="298"/>
      <c r="L31" s="298"/>
      <c r="M31" s="298"/>
      <c r="N31" s="261"/>
      <c r="O31" s="261"/>
      <c r="P31" s="261"/>
      <c r="Q31" s="261"/>
      <c r="R31" s="261"/>
      <c r="S31" s="261"/>
    </row>
    <row r="32" spans="1:19" ht="21" customHeight="1">
      <c r="A32" s="305" t="s">
        <v>741</v>
      </c>
      <c r="B32" s="298">
        <v>745.1</v>
      </c>
      <c r="C32" s="298">
        <v>595.2</v>
      </c>
      <c r="D32" s="298">
        <v>554.7</v>
      </c>
      <c r="E32" s="298">
        <v>4.5</v>
      </c>
      <c r="F32" s="298">
        <v>28.6</v>
      </c>
      <c r="G32" s="298">
        <v>116.6</v>
      </c>
      <c r="H32" s="298">
        <v>0.2</v>
      </c>
      <c r="I32" s="307" t="s">
        <v>6</v>
      </c>
      <c r="J32" s="298"/>
      <c r="K32" s="298"/>
      <c r="L32" s="298"/>
      <c r="M32" s="298"/>
      <c r="N32" s="261"/>
      <c r="O32" s="261"/>
      <c r="P32" s="261"/>
      <c r="Q32" s="261"/>
      <c r="R32" s="261"/>
      <c r="S32" s="261"/>
    </row>
    <row r="33" spans="1:13" ht="21" customHeight="1">
      <c r="A33" s="305" t="s">
        <v>742</v>
      </c>
      <c r="B33" s="298">
        <v>703.3</v>
      </c>
      <c r="C33" s="298">
        <v>543.3</v>
      </c>
      <c r="D33" s="298">
        <v>503.9</v>
      </c>
      <c r="E33" s="298">
        <v>5.7</v>
      </c>
      <c r="F33" s="298">
        <v>29.6</v>
      </c>
      <c r="G33" s="298">
        <v>124.4</v>
      </c>
      <c r="H33" s="298">
        <v>0.2</v>
      </c>
      <c r="I33" s="307" t="s">
        <v>6</v>
      </c>
      <c r="J33" s="298"/>
      <c r="K33" s="298"/>
      <c r="L33" s="298"/>
      <c r="M33" s="298"/>
    </row>
    <row r="34" spans="1:13" ht="21" customHeight="1">
      <c r="A34" s="305" t="s">
        <v>743</v>
      </c>
      <c r="B34" s="298">
        <v>632.3</v>
      </c>
      <c r="C34" s="298">
        <v>509.2</v>
      </c>
      <c r="D34" s="298">
        <v>476.9</v>
      </c>
      <c r="E34" s="298">
        <v>3.7</v>
      </c>
      <c r="F34" s="298">
        <v>21.4</v>
      </c>
      <c r="G34" s="298">
        <v>97.9</v>
      </c>
      <c r="H34" s="298">
        <v>0.1</v>
      </c>
      <c r="I34" s="307" t="s">
        <v>6</v>
      </c>
      <c r="J34" s="298"/>
      <c r="K34" s="298"/>
      <c r="L34" s="298"/>
      <c r="M34" s="298"/>
    </row>
    <row r="35" spans="1:18" s="154" customFormat="1" ht="33" customHeight="1">
      <c r="A35" s="294">
        <v>2014</v>
      </c>
      <c r="B35" s="295"/>
      <c r="C35" s="295"/>
      <c r="D35" s="295"/>
      <c r="E35" s="295"/>
      <c r="F35" s="295"/>
      <c r="G35" s="295"/>
      <c r="H35" s="295"/>
      <c r="I35" s="295"/>
      <c r="J35" s="295"/>
      <c r="K35" s="295"/>
      <c r="L35" s="295"/>
      <c r="M35" s="295"/>
      <c r="N35" s="300"/>
      <c r="O35" s="300"/>
      <c r="P35" s="300"/>
      <c r="Q35" s="300"/>
      <c r="R35" s="300"/>
    </row>
    <row r="36" spans="1:18" ht="21" customHeight="1">
      <c r="A36" s="297" t="s">
        <v>732</v>
      </c>
      <c r="B36" s="298">
        <v>724.7</v>
      </c>
      <c r="C36" s="298">
        <v>536.9</v>
      </c>
      <c r="D36" s="298">
        <v>497.5</v>
      </c>
      <c r="E36" s="298">
        <v>5</v>
      </c>
      <c r="F36" s="298">
        <v>50.6</v>
      </c>
      <c r="G36" s="298">
        <v>132</v>
      </c>
      <c r="H36" s="298">
        <v>0.1</v>
      </c>
      <c r="I36" s="298" t="s">
        <v>6</v>
      </c>
      <c r="J36" s="298"/>
      <c r="K36" s="298"/>
      <c r="L36" s="298"/>
      <c r="M36" s="298"/>
      <c r="N36" s="261"/>
      <c r="O36" s="261"/>
      <c r="P36" s="261"/>
      <c r="Q36" s="261"/>
      <c r="R36" s="261"/>
    </row>
    <row r="37" spans="1:18" ht="21" customHeight="1">
      <c r="A37" s="297" t="s">
        <v>733</v>
      </c>
      <c r="B37" s="298">
        <v>737.8</v>
      </c>
      <c r="C37" s="298">
        <v>548</v>
      </c>
      <c r="D37" s="298">
        <v>506.4</v>
      </c>
      <c r="E37" s="298">
        <v>3.6</v>
      </c>
      <c r="F37" s="298">
        <v>78.8</v>
      </c>
      <c r="G37" s="298">
        <v>107.2</v>
      </c>
      <c r="H37" s="298">
        <v>0.2</v>
      </c>
      <c r="I37" s="298" t="s">
        <v>6</v>
      </c>
      <c r="J37" s="298"/>
      <c r="K37" s="298"/>
      <c r="L37" s="298"/>
      <c r="M37" s="298"/>
      <c r="N37" s="261"/>
      <c r="O37" s="261"/>
      <c r="P37" s="261"/>
      <c r="Q37" s="261"/>
      <c r="R37" s="261"/>
    </row>
    <row r="38" spans="1:18" ht="21" customHeight="1">
      <c r="A38" s="297" t="s">
        <v>734</v>
      </c>
      <c r="B38" s="298">
        <v>712</v>
      </c>
      <c r="C38" s="298">
        <v>558.5</v>
      </c>
      <c r="D38" s="298">
        <v>517.2</v>
      </c>
      <c r="E38" s="298">
        <v>3.7</v>
      </c>
      <c r="F38" s="298">
        <v>36.1</v>
      </c>
      <c r="G38" s="298">
        <v>113.3</v>
      </c>
      <c r="H38" s="298">
        <v>0.4</v>
      </c>
      <c r="I38" s="298" t="s">
        <v>6</v>
      </c>
      <c r="J38" s="298"/>
      <c r="K38" s="298"/>
      <c r="L38" s="298"/>
      <c r="M38" s="298"/>
      <c r="N38" s="261"/>
      <c r="O38" s="261"/>
      <c r="P38" s="261"/>
      <c r="Q38" s="261"/>
      <c r="R38" s="261"/>
    </row>
    <row r="39" spans="1:18" ht="21" customHeight="1">
      <c r="A39" s="297" t="s">
        <v>735</v>
      </c>
      <c r="B39" s="298">
        <v>722.3</v>
      </c>
      <c r="C39" s="298">
        <v>564.4</v>
      </c>
      <c r="D39" s="298">
        <v>522.5</v>
      </c>
      <c r="E39" s="298">
        <v>3.6</v>
      </c>
      <c r="F39" s="298">
        <v>50.6</v>
      </c>
      <c r="G39" s="298">
        <v>103.6</v>
      </c>
      <c r="H39" s="298">
        <v>0.1</v>
      </c>
      <c r="I39" s="298" t="s">
        <v>6</v>
      </c>
      <c r="J39" s="298"/>
      <c r="K39" s="298"/>
      <c r="L39" s="298"/>
      <c r="M39" s="298"/>
      <c r="N39" s="261"/>
      <c r="O39" s="261"/>
      <c r="P39" s="261"/>
      <c r="Q39" s="261"/>
      <c r="R39" s="261"/>
    </row>
    <row r="40" spans="1:18" ht="21" customHeight="1">
      <c r="A40" s="297" t="s">
        <v>736</v>
      </c>
      <c r="B40" s="298">
        <v>684.3</v>
      </c>
      <c r="C40" s="298">
        <v>537.6</v>
      </c>
      <c r="D40" s="298">
        <v>495.3</v>
      </c>
      <c r="E40" s="298">
        <v>3.6</v>
      </c>
      <c r="F40" s="298">
        <v>26.9</v>
      </c>
      <c r="G40" s="298">
        <v>116</v>
      </c>
      <c r="H40" s="298">
        <v>0.2</v>
      </c>
      <c r="I40" s="298" t="s">
        <v>6</v>
      </c>
      <c r="J40" s="298"/>
      <c r="K40" s="298"/>
      <c r="L40" s="298"/>
      <c r="M40" s="298"/>
      <c r="N40" s="261"/>
      <c r="O40" s="261"/>
      <c r="P40" s="261"/>
      <c r="Q40" s="261"/>
      <c r="R40" s="261"/>
    </row>
    <row r="41" spans="1:18" ht="21" customHeight="1">
      <c r="A41" s="297" t="s">
        <v>737</v>
      </c>
      <c r="B41" s="298">
        <v>715</v>
      </c>
      <c r="C41" s="298">
        <v>546</v>
      </c>
      <c r="D41" s="298">
        <v>500.6</v>
      </c>
      <c r="E41" s="298">
        <v>4.4</v>
      </c>
      <c r="F41" s="298">
        <v>45.6</v>
      </c>
      <c r="G41" s="298">
        <v>118.7</v>
      </c>
      <c r="H41" s="298">
        <v>0.2</v>
      </c>
      <c r="I41" s="298" t="s">
        <v>6</v>
      </c>
      <c r="J41" s="298"/>
      <c r="K41" s="298"/>
      <c r="L41" s="298"/>
      <c r="M41" s="298"/>
      <c r="N41" s="261"/>
      <c r="O41" s="261"/>
      <c r="P41" s="261"/>
      <c r="Q41" s="261"/>
      <c r="R41" s="261"/>
    </row>
    <row r="42" spans="1:13" s="38" customFormat="1" ht="33.75" customHeight="1">
      <c r="A42" s="444"/>
      <c r="B42" s="445"/>
      <c r="C42" s="445"/>
      <c r="D42" s="445"/>
      <c r="E42" s="445"/>
      <c r="F42" s="445"/>
      <c r="G42" s="445"/>
      <c r="H42" s="445"/>
      <c r="I42" s="445"/>
      <c r="J42" s="445"/>
      <c r="K42" s="445"/>
      <c r="L42" s="445"/>
      <c r="M42" s="445"/>
    </row>
    <row r="43" spans="1:9" ht="25.5" customHeight="1">
      <c r="A43" s="35" t="s">
        <v>852</v>
      </c>
      <c r="H43"/>
      <c r="I43"/>
    </row>
    <row r="44" spans="1:13" ht="46.5" customHeight="1">
      <c r="A44" s="641" t="s">
        <v>1227</v>
      </c>
      <c r="B44" s="642"/>
      <c r="C44" s="642"/>
      <c r="D44" s="642"/>
      <c r="E44" s="642"/>
      <c r="F44" s="642"/>
      <c r="G44" s="642"/>
      <c r="H44" s="642"/>
      <c r="I44" s="642"/>
      <c r="J44" s="642"/>
      <c r="K44" s="642"/>
      <c r="L44" s="642"/>
      <c r="M44" s="642"/>
    </row>
    <row r="64" spans="1:7" ht="12.75">
      <c r="A64" s="249"/>
      <c r="B64" s="249"/>
      <c r="C64" s="249"/>
      <c r="D64" s="249"/>
      <c r="E64" s="249"/>
      <c r="F64" s="249"/>
      <c r="G64" s="249"/>
    </row>
    <row r="68" ht="15" customHeight="1"/>
  </sheetData>
  <sheetProtection/>
  <mergeCells count="12">
    <mergeCell ref="A3:A7"/>
    <mergeCell ref="A44:M44"/>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976</v>
      </c>
    </row>
    <row r="2" ht="9.75" customHeight="1">
      <c r="A2" s="168"/>
    </row>
    <row r="3" ht="11.25" customHeight="1">
      <c r="B3" s="169" t="s">
        <v>515</v>
      </c>
    </row>
    <row r="4" ht="9.75" customHeight="1">
      <c r="A4" s="168"/>
    </row>
    <row r="5" spans="1:2" ht="11.25" customHeight="1">
      <c r="A5" s="17" t="s">
        <v>977</v>
      </c>
      <c r="B5" s="170">
        <v>2</v>
      </c>
    </row>
    <row r="6" spans="1:2" ht="11.25" customHeight="1">
      <c r="A6" s="168"/>
      <c r="B6" s="171"/>
    </row>
    <row r="7" spans="1:2" ht="11.25" customHeight="1">
      <c r="A7" s="103" t="s">
        <v>978</v>
      </c>
      <c r="B7" s="170">
        <v>7</v>
      </c>
    </row>
    <row r="8" spans="1:2" ht="4.5" customHeight="1">
      <c r="A8" s="168"/>
      <c r="B8" s="171"/>
    </row>
    <row r="9" spans="1:2" ht="11.25" customHeight="1">
      <c r="A9" s="103" t="s">
        <v>979</v>
      </c>
      <c r="B9" s="170">
        <v>8</v>
      </c>
    </row>
    <row r="10" spans="1:2" ht="11.25" customHeight="1">
      <c r="A10" s="168"/>
      <c r="B10" s="171"/>
    </row>
    <row r="11" spans="1:2" ht="11.25" customHeight="1">
      <c r="A11" s="17" t="s">
        <v>980</v>
      </c>
      <c r="B11" s="171"/>
    </row>
    <row r="12" ht="9.75" customHeight="1">
      <c r="A12" s="168"/>
    </row>
    <row r="13" spans="1:2" ht="11.25" customHeight="1">
      <c r="A13" s="103" t="s">
        <v>1234</v>
      </c>
      <c r="B13" s="170">
        <v>9</v>
      </c>
    </row>
    <row r="14" spans="1:2" ht="4.5" customHeight="1">
      <c r="A14" s="168"/>
      <c r="B14" s="171"/>
    </row>
    <row r="15" spans="1:2" ht="11.25" customHeight="1">
      <c r="A15" s="103" t="s">
        <v>1235</v>
      </c>
      <c r="B15" s="170">
        <v>9</v>
      </c>
    </row>
    <row r="16" spans="1:2" ht="4.5" customHeight="1">
      <c r="A16" s="168"/>
      <c r="B16" s="171"/>
    </row>
    <row r="17" spans="1:2" ht="11.25" customHeight="1">
      <c r="A17" s="103" t="s">
        <v>1236</v>
      </c>
      <c r="B17" s="171"/>
    </row>
    <row r="18" spans="1:2" ht="11.25" customHeight="1">
      <c r="A18" s="103" t="s">
        <v>981</v>
      </c>
      <c r="B18" s="170">
        <v>10</v>
      </c>
    </row>
    <row r="19" spans="1:2" ht="4.5" customHeight="1">
      <c r="A19" s="168"/>
      <c r="B19" s="171"/>
    </row>
    <row r="20" spans="1:2" ht="11.25" customHeight="1">
      <c r="A20" s="103" t="s">
        <v>1237</v>
      </c>
      <c r="B20" s="171"/>
    </row>
    <row r="21" spans="1:2" ht="11.25" customHeight="1">
      <c r="A21" s="172" t="s">
        <v>981</v>
      </c>
      <c r="B21" s="170">
        <v>10</v>
      </c>
    </row>
    <row r="22" spans="1:2" ht="4.5" customHeight="1">
      <c r="A22" s="168"/>
      <c r="B22" s="171"/>
    </row>
    <row r="23" spans="1:2" ht="11.25" customHeight="1">
      <c r="A23" s="103" t="s">
        <v>1238</v>
      </c>
      <c r="B23" s="171"/>
    </row>
    <row r="24" spans="1:2" ht="11.25" customHeight="1">
      <c r="A24" s="103" t="s">
        <v>981</v>
      </c>
      <c r="B24" s="170">
        <v>11</v>
      </c>
    </row>
    <row r="25" spans="1:2" ht="4.5" customHeight="1">
      <c r="A25" s="168"/>
      <c r="B25" s="171"/>
    </row>
    <row r="26" spans="1:2" ht="11.25" customHeight="1">
      <c r="A26" s="103" t="s">
        <v>1239</v>
      </c>
      <c r="B26" s="171"/>
    </row>
    <row r="27" spans="1:2" ht="11.25" customHeight="1">
      <c r="A27" s="103" t="s">
        <v>982</v>
      </c>
      <c r="B27" s="170">
        <v>11</v>
      </c>
    </row>
    <row r="28" spans="1:2" ht="4.5" customHeight="1">
      <c r="A28" s="168"/>
      <c r="B28" s="171"/>
    </row>
    <row r="29" spans="1:2" ht="11.25" customHeight="1">
      <c r="A29" s="103" t="s">
        <v>1240</v>
      </c>
      <c r="B29" s="170">
        <v>12</v>
      </c>
    </row>
    <row r="30" spans="1:2" ht="4.5" customHeight="1">
      <c r="A30" s="168"/>
      <c r="B30" s="171"/>
    </row>
    <row r="31" spans="1:2" ht="11.25" customHeight="1">
      <c r="A31" s="168"/>
      <c r="B31" s="171"/>
    </row>
    <row r="32" spans="1:2" ht="11.25" customHeight="1">
      <c r="A32" s="17" t="s">
        <v>983</v>
      </c>
      <c r="B32" s="171"/>
    </row>
    <row r="33" ht="9.75" customHeight="1">
      <c r="A33" s="168"/>
    </row>
    <row r="34" spans="1:2" ht="11.25" customHeight="1">
      <c r="A34" s="103" t="s">
        <v>1241</v>
      </c>
      <c r="B34" s="170">
        <v>13</v>
      </c>
    </row>
    <row r="35" spans="1:2" ht="4.5" customHeight="1">
      <c r="A35" s="168"/>
      <c r="B35" s="171"/>
    </row>
    <row r="36" spans="1:2" ht="11.25" customHeight="1">
      <c r="A36" s="103" t="s">
        <v>1242</v>
      </c>
      <c r="B36" s="171"/>
    </row>
    <row r="37" spans="1:2" ht="11.25" customHeight="1">
      <c r="A37" s="103" t="s">
        <v>984</v>
      </c>
      <c r="B37" s="170">
        <v>14</v>
      </c>
    </row>
    <row r="38" spans="1:2" ht="4.5" customHeight="1">
      <c r="A38" s="168"/>
      <c r="B38" s="171"/>
    </row>
    <row r="39" spans="1:2" ht="11.25" customHeight="1">
      <c r="A39" s="103" t="s">
        <v>1243</v>
      </c>
      <c r="B39" s="171"/>
    </row>
    <row r="40" spans="1:2" ht="11.25" customHeight="1">
      <c r="A40" s="103" t="s">
        <v>985</v>
      </c>
      <c r="B40" s="170">
        <v>14</v>
      </c>
    </row>
    <row r="41" spans="1:2" ht="4.5" customHeight="1">
      <c r="A41" s="168"/>
      <c r="B41" s="171"/>
    </row>
    <row r="42" spans="1:2" ht="11.25" customHeight="1">
      <c r="A42" s="103" t="s">
        <v>1244</v>
      </c>
      <c r="B42" s="171"/>
    </row>
    <row r="43" spans="1:2" ht="11.25" customHeight="1">
      <c r="A43" s="103" t="s">
        <v>516</v>
      </c>
      <c r="B43" s="170">
        <v>16</v>
      </c>
    </row>
    <row r="44" spans="1:2" ht="4.5" customHeight="1">
      <c r="A44" s="168"/>
      <c r="B44" s="171"/>
    </row>
    <row r="45" spans="1:2" ht="11.25" customHeight="1">
      <c r="A45" s="103" t="s">
        <v>1245</v>
      </c>
      <c r="B45" s="171"/>
    </row>
    <row r="46" spans="1:2" ht="11.25" customHeight="1">
      <c r="A46" s="103" t="s">
        <v>517</v>
      </c>
      <c r="B46" s="170">
        <v>16</v>
      </c>
    </row>
    <row r="47" spans="1:2" ht="4.5" customHeight="1">
      <c r="A47" s="168"/>
      <c r="B47" s="171"/>
    </row>
    <row r="48" spans="1:2" ht="11.25" customHeight="1">
      <c r="A48" s="103" t="s">
        <v>1246</v>
      </c>
      <c r="B48" s="171"/>
    </row>
    <row r="49" spans="1:2" ht="11.25" customHeight="1">
      <c r="A49" s="103" t="s">
        <v>986</v>
      </c>
      <c r="B49" s="170">
        <v>18</v>
      </c>
    </row>
    <row r="50" spans="1:2" ht="4.5" customHeight="1">
      <c r="A50" s="168"/>
      <c r="B50" s="171"/>
    </row>
    <row r="51" spans="1:2" ht="11.25" customHeight="1">
      <c r="A51" s="103" t="s">
        <v>1247</v>
      </c>
      <c r="B51" s="171"/>
    </row>
    <row r="52" spans="1:2" ht="11.25" customHeight="1">
      <c r="A52" s="103" t="s">
        <v>987</v>
      </c>
      <c r="B52" s="170">
        <v>18</v>
      </c>
    </row>
    <row r="53" spans="1:2" ht="4.5" customHeight="1">
      <c r="A53" s="168"/>
      <c r="B53" s="171"/>
    </row>
    <row r="54" spans="1:2" ht="11.25" customHeight="1">
      <c r="A54" s="103" t="s">
        <v>1248</v>
      </c>
      <c r="B54" s="171"/>
    </row>
    <row r="55" spans="1:2" ht="11.25" customHeight="1">
      <c r="A55" s="103" t="s">
        <v>986</v>
      </c>
      <c r="B55" s="170">
        <v>19</v>
      </c>
    </row>
    <row r="56" spans="1:2" ht="4.5" customHeight="1">
      <c r="A56" s="168"/>
      <c r="B56" s="171"/>
    </row>
    <row r="57" spans="1:2" ht="11.25" customHeight="1">
      <c r="A57" s="103" t="s">
        <v>1249</v>
      </c>
      <c r="B57" s="171"/>
    </row>
    <row r="58" spans="1:2" ht="11.25" customHeight="1">
      <c r="A58" s="103" t="s">
        <v>987</v>
      </c>
      <c r="B58" s="170">
        <v>19</v>
      </c>
    </row>
    <row r="59" spans="1:2" ht="4.5" customHeight="1">
      <c r="A59" s="168"/>
      <c r="B59" s="171"/>
    </row>
    <row r="60" spans="1:2" ht="11.25" customHeight="1">
      <c r="A60" s="103" t="s">
        <v>518</v>
      </c>
      <c r="B60" s="170">
        <v>20</v>
      </c>
    </row>
    <row r="61" spans="1:2" ht="4.5" customHeight="1">
      <c r="A61" s="168"/>
      <c r="B61" s="171"/>
    </row>
    <row r="62" spans="1:2" ht="11.25" customHeight="1">
      <c r="A62" s="103" t="s">
        <v>519</v>
      </c>
      <c r="B62" s="170">
        <v>20</v>
      </c>
    </row>
    <row r="63" spans="1:2" ht="4.5" customHeight="1">
      <c r="A63" s="168"/>
      <c r="B63" s="171"/>
    </row>
    <row r="64" spans="1:2" ht="11.25" customHeight="1">
      <c r="A64" s="103" t="s">
        <v>1250</v>
      </c>
      <c r="B64" s="451" t="s">
        <v>1271</v>
      </c>
    </row>
    <row r="65" spans="1:2" ht="4.5" customHeight="1">
      <c r="A65" s="168"/>
      <c r="B65" s="171"/>
    </row>
    <row r="66" spans="1:2" ht="11.25" customHeight="1">
      <c r="A66" s="103" t="s">
        <v>1251</v>
      </c>
      <c r="B66" s="170">
        <v>21</v>
      </c>
    </row>
    <row r="67" spans="1:2" ht="4.5" customHeight="1">
      <c r="A67" s="168"/>
      <c r="B67" s="171"/>
    </row>
    <row r="68" spans="1:2" ht="11.25" customHeight="1">
      <c r="A68" s="103" t="s">
        <v>1252</v>
      </c>
      <c r="B68" s="170">
        <v>21</v>
      </c>
    </row>
    <row r="69" spans="1:2" ht="4.5" customHeight="1">
      <c r="A69" s="168"/>
      <c r="B69" s="171"/>
    </row>
    <row r="70" spans="1:2" ht="11.25" customHeight="1">
      <c r="A70" s="103" t="s">
        <v>1253</v>
      </c>
      <c r="B70" s="170">
        <v>21</v>
      </c>
    </row>
    <row r="71" spans="1:2" ht="4.5" customHeight="1">
      <c r="A71" s="168"/>
      <c r="B71" s="171"/>
    </row>
    <row r="72" spans="1:2" ht="11.25" customHeight="1">
      <c r="A72" s="103" t="s">
        <v>520</v>
      </c>
      <c r="B72" s="170">
        <v>22</v>
      </c>
    </row>
    <row r="73" spans="1:2" ht="4.5" customHeight="1">
      <c r="A73" s="168"/>
      <c r="B73" s="171"/>
    </row>
    <row r="74" spans="1:2" ht="11.25" customHeight="1">
      <c r="A74" s="103" t="s">
        <v>521</v>
      </c>
      <c r="B74" s="170">
        <v>26</v>
      </c>
    </row>
    <row r="75" spans="1:2" ht="4.5" customHeight="1">
      <c r="A75" s="168"/>
      <c r="B75" s="171"/>
    </row>
    <row r="76" spans="1:2" ht="11.25" customHeight="1">
      <c r="A76" s="103" t="s">
        <v>912</v>
      </c>
      <c r="B76" s="170">
        <v>30</v>
      </c>
    </row>
    <row r="77" spans="1:2" ht="4.5" customHeight="1">
      <c r="A77" s="168"/>
      <c r="B77" s="171"/>
    </row>
    <row r="78" spans="1:2" ht="11.25" customHeight="1">
      <c r="A78" s="103" t="s">
        <v>522</v>
      </c>
      <c r="B78" s="170">
        <v>34</v>
      </c>
    </row>
    <row r="79" spans="1:2" ht="4.5" customHeight="1">
      <c r="A79" s="168"/>
      <c r="B79" s="171"/>
    </row>
    <row r="80" spans="1:2" ht="11.25" customHeight="1">
      <c r="A80" s="103" t="s">
        <v>1254</v>
      </c>
      <c r="B80" s="170">
        <v>38</v>
      </c>
    </row>
    <row r="81" spans="1:2" ht="4.5" customHeight="1">
      <c r="A81" s="168"/>
      <c r="B81" s="171"/>
    </row>
    <row r="82" spans="1:2" ht="11.25" customHeight="1">
      <c r="A82" s="103" t="s">
        <v>1255</v>
      </c>
      <c r="B82" s="170">
        <v>39</v>
      </c>
    </row>
    <row r="83" spans="1:2" ht="4.5" customHeight="1">
      <c r="A83" s="168"/>
      <c r="B83" s="171"/>
    </row>
    <row r="84" spans="1:2" ht="11.25" customHeight="1">
      <c r="A84" s="103" t="s">
        <v>1256</v>
      </c>
      <c r="B84" s="170">
        <v>40</v>
      </c>
    </row>
    <row r="85" spans="1:2" ht="4.5" customHeight="1">
      <c r="A85" s="168"/>
      <c r="B85" s="171"/>
    </row>
    <row r="86" spans="1:2" ht="11.25" customHeight="1">
      <c r="A86" s="103" t="s">
        <v>1257</v>
      </c>
      <c r="B86" s="170">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8"/>
  <sheetViews>
    <sheetView zoomScalePageLayoutView="0" workbookViewId="0" topLeftCell="A1">
      <selection activeCell="A2" sqref="A2"/>
    </sheetView>
  </sheetViews>
  <sheetFormatPr defaultColWidth="11.421875" defaultRowHeight="12.75"/>
  <cols>
    <col min="1" max="2" width="2.7109375" style="249" customWidth="1"/>
    <col min="3" max="3" width="4.421875" style="249" customWidth="1"/>
    <col min="4" max="4" width="20.00390625" style="249" customWidth="1"/>
    <col min="5" max="5" width="11.28125" style="249" customWidth="1"/>
    <col min="6" max="6" width="3.421875" style="249" customWidth="1"/>
    <col min="7" max="7" width="4.421875" style="249" customWidth="1"/>
    <col min="8" max="8" width="12.57421875" style="249" customWidth="1"/>
    <col min="9" max="9" width="14.57421875" style="249" customWidth="1"/>
    <col min="10" max="10" width="10.00390625" style="249" customWidth="1"/>
    <col min="11" max="11" width="11.421875" style="249" customWidth="1"/>
    <col min="12" max="16" width="12.57421875" style="249" customWidth="1"/>
    <col min="17" max="16384" width="11.421875" style="249" customWidth="1"/>
  </cols>
  <sheetData>
    <row r="1" spans="1:16" ht="16.5">
      <c r="A1" s="464" t="s">
        <v>977</v>
      </c>
      <c r="B1" s="464"/>
      <c r="C1" s="464"/>
      <c r="D1" s="464"/>
      <c r="E1" s="464"/>
      <c r="F1" s="464"/>
      <c r="G1" s="464"/>
      <c r="H1" s="464"/>
      <c r="I1" s="464"/>
      <c r="J1" s="464"/>
      <c r="K1" s="464"/>
      <c r="L1" s="464"/>
      <c r="M1" s="464"/>
      <c r="N1" s="464"/>
      <c r="O1" s="464"/>
      <c r="P1" s="464"/>
    </row>
    <row r="2" ht="24.75" customHeight="1">
      <c r="A2" s="249" t="s">
        <v>7</v>
      </c>
    </row>
    <row r="3" spans="1:16" ht="15" customHeight="1">
      <c r="A3" s="463" t="s">
        <v>988</v>
      </c>
      <c r="B3" s="463"/>
      <c r="C3" s="463"/>
      <c r="D3" s="463"/>
      <c r="E3" s="463"/>
      <c r="F3" s="463"/>
      <c r="G3" s="463"/>
      <c r="H3" s="463"/>
      <c r="I3" s="463"/>
      <c r="J3" s="463"/>
      <c r="K3" s="463"/>
      <c r="L3" s="463"/>
      <c r="M3" s="463"/>
      <c r="N3" s="463"/>
      <c r="O3" s="463"/>
      <c r="P3" s="463"/>
    </row>
    <row r="4" spans="1:3" ht="13.5" customHeight="1">
      <c r="A4" s="242" t="s">
        <v>8</v>
      </c>
      <c r="B4" s="242"/>
      <c r="C4" s="242"/>
    </row>
    <row r="5" spans="1:15" s="247" customFormat="1" ht="12.75" customHeight="1">
      <c r="A5" s="462" t="s">
        <v>989</v>
      </c>
      <c r="B5" s="462"/>
      <c r="C5" s="462"/>
      <c r="D5" s="462"/>
      <c r="E5" s="462"/>
      <c r="F5" s="462"/>
      <c r="G5" s="462"/>
      <c r="H5" s="462"/>
      <c r="I5" s="462"/>
      <c r="J5" s="462"/>
      <c r="L5" s="246"/>
      <c r="M5" s="246"/>
      <c r="N5" s="246"/>
      <c r="O5" s="246"/>
    </row>
    <row r="6" spans="1:15" s="247" customFormat="1" ht="12.75" customHeight="1">
      <c r="A6" s="462"/>
      <c r="B6" s="462"/>
      <c r="C6" s="462"/>
      <c r="D6" s="462"/>
      <c r="E6" s="462"/>
      <c r="F6" s="462"/>
      <c r="G6" s="462"/>
      <c r="H6" s="462"/>
      <c r="I6" s="462"/>
      <c r="J6" s="462"/>
      <c r="L6" s="246"/>
      <c r="M6" s="246"/>
      <c r="N6" s="246"/>
      <c r="O6" s="246"/>
    </row>
    <row r="7" spans="1:15" s="247" customFormat="1" ht="12.75" customHeight="1">
      <c r="A7" s="462"/>
      <c r="B7" s="462"/>
      <c r="C7" s="462"/>
      <c r="D7" s="462"/>
      <c r="E7" s="462"/>
      <c r="F7" s="462"/>
      <c r="G7" s="462"/>
      <c r="H7" s="462"/>
      <c r="I7" s="462"/>
      <c r="J7" s="462"/>
      <c r="L7" s="246"/>
      <c r="M7" s="246"/>
      <c r="N7" s="246"/>
      <c r="O7" s="246"/>
    </row>
    <row r="8" ht="24" customHeight="1"/>
    <row r="9" spans="1:16" ht="15">
      <c r="A9" s="461" t="s">
        <v>990</v>
      </c>
      <c r="B9" s="461"/>
      <c r="C9" s="461"/>
      <c r="D9" s="461"/>
      <c r="E9" s="461"/>
      <c r="F9" s="461"/>
      <c r="G9" s="461"/>
      <c r="H9" s="461"/>
      <c r="I9" s="461"/>
      <c r="J9" s="461"/>
      <c r="K9" s="461"/>
      <c r="L9" s="461"/>
      <c r="M9" s="461"/>
      <c r="N9" s="461"/>
      <c r="O9" s="461"/>
      <c r="P9" s="461"/>
    </row>
    <row r="10" spans="1:3" ht="15.75" customHeight="1">
      <c r="A10" s="242"/>
      <c r="B10" s="242"/>
      <c r="C10" s="242"/>
    </row>
    <row r="11" spans="1:15" s="247" customFormat="1" ht="12.75" customHeight="1">
      <c r="A11" s="245" t="s">
        <v>1184</v>
      </c>
      <c r="B11" s="462" t="s">
        <v>1185</v>
      </c>
      <c r="C11" s="462"/>
      <c r="D11" s="462"/>
      <c r="E11" s="462"/>
      <c r="F11" s="462"/>
      <c r="G11" s="462"/>
      <c r="H11" s="462"/>
      <c r="I11" s="462"/>
      <c r="J11" s="462"/>
      <c r="L11" s="246"/>
      <c r="M11" s="246"/>
      <c r="N11" s="246"/>
      <c r="O11" s="246"/>
    </row>
    <row r="12" spans="1:15" s="247" customFormat="1" ht="12.75" customHeight="1">
      <c r="A12" s="245"/>
      <c r="B12" s="462"/>
      <c r="C12" s="462"/>
      <c r="D12" s="462"/>
      <c r="E12" s="462"/>
      <c r="F12" s="462"/>
      <c r="G12" s="462"/>
      <c r="H12" s="462"/>
      <c r="I12" s="462"/>
      <c r="J12" s="462"/>
      <c r="L12" s="246"/>
      <c r="M12" s="246"/>
      <c r="N12" s="246"/>
      <c r="O12" s="246"/>
    </row>
    <row r="13" spans="1:15" s="247" customFormat="1" ht="12.75" customHeight="1">
      <c r="A13" s="245"/>
      <c r="B13" s="462"/>
      <c r="C13" s="462"/>
      <c r="D13" s="462"/>
      <c r="E13" s="462"/>
      <c r="F13" s="462"/>
      <c r="G13" s="462"/>
      <c r="H13" s="462"/>
      <c r="I13" s="462"/>
      <c r="J13" s="462"/>
      <c r="L13" s="246"/>
      <c r="M13" s="246"/>
      <c r="N13" s="246"/>
      <c r="O13" s="246"/>
    </row>
    <row r="14" spans="1:15" s="247" customFormat="1" ht="9.75" customHeight="1">
      <c r="A14" s="245"/>
      <c r="B14" s="462"/>
      <c r="C14" s="462"/>
      <c r="D14" s="462"/>
      <c r="E14" s="462"/>
      <c r="F14" s="462"/>
      <c r="G14" s="462"/>
      <c r="H14" s="462"/>
      <c r="I14" s="462"/>
      <c r="J14" s="462"/>
      <c r="L14" s="246"/>
      <c r="M14" s="246"/>
      <c r="N14" s="246"/>
      <c r="O14" s="246"/>
    </row>
    <row r="15" spans="1:15" s="247" customFormat="1" ht="12.75" customHeight="1">
      <c r="A15" s="245" t="s">
        <v>1184</v>
      </c>
      <c r="B15" s="462" t="s">
        <v>1186</v>
      </c>
      <c r="C15" s="462"/>
      <c r="D15" s="462"/>
      <c r="E15" s="462"/>
      <c r="F15" s="462"/>
      <c r="G15" s="462"/>
      <c r="H15" s="462"/>
      <c r="I15" s="462"/>
      <c r="J15" s="462"/>
      <c r="L15" s="246"/>
      <c r="M15" s="246"/>
      <c r="N15" s="246"/>
      <c r="O15" s="246"/>
    </row>
    <row r="16" spans="1:15" s="247" customFormat="1" ht="12.75" customHeight="1">
      <c r="A16" s="245"/>
      <c r="B16" s="462"/>
      <c r="C16" s="462"/>
      <c r="D16" s="462"/>
      <c r="E16" s="462"/>
      <c r="F16" s="462"/>
      <c r="G16" s="462"/>
      <c r="H16" s="462"/>
      <c r="I16" s="462"/>
      <c r="J16" s="462"/>
      <c r="L16" s="246"/>
      <c r="M16" s="246"/>
      <c r="N16" s="246"/>
      <c r="O16" s="246"/>
    </row>
    <row r="17" spans="1:15" s="247" customFormat="1" ht="12.75" customHeight="1">
      <c r="A17" s="245"/>
      <c r="B17" s="462"/>
      <c r="C17" s="462"/>
      <c r="D17" s="462"/>
      <c r="E17" s="462"/>
      <c r="F17" s="462"/>
      <c r="G17" s="462"/>
      <c r="H17" s="462"/>
      <c r="I17" s="462"/>
      <c r="J17" s="462"/>
      <c r="L17" s="246"/>
      <c r="M17" s="246"/>
      <c r="N17" s="246"/>
      <c r="O17" s="246"/>
    </row>
    <row r="18" spans="1:15" s="247" customFormat="1" ht="12.75" customHeight="1">
      <c r="A18" s="245"/>
      <c r="B18" s="462"/>
      <c r="C18" s="462"/>
      <c r="D18" s="462"/>
      <c r="E18" s="462"/>
      <c r="F18" s="462"/>
      <c r="G18" s="462"/>
      <c r="H18" s="462"/>
      <c r="I18" s="462"/>
      <c r="J18" s="462"/>
      <c r="L18" s="246"/>
      <c r="M18" s="246"/>
      <c r="N18" s="246"/>
      <c r="O18" s="246"/>
    </row>
    <row r="19" spans="1:16" s="247" customFormat="1" ht="9.75" customHeight="1">
      <c r="A19" s="245"/>
      <c r="B19" s="462"/>
      <c r="C19" s="462"/>
      <c r="D19" s="462"/>
      <c r="E19" s="462"/>
      <c r="F19" s="462"/>
      <c r="G19" s="462"/>
      <c r="H19" s="462"/>
      <c r="I19" s="462"/>
      <c r="J19" s="462"/>
      <c r="L19" s="246"/>
      <c r="M19" s="246"/>
      <c r="N19" s="246"/>
      <c r="O19" s="246"/>
      <c r="P19" s="246"/>
    </row>
    <row r="20" spans="2:15" s="247" customFormat="1" ht="12.75" customHeight="1">
      <c r="B20" s="245" t="s">
        <v>1184</v>
      </c>
      <c r="C20" s="462" t="s">
        <v>1187</v>
      </c>
      <c r="D20" s="462"/>
      <c r="E20" s="462"/>
      <c r="F20" s="462"/>
      <c r="G20" s="462"/>
      <c r="H20" s="462"/>
      <c r="I20" s="462"/>
      <c r="J20" s="462"/>
      <c r="L20" s="246"/>
      <c r="M20" s="246"/>
      <c r="N20" s="246"/>
      <c r="O20" s="246"/>
    </row>
    <row r="21" spans="1:15" s="247" customFormat="1" ht="12.75" customHeight="1">
      <c r="A21" s="245"/>
      <c r="C21" s="462"/>
      <c r="D21" s="462"/>
      <c r="E21" s="462"/>
      <c r="F21" s="462"/>
      <c r="G21" s="462"/>
      <c r="H21" s="462"/>
      <c r="I21" s="462"/>
      <c r="J21" s="462"/>
      <c r="L21" s="246"/>
      <c r="M21" s="246"/>
      <c r="N21" s="246"/>
      <c r="O21" s="246"/>
    </row>
    <row r="22" spans="1:15" s="247" customFormat="1" ht="12.75" customHeight="1">
      <c r="A22" s="245"/>
      <c r="C22" s="462"/>
      <c r="D22" s="462"/>
      <c r="E22" s="462"/>
      <c r="F22" s="462"/>
      <c r="G22" s="462"/>
      <c r="H22" s="462"/>
      <c r="I22" s="462"/>
      <c r="J22" s="462"/>
      <c r="L22" s="246"/>
      <c r="M22" s="246"/>
      <c r="N22" s="246"/>
      <c r="O22" s="246"/>
    </row>
    <row r="23" spans="1:15" s="247" customFormat="1" ht="12.75" customHeight="1">
      <c r="A23" s="245"/>
      <c r="C23" s="462"/>
      <c r="D23" s="462"/>
      <c r="E23" s="462"/>
      <c r="F23" s="462"/>
      <c r="G23" s="462"/>
      <c r="H23" s="462"/>
      <c r="I23" s="462"/>
      <c r="J23" s="462"/>
      <c r="L23" s="246"/>
      <c r="M23" s="246"/>
      <c r="N23" s="246"/>
      <c r="O23" s="246"/>
    </row>
    <row r="24" spans="1:16" s="247" customFormat="1" ht="9.75" customHeight="1">
      <c r="A24" s="245"/>
      <c r="C24" s="462"/>
      <c r="D24" s="462"/>
      <c r="E24" s="462"/>
      <c r="F24" s="462"/>
      <c r="G24" s="462"/>
      <c r="H24" s="462"/>
      <c r="I24" s="462"/>
      <c r="J24" s="462"/>
      <c r="L24" s="246"/>
      <c r="M24" s="246"/>
      <c r="N24" s="246"/>
      <c r="O24" s="246"/>
      <c r="P24" s="246"/>
    </row>
    <row r="25" spans="1:10" s="247" customFormat="1" ht="12.75" customHeight="1">
      <c r="A25" s="245" t="s">
        <v>1184</v>
      </c>
      <c r="B25" s="462" t="s">
        <v>1188</v>
      </c>
      <c r="C25" s="462"/>
      <c r="D25" s="462"/>
      <c r="E25" s="462"/>
      <c r="F25" s="462"/>
      <c r="G25" s="462"/>
      <c r="H25" s="462"/>
      <c r="I25" s="462"/>
      <c r="J25" s="462"/>
    </row>
    <row r="26" spans="1:10" s="247" customFormat="1" ht="12.75" customHeight="1">
      <c r="A26" s="245"/>
      <c r="B26" s="462"/>
      <c r="C26" s="462"/>
      <c r="D26" s="462"/>
      <c r="E26" s="462"/>
      <c r="F26" s="462"/>
      <c r="G26" s="462"/>
      <c r="H26" s="462"/>
      <c r="I26" s="462"/>
      <c r="J26" s="462"/>
    </row>
    <row r="27" spans="1:10" s="247" customFormat="1" ht="12.75" customHeight="1">
      <c r="A27" s="245"/>
      <c r="B27" s="462"/>
      <c r="C27" s="462"/>
      <c r="D27" s="462"/>
      <c r="E27" s="462"/>
      <c r="F27" s="462"/>
      <c r="G27" s="462"/>
      <c r="H27" s="462"/>
      <c r="I27" s="462"/>
      <c r="J27" s="462"/>
    </row>
    <row r="28" spans="1:10" s="247" customFormat="1" ht="9.75" customHeight="1">
      <c r="A28" s="245"/>
      <c r="B28" s="462"/>
      <c r="C28" s="462"/>
      <c r="D28" s="462"/>
      <c r="E28" s="462"/>
      <c r="F28" s="462"/>
      <c r="G28" s="462"/>
      <c r="H28" s="462"/>
      <c r="I28" s="462"/>
      <c r="J28" s="462"/>
    </row>
    <row r="29" spans="2:16" s="247" customFormat="1" ht="12.75" customHeight="1">
      <c r="B29" s="245" t="s">
        <v>1184</v>
      </c>
      <c r="C29" s="462" t="s">
        <v>1189</v>
      </c>
      <c r="D29" s="462"/>
      <c r="E29" s="462"/>
      <c r="F29" s="462"/>
      <c r="G29" s="462"/>
      <c r="H29" s="462"/>
      <c r="I29" s="462"/>
      <c r="J29" s="462"/>
      <c r="L29" s="246"/>
      <c r="M29" s="246"/>
      <c r="N29" s="246"/>
      <c r="O29" s="246"/>
      <c r="P29" s="246"/>
    </row>
    <row r="30" spans="1:10" s="247" customFormat="1" ht="12.75" customHeight="1">
      <c r="A30" s="245"/>
      <c r="C30" s="462"/>
      <c r="D30" s="462"/>
      <c r="E30" s="462"/>
      <c r="F30" s="462"/>
      <c r="G30" s="462"/>
      <c r="H30" s="462"/>
      <c r="I30" s="462"/>
      <c r="J30" s="462"/>
    </row>
    <row r="31" spans="1:10" s="247" customFormat="1" ht="12.75" customHeight="1">
      <c r="A31" s="245"/>
      <c r="C31" s="462"/>
      <c r="D31" s="462"/>
      <c r="E31" s="462"/>
      <c r="F31" s="462"/>
      <c r="G31" s="462"/>
      <c r="H31" s="462"/>
      <c r="I31" s="462"/>
      <c r="J31" s="462"/>
    </row>
    <row r="32" spans="1:10" s="247" customFormat="1" ht="12.75" customHeight="1">
      <c r="A32" s="245"/>
      <c r="C32" s="462"/>
      <c r="D32" s="462"/>
      <c r="E32" s="462"/>
      <c r="F32" s="462"/>
      <c r="G32" s="462"/>
      <c r="H32" s="462"/>
      <c r="I32" s="462"/>
      <c r="J32" s="462"/>
    </row>
    <row r="33" spans="1:10" s="247" customFormat="1" ht="12.75" customHeight="1">
      <c r="A33" s="245"/>
      <c r="C33" s="462"/>
      <c r="D33" s="462"/>
      <c r="E33" s="462"/>
      <c r="F33" s="462"/>
      <c r="G33" s="462"/>
      <c r="H33" s="462"/>
      <c r="I33" s="462"/>
      <c r="J33" s="462"/>
    </row>
    <row r="34" spans="1:10" s="247" customFormat="1" ht="9.75" customHeight="1">
      <c r="A34" s="245"/>
      <c r="C34" s="462"/>
      <c r="D34" s="462"/>
      <c r="E34" s="462"/>
      <c r="F34" s="462"/>
      <c r="G34" s="462"/>
      <c r="H34" s="462"/>
      <c r="I34" s="462"/>
      <c r="J34" s="462"/>
    </row>
    <row r="35" spans="2:10" s="247" customFormat="1" ht="12.75" customHeight="1">
      <c r="B35" s="245" t="s">
        <v>1184</v>
      </c>
      <c r="C35" s="462" t="s">
        <v>1190</v>
      </c>
      <c r="D35" s="462"/>
      <c r="E35" s="462"/>
      <c r="F35" s="462"/>
      <c r="G35" s="462"/>
      <c r="H35" s="462"/>
      <c r="I35" s="462"/>
      <c r="J35" s="462"/>
    </row>
    <row r="36" spans="1:10" s="247" customFormat="1" ht="12.75" customHeight="1">
      <c r="A36" s="245"/>
      <c r="C36" s="462"/>
      <c r="D36" s="462"/>
      <c r="E36" s="462"/>
      <c r="F36" s="462"/>
      <c r="G36" s="462"/>
      <c r="H36" s="462"/>
      <c r="I36" s="462"/>
      <c r="J36" s="462"/>
    </row>
    <row r="37" spans="1:10" s="247" customFormat="1" ht="12.75" customHeight="1">
      <c r="A37" s="245"/>
      <c r="C37" s="462"/>
      <c r="D37" s="462"/>
      <c r="E37" s="462"/>
      <c r="F37" s="462"/>
      <c r="G37" s="462"/>
      <c r="H37" s="462"/>
      <c r="I37" s="462"/>
      <c r="J37" s="462"/>
    </row>
    <row r="38" spans="1:10" s="247" customFormat="1" ht="12.75" customHeight="1">
      <c r="A38" s="245"/>
      <c r="C38" s="462"/>
      <c r="D38" s="462"/>
      <c r="E38" s="462"/>
      <c r="F38" s="462"/>
      <c r="G38" s="462"/>
      <c r="H38" s="462"/>
      <c r="I38" s="462"/>
      <c r="J38" s="462"/>
    </row>
    <row r="39" spans="1:10" s="247" customFormat="1" ht="12.75" customHeight="1">
      <c r="A39" s="245"/>
      <c r="C39" s="462"/>
      <c r="D39" s="462"/>
      <c r="E39" s="462"/>
      <c r="F39" s="462"/>
      <c r="G39" s="462"/>
      <c r="H39" s="462"/>
      <c r="I39" s="462"/>
      <c r="J39" s="462"/>
    </row>
    <row r="40" spans="3:10" s="247" customFormat="1" ht="12.75" customHeight="1">
      <c r="C40" s="462"/>
      <c r="D40" s="462"/>
      <c r="E40" s="462"/>
      <c r="F40" s="462"/>
      <c r="G40" s="462"/>
      <c r="H40" s="462"/>
      <c r="I40" s="462"/>
      <c r="J40" s="462"/>
    </row>
    <row r="41" spans="1:15" s="247" customFormat="1" ht="10.5" customHeight="1">
      <c r="A41" s="245"/>
      <c r="C41" s="462"/>
      <c r="D41" s="462"/>
      <c r="E41" s="462"/>
      <c r="F41" s="462"/>
      <c r="G41" s="462"/>
      <c r="H41" s="462"/>
      <c r="I41" s="462"/>
      <c r="J41" s="462"/>
      <c r="L41" s="246"/>
      <c r="M41" s="246"/>
      <c r="N41" s="246"/>
      <c r="O41" s="246"/>
    </row>
    <row r="42" spans="1:15" s="247" customFormat="1" ht="12.75" customHeight="1">
      <c r="A42" s="245"/>
      <c r="B42" s="245" t="s">
        <v>1184</v>
      </c>
      <c r="C42" s="462" t="s">
        <v>1191</v>
      </c>
      <c r="D42" s="462"/>
      <c r="E42" s="462"/>
      <c r="F42" s="462"/>
      <c r="G42" s="462"/>
      <c r="H42" s="462"/>
      <c r="I42" s="462"/>
      <c r="J42" s="462"/>
      <c r="L42" s="246"/>
      <c r="M42" s="246"/>
      <c r="N42" s="246"/>
      <c r="O42" s="246"/>
    </row>
    <row r="43" spans="1:16" s="247" customFormat="1" ht="12.75" customHeight="1">
      <c r="A43" s="245"/>
      <c r="C43" s="462"/>
      <c r="D43" s="462"/>
      <c r="E43" s="462"/>
      <c r="F43" s="462"/>
      <c r="G43" s="462"/>
      <c r="H43" s="462"/>
      <c r="I43" s="462"/>
      <c r="J43" s="462"/>
      <c r="L43" s="246"/>
      <c r="M43" s="246"/>
      <c r="N43" s="246"/>
      <c r="O43" s="246"/>
      <c r="P43" s="246"/>
    </row>
    <row r="44" spans="3:16" s="247" customFormat="1" ht="12.75" customHeight="1">
      <c r="C44" s="462"/>
      <c r="D44" s="462"/>
      <c r="E44" s="462"/>
      <c r="F44" s="462"/>
      <c r="G44" s="462"/>
      <c r="H44" s="462"/>
      <c r="I44" s="462"/>
      <c r="J44" s="462"/>
      <c r="L44" s="309"/>
      <c r="M44" s="309"/>
      <c r="N44" s="309"/>
      <c r="O44" s="309"/>
      <c r="P44" s="246"/>
    </row>
    <row r="45" spans="1:16" s="247" customFormat="1" ht="12.75" customHeight="1">
      <c r="A45" s="245"/>
      <c r="C45" s="462"/>
      <c r="D45" s="462"/>
      <c r="E45" s="462"/>
      <c r="F45" s="462"/>
      <c r="G45" s="462"/>
      <c r="H45" s="462"/>
      <c r="I45" s="462"/>
      <c r="J45" s="462"/>
      <c r="L45" s="309"/>
      <c r="M45" s="309"/>
      <c r="N45" s="309"/>
      <c r="O45" s="309"/>
      <c r="P45" s="246"/>
    </row>
    <row r="46" spans="1:16" s="247" customFormat="1" ht="10.5" customHeight="1">
      <c r="A46" s="245"/>
      <c r="C46" s="462"/>
      <c r="D46" s="462"/>
      <c r="E46" s="462"/>
      <c r="F46" s="462"/>
      <c r="G46" s="462"/>
      <c r="H46" s="462"/>
      <c r="I46" s="462"/>
      <c r="J46" s="462"/>
      <c r="L46" s="309"/>
      <c r="M46" s="309"/>
      <c r="N46" s="309"/>
      <c r="O46" s="309"/>
      <c r="P46" s="246"/>
    </row>
    <row r="47" spans="1:16" s="247" customFormat="1" ht="12.75" customHeight="1">
      <c r="A47" s="245" t="s">
        <v>1184</v>
      </c>
      <c r="B47" s="462" t="s">
        <v>1192</v>
      </c>
      <c r="C47" s="462"/>
      <c r="D47" s="462"/>
      <c r="E47" s="462"/>
      <c r="F47" s="462"/>
      <c r="G47" s="462"/>
      <c r="H47" s="462"/>
      <c r="I47" s="462"/>
      <c r="J47" s="462"/>
      <c r="L47" s="309"/>
      <c r="M47" s="309"/>
      <c r="N47" s="309"/>
      <c r="O47" s="309"/>
      <c r="P47" s="246"/>
    </row>
    <row r="48" spans="1:16" s="247" customFormat="1" ht="12.75" customHeight="1">
      <c r="A48" s="245"/>
      <c r="B48" s="462"/>
      <c r="C48" s="462"/>
      <c r="D48" s="462"/>
      <c r="E48" s="462"/>
      <c r="F48" s="462"/>
      <c r="G48" s="462"/>
      <c r="H48" s="462"/>
      <c r="I48" s="462"/>
      <c r="J48" s="462"/>
      <c r="L48" s="309"/>
      <c r="M48" s="309"/>
      <c r="N48" s="309"/>
      <c r="O48" s="309"/>
      <c r="P48" s="246"/>
    </row>
    <row r="49" spans="1:16" s="247" customFormat="1" ht="12.75" customHeight="1">
      <c r="A49" s="245"/>
      <c r="B49" s="462"/>
      <c r="C49" s="462"/>
      <c r="D49" s="462"/>
      <c r="E49" s="462"/>
      <c r="F49" s="462"/>
      <c r="G49" s="462"/>
      <c r="H49" s="462"/>
      <c r="I49" s="462"/>
      <c r="J49" s="462"/>
      <c r="L49" s="309"/>
      <c r="M49" s="309"/>
      <c r="N49" s="309"/>
      <c r="O49" s="309"/>
      <c r="P49" s="246"/>
    </row>
    <row r="50" spans="1:16" s="247" customFormat="1" ht="12.75" customHeight="1">
      <c r="A50" s="245"/>
      <c r="B50" s="462"/>
      <c r="C50" s="462"/>
      <c r="D50" s="462"/>
      <c r="E50" s="462"/>
      <c r="F50" s="462"/>
      <c r="G50" s="462"/>
      <c r="H50" s="462"/>
      <c r="I50" s="462"/>
      <c r="J50" s="462"/>
      <c r="L50" s="309"/>
      <c r="M50" s="309"/>
      <c r="N50" s="309"/>
      <c r="O50" s="309"/>
      <c r="P50" s="246"/>
    </row>
    <row r="51" spans="1:16" s="247" customFormat="1" ht="10.5" customHeight="1">
      <c r="A51" s="245"/>
      <c r="L51" s="309"/>
      <c r="M51" s="309"/>
      <c r="N51" s="309"/>
      <c r="O51" s="309"/>
      <c r="P51" s="246"/>
    </row>
    <row r="52" spans="1:16" s="247" customFormat="1" ht="12.75" customHeight="1">
      <c r="A52" s="245"/>
      <c r="B52" s="245" t="s">
        <v>1184</v>
      </c>
      <c r="C52" s="462" t="s">
        <v>1193</v>
      </c>
      <c r="D52" s="462"/>
      <c r="E52" s="462"/>
      <c r="F52" s="462"/>
      <c r="G52" s="462"/>
      <c r="H52" s="462"/>
      <c r="I52" s="462"/>
      <c r="J52" s="462"/>
      <c r="L52" s="309"/>
      <c r="M52" s="309"/>
      <c r="N52" s="309"/>
      <c r="O52" s="309"/>
      <c r="P52" s="246"/>
    </row>
    <row r="53" spans="1:16" s="247" customFormat="1" ht="12.75" customHeight="1">
      <c r="A53" s="245"/>
      <c r="C53" s="462"/>
      <c r="D53" s="462"/>
      <c r="E53" s="462"/>
      <c r="F53" s="462"/>
      <c r="G53" s="462"/>
      <c r="H53" s="462"/>
      <c r="I53" s="462"/>
      <c r="J53" s="462"/>
      <c r="L53" s="309"/>
      <c r="M53" s="309"/>
      <c r="N53" s="309"/>
      <c r="O53" s="309"/>
      <c r="P53" s="246"/>
    </row>
    <row r="54" spans="1:16" s="247" customFormat="1" ht="12.75" customHeight="1">
      <c r="A54" s="245"/>
      <c r="C54" s="462"/>
      <c r="D54" s="462"/>
      <c r="E54" s="462"/>
      <c r="F54" s="462"/>
      <c r="G54" s="462"/>
      <c r="H54" s="462"/>
      <c r="I54" s="462"/>
      <c r="J54" s="462"/>
      <c r="L54" s="309"/>
      <c r="M54" s="309"/>
      <c r="N54" s="309"/>
      <c r="O54" s="309"/>
      <c r="P54" s="246"/>
    </row>
    <row r="55" spans="2:10" ht="12.75" customHeight="1">
      <c r="B55" s="247"/>
      <c r="C55" s="462"/>
      <c r="D55" s="462"/>
      <c r="E55" s="462"/>
      <c r="F55" s="462"/>
      <c r="G55" s="462"/>
      <c r="H55" s="462"/>
      <c r="I55" s="462"/>
      <c r="J55" s="462"/>
    </row>
    <row r="56" spans="3:16" s="247" customFormat="1" ht="12.75" customHeight="1">
      <c r="C56" s="462"/>
      <c r="D56" s="462"/>
      <c r="E56" s="462"/>
      <c r="F56" s="462"/>
      <c r="G56" s="462"/>
      <c r="H56" s="462"/>
      <c r="I56" s="462"/>
      <c r="J56" s="462"/>
      <c r="L56" s="246"/>
      <c r="M56" s="246"/>
      <c r="N56" s="246"/>
      <c r="O56" s="246"/>
      <c r="P56" s="246"/>
    </row>
    <row r="57" spans="1:16" s="247" customFormat="1" ht="12.75" customHeight="1">
      <c r="A57" s="245"/>
      <c r="C57" s="462"/>
      <c r="D57" s="462"/>
      <c r="E57" s="462"/>
      <c r="F57" s="462"/>
      <c r="G57" s="462"/>
      <c r="H57" s="462"/>
      <c r="I57" s="462"/>
      <c r="J57" s="462"/>
      <c r="L57" s="246"/>
      <c r="M57" s="246"/>
      <c r="N57" s="246"/>
      <c r="O57" s="246"/>
      <c r="P57" s="246"/>
    </row>
    <row r="58" ht="25.5" customHeight="1"/>
    <row r="59" spans="1:16" ht="15" customHeight="1">
      <c r="A59" s="463" t="s">
        <v>991</v>
      </c>
      <c r="B59" s="463"/>
      <c r="C59" s="463"/>
      <c r="D59" s="463"/>
      <c r="E59" s="463"/>
      <c r="F59" s="463"/>
      <c r="G59" s="463"/>
      <c r="H59" s="463"/>
      <c r="I59" s="463"/>
      <c r="J59" s="463"/>
      <c r="K59" s="463"/>
      <c r="L59" s="463"/>
      <c r="M59" s="463"/>
      <c r="N59" s="463"/>
      <c r="O59" s="463"/>
      <c r="P59" s="463"/>
    </row>
    <row r="60" ht="25.5" customHeight="1"/>
    <row r="61" spans="1:16" ht="15">
      <c r="A61" s="461" t="s">
        <v>992</v>
      </c>
      <c r="B61" s="461"/>
      <c r="C61" s="461"/>
      <c r="D61" s="461"/>
      <c r="E61" s="461"/>
      <c r="F61" s="461"/>
      <c r="G61" s="461"/>
      <c r="H61" s="461"/>
      <c r="I61" s="461"/>
      <c r="J61" s="461"/>
      <c r="K61" s="461"/>
      <c r="L61" s="461"/>
      <c r="M61" s="461"/>
      <c r="N61" s="461"/>
      <c r="O61" s="461"/>
      <c r="P61" s="461"/>
    </row>
    <row r="62" spans="1:3" ht="15.75" customHeight="1">
      <c r="A62" s="242"/>
      <c r="B62" s="242"/>
      <c r="C62" s="242"/>
    </row>
    <row r="63" spans="1:16" s="443" customFormat="1" ht="12.75" customHeight="1">
      <c r="A63" s="460" t="s">
        <v>1081</v>
      </c>
      <c r="B63" s="460"/>
      <c r="C63" s="460"/>
      <c r="D63" s="460"/>
      <c r="E63" s="460"/>
      <c r="F63" s="460"/>
      <c r="G63" s="460"/>
      <c r="H63" s="460"/>
      <c r="I63" s="460"/>
      <c r="J63" s="460"/>
      <c r="L63" s="243"/>
      <c r="M63" s="243"/>
      <c r="N63" s="243"/>
      <c r="O63" s="243"/>
      <c r="P63" s="243"/>
    </row>
    <row r="64" spans="1:16" s="443" customFormat="1" ht="12.75" customHeight="1">
      <c r="A64" s="460"/>
      <c r="B64" s="460"/>
      <c r="C64" s="460"/>
      <c r="D64" s="460"/>
      <c r="E64" s="460"/>
      <c r="F64" s="460"/>
      <c r="G64" s="460"/>
      <c r="H64" s="460"/>
      <c r="I64" s="460"/>
      <c r="J64" s="460"/>
      <c r="L64" s="243"/>
      <c r="M64" s="243"/>
      <c r="N64" s="243"/>
      <c r="O64" s="243"/>
      <c r="P64" s="243"/>
    </row>
    <row r="65" spans="1:16" s="443" customFormat="1" ht="12.75" customHeight="1">
      <c r="A65" s="460"/>
      <c r="B65" s="460"/>
      <c r="C65" s="460"/>
      <c r="D65" s="460"/>
      <c r="E65" s="460"/>
      <c r="F65" s="460"/>
      <c r="G65" s="460"/>
      <c r="H65" s="460"/>
      <c r="I65" s="460"/>
      <c r="J65" s="460"/>
      <c r="L65" s="243"/>
      <c r="M65" s="243"/>
      <c r="N65" s="243"/>
      <c r="O65" s="243"/>
      <c r="P65" s="243"/>
    </row>
    <row r="66" spans="1:16" s="443" customFormat="1" ht="12.75" customHeight="1">
      <c r="A66" s="460"/>
      <c r="B66" s="460"/>
      <c r="C66" s="460"/>
      <c r="D66" s="460"/>
      <c r="E66" s="460"/>
      <c r="F66" s="460"/>
      <c r="G66" s="460"/>
      <c r="H66" s="460"/>
      <c r="I66" s="460"/>
      <c r="J66" s="460"/>
      <c r="L66" s="243"/>
      <c r="M66" s="243"/>
      <c r="N66" s="243"/>
      <c r="O66" s="243"/>
      <c r="P66" s="243"/>
    </row>
    <row r="67" spans="1:16" s="443" customFormat="1" ht="12.75" customHeight="1">
      <c r="A67" s="460" t="s">
        <v>1082</v>
      </c>
      <c r="B67" s="460"/>
      <c r="C67" s="460"/>
      <c r="D67" s="460"/>
      <c r="E67" s="460"/>
      <c r="F67" s="460"/>
      <c r="G67" s="460"/>
      <c r="H67" s="460"/>
      <c r="I67" s="460"/>
      <c r="J67" s="460"/>
      <c r="L67" s="243"/>
      <c r="M67" s="243"/>
      <c r="N67" s="243"/>
      <c r="O67" s="243"/>
      <c r="P67" s="243"/>
    </row>
    <row r="68" spans="1:16" s="443" customFormat="1" ht="12.75" customHeight="1">
      <c r="A68" s="460"/>
      <c r="B68" s="460"/>
      <c r="C68" s="460"/>
      <c r="D68" s="460"/>
      <c r="E68" s="460"/>
      <c r="F68" s="460"/>
      <c r="G68" s="460"/>
      <c r="H68" s="460"/>
      <c r="I68" s="460"/>
      <c r="J68" s="460"/>
      <c r="L68" s="243"/>
      <c r="M68" s="243"/>
      <c r="N68" s="243"/>
      <c r="O68" s="243"/>
      <c r="P68" s="243"/>
    </row>
    <row r="69" spans="1:16" s="443" customFormat="1" ht="12.75" customHeight="1">
      <c r="A69" s="460"/>
      <c r="B69" s="460"/>
      <c r="C69" s="460"/>
      <c r="D69" s="460"/>
      <c r="E69" s="460"/>
      <c r="F69" s="460"/>
      <c r="G69" s="460"/>
      <c r="H69" s="460"/>
      <c r="I69" s="460"/>
      <c r="J69" s="460"/>
      <c r="L69" s="243"/>
      <c r="M69" s="244"/>
      <c r="N69" s="243"/>
      <c r="O69" s="243"/>
      <c r="P69" s="243"/>
    </row>
    <row r="70" spans="1:16" s="443" customFormat="1" ht="12.75" customHeight="1">
      <c r="A70" s="460"/>
      <c r="B70" s="460"/>
      <c r="C70" s="460"/>
      <c r="D70" s="460"/>
      <c r="E70" s="460"/>
      <c r="F70" s="460"/>
      <c r="G70" s="460"/>
      <c r="H70" s="460"/>
      <c r="I70" s="460"/>
      <c r="J70" s="460"/>
      <c r="L70" s="243"/>
      <c r="M70" s="243"/>
      <c r="N70" s="243"/>
      <c r="O70" s="243"/>
      <c r="P70" s="243"/>
    </row>
    <row r="71" spans="1:16" s="443" customFormat="1" ht="12.75" customHeight="1">
      <c r="A71" s="460"/>
      <c r="B71" s="460"/>
      <c r="C71" s="460"/>
      <c r="D71" s="460"/>
      <c r="E71" s="460"/>
      <c r="F71" s="460"/>
      <c r="G71" s="460"/>
      <c r="H71" s="460"/>
      <c r="I71" s="460"/>
      <c r="J71" s="460"/>
      <c r="L71" s="243"/>
      <c r="M71" s="243"/>
      <c r="N71" s="243"/>
      <c r="O71" s="243"/>
      <c r="P71" s="243"/>
    </row>
    <row r="72" spans="1:16" s="443" customFormat="1" ht="12.75" customHeight="1">
      <c r="A72" s="460"/>
      <c r="B72" s="460"/>
      <c r="C72" s="460"/>
      <c r="D72" s="460"/>
      <c r="E72" s="460"/>
      <c r="F72" s="460"/>
      <c r="G72" s="460"/>
      <c r="H72" s="460"/>
      <c r="I72" s="460"/>
      <c r="J72" s="460"/>
      <c r="L72" s="243"/>
      <c r="M72" s="243"/>
      <c r="N72" s="243"/>
      <c r="O72" s="243"/>
      <c r="P72" s="243"/>
    </row>
    <row r="73" spans="1:16" s="443" customFormat="1" ht="12.75" customHeight="1">
      <c r="A73" s="460" t="s">
        <v>1083</v>
      </c>
      <c r="B73" s="460"/>
      <c r="C73" s="460"/>
      <c r="D73" s="460"/>
      <c r="E73" s="460"/>
      <c r="F73" s="460"/>
      <c r="G73" s="460"/>
      <c r="H73" s="460"/>
      <c r="I73" s="460"/>
      <c r="J73" s="460"/>
      <c r="L73" s="243"/>
      <c r="M73" s="243"/>
      <c r="N73" s="243"/>
      <c r="O73" s="243"/>
      <c r="P73" s="243"/>
    </row>
    <row r="74" spans="1:16" s="443" customFormat="1" ht="12.75" customHeight="1">
      <c r="A74" s="460"/>
      <c r="B74" s="460"/>
      <c r="C74" s="460"/>
      <c r="D74" s="460"/>
      <c r="E74" s="460"/>
      <c r="F74" s="460"/>
      <c r="G74" s="460"/>
      <c r="H74" s="460"/>
      <c r="I74" s="460"/>
      <c r="J74" s="460"/>
      <c r="L74" s="243"/>
      <c r="M74" s="243"/>
      <c r="N74" s="243"/>
      <c r="O74" s="243"/>
      <c r="P74" s="243"/>
    </row>
    <row r="75" spans="1:16" s="443" customFormat="1" ht="12.75" customHeight="1">
      <c r="A75" s="460"/>
      <c r="B75" s="460"/>
      <c r="C75" s="460"/>
      <c r="D75" s="460"/>
      <c r="E75" s="460"/>
      <c r="F75" s="460"/>
      <c r="G75" s="460"/>
      <c r="H75" s="460"/>
      <c r="I75" s="460"/>
      <c r="J75" s="460"/>
      <c r="L75" s="243"/>
      <c r="M75" s="243"/>
      <c r="N75" s="243"/>
      <c r="O75" s="243"/>
      <c r="P75" s="243"/>
    </row>
    <row r="76" spans="1:16" s="443" customFormat="1" ht="12.75" customHeight="1">
      <c r="A76" s="460"/>
      <c r="B76" s="460"/>
      <c r="C76" s="460"/>
      <c r="D76" s="460"/>
      <c r="E76" s="460"/>
      <c r="F76" s="460"/>
      <c r="G76" s="460"/>
      <c r="H76" s="460"/>
      <c r="I76" s="460"/>
      <c r="J76" s="460"/>
      <c r="L76" s="243"/>
      <c r="M76" s="243"/>
      <c r="N76" s="243"/>
      <c r="O76" s="243"/>
      <c r="P76" s="243"/>
    </row>
    <row r="77" spans="1:16" s="443" customFormat="1" ht="12.75" customHeight="1">
      <c r="A77" s="460"/>
      <c r="B77" s="460"/>
      <c r="C77" s="460"/>
      <c r="D77" s="460"/>
      <c r="E77" s="460"/>
      <c r="F77" s="460"/>
      <c r="G77" s="460"/>
      <c r="H77" s="460"/>
      <c r="I77" s="460"/>
      <c r="J77" s="460"/>
      <c r="L77" s="243"/>
      <c r="M77" s="243"/>
      <c r="N77" s="243"/>
      <c r="O77" s="243"/>
      <c r="P77" s="243"/>
    </row>
    <row r="78" spans="1:16" s="443" customFormat="1" ht="12.75" customHeight="1">
      <c r="A78" s="460" t="s">
        <v>2</v>
      </c>
      <c r="B78" s="460"/>
      <c r="C78" s="460"/>
      <c r="D78" s="460"/>
      <c r="E78" s="460"/>
      <c r="F78" s="460"/>
      <c r="G78" s="460"/>
      <c r="H78" s="460"/>
      <c r="I78" s="460"/>
      <c r="J78" s="460"/>
      <c r="L78" s="243"/>
      <c r="M78" s="243"/>
      <c r="N78" s="243"/>
      <c r="O78" s="243"/>
      <c r="P78" s="243"/>
    </row>
    <row r="79" spans="1:16" s="443" customFormat="1" ht="12.75" customHeight="1">
      <c r="A79" s="460"/>
      <c r="B79" s="460"/>
      <c r="C79" s="460"/>
      <c r="D79" s="460"/>
      <c r="E79" s="460"/>
      <c r="F79" s="460"/>
      <c r="G79" s="460"/>
      <c r="H79" s="460"/>
      <c r="I79" s="460"/>
      <c r="J79" s="460"/>
      <c r="L79" s="243"/>
      <c r="M79" s="243"/>
      <c r="N79" s="243"/>
      <c r="O79" s="243"/>
      <c r="P79" s="243"/>
    </row>
    <row r="80" spans="1:16" s="443" customFormat="1" ht="12.75" customHeight="1">
      <c r="A80" s="460"/>
      <c r="B80" s="460"/>
      <c r="C80" s="460"/>
      <c r="D80" s="460"/>
      <c r="E80" s="460"/>
      <c r="F80" s="460"/>
      <c r="G80" s="460"/>
      <c r="H80" s="460"/>
      <c r="I80" s="460"/>
      <c r="J80" s="460"/>
      <c r="L80" s="243"/>
      <c r="M80" s="243"/>
      <c r="N80" s="243"/>
      <c r="O80" s="243"/>
      <c r="P80" s="243"/>
    </row>
    <row r="81" spans="1:16" s="443" customFormat="1" ht="12.75" customHeight="1">
      <c r="A81" s="460"/>
      <c r="B81" s="460"/>
      <c r="C81" s="460"/>
      <c r="D81" s="460"/>
      <c r="E81" s="460"/>
      <c r="F81" s="460"/>
      <c r="G81" s="460"/>
      <c r="H81" s="460"/>
      <c r="I81" s="460"/>
      <c r="J81" s="460"/>
      <c r="L81" s="243"/>
      <c r="M81" s="243"/>
      <c r="N81" s="243"/>
      <c r="O81" s="243"/>
      <c r="P81" s="243"/>
    </row>
    <row r="82" spans="1:16" s="443" customFormat="1" ht="12.75" customHeight="1">
      <c r="A82" s="460"/>
      <c r="B82" s="460"/>
      <c r="C82" s="460"/>
      <c r="D82" s="460"/>
      <c r="E82" s="460"/>
      <c r="F82" s="460"/>
      <c r="G82" s="460"/>
      <c r="H82" s="460"/>
      <c r="I82" s="460"/>
      <c r="J82" s="460"/>
      <c r="L82" s="243"/>
      <c r="M82" s="243"/>
      <c r="N82" s="243"/>
      <c r="O82" s="243"/>
      <c r="P82" s="243"/>
    </row>
    <row r="83" spans="1:16" ht="17.25" customHeight="1">
      <c r="A83" s="460" t="s">
        <v>3</v>
      </c>
      <c r="B83" s="460"/>
      <c r="C83" s="460"/>
      <c r="D83" s="460"/>
      <c r="E83" s="460"/>
      <c r="F83" s="460"/>
      <c r="G83" s="460"/>
      <c r="H83" s="460"/>
      <c r="I83" s="460"/>
      <c r="J83" s="460"/>
      <c r="L83" s="243"/>
      <c r="M83" s="243"/>
      <c r="N83" s="243"/>
      <c r="O83" s="243"/>
      <c r="P83" s="248"/>
    </row>
    <row r="84" spans="1:16" s="443" customFormat="1" ht="12.75" customHeight="1">
      <c r="A84" s="460" t="s">
        <v>892</v>
      </c>
      <c r="B84" s="460"/>
      <c r="C84" s="460"/>
      <c r="D84" s="460"/>
      <c r="E84" s="460"/>
      <c r="F84" s="460"/>
      <c r="G84" s="460"/>
      <c r="H84" s="460"/>
      <c r="I84" s="460"/>
      <c r="J84" s="460"/>
      <c r="L84" s="243"/>
      <c r="M84" s="243"/>
      <c r="N84" s="243"/>
      <c r="O84" s="243"/>
      <c r="P84" s="243"/>
    </row>
    <row r="85" spans="1:16" s="443" customFormat="1" ht="12.75" customHeight="1">
      <c r="A85" s="460"/>
      <c r="B85" s="460"/>
      <c r="C85" s="460"/>
      <c r="D85" s="460"/>
      <c r="E85" s="460"/>
      <c r="F85" s="460"/>
      <c r="G85" s="460"/>
      <c r="H85" s="460"/>
      <c r="I85" s="460"/>
      <c r="J85" s="460"/>
      <c r="L85" s="243"/>
      <c r="M85" s="243"/>
      <c r="N85" s="243"/>
      <c r="O85" s="243"/>
      <c r="P85" s="243"/>
    </row>
    <row r="86" spans="1:16" s="443" customFormat="1" ht="12.75" customHeight="1">
      <c r="A86" s="460"/>
      <c r="B86" s="460"/>
      <c r="C86" s="460"/>
      <c r="D86" s="460"/>
      <c r="E86" s="460"/>
      <c r="F86" s="460"/>
      <c r="G86" s="460"/>
      <c r="H86" s="460"/>
      <c r="I86" s="460"/>
      <c r="J86" s="460"/>
      <c r="L86" s="243"/>
      <c r="M86" s="243"/>
      <c r="N86" s="243"/>
      <c r="O86" s="243"/>
      <c r="P86" s="243"/>
    </row>
    <row r="87" spans="1:16" s="443" customFormat="1" ht="12.75" customHeight="1">
      <c r="A87" s="243"/>
      <c r="B87" s="243"/>
      <c r="C87" s="243"/>
      <c r="D87" s="243"/>
      <c r="E87" s="243"/>
      <c r="F87" s="243"/>
      <c r="G87" s="243"/>
      <c r="H87" s="243"/>
      <c r="I87" s="243"/>
      <c r="J87" s="243"/>
      <c r="L87" s="243"/>
      <c r="M87" s="243"/>
      <c r="N87" s="243"/>
      <c r="O87" s="243"/>
      <c r="P87" s="243"/>
    </row>
    <row r="88" spans="1:16" ht="15">
      <c r="A88" s="461" t="s">
        <v>1084</v>
      </c>
      <c r="B88" s="461"/>
      <c r="C88" s="461"/>
      <c r="D88" s="461"/>
      <c r="E88" s="461"/>
      <c r="F88" s="461"/>
      <c r="G88" s="461"/>
      <c r="H88" s="461"/>
      <c r="I88" s="461"/>
      <c r="J88" s="461"/>
      <c r="K88" s="461"/>
      <c r="L88" s="461"/>
      <c r="M88" s="461"/>
      <c r="N88" s="461"/>
      <c r="O88" s="461"/>
      <c r="P88" s="461"/>
    </row>
    <row r="89" spans="1:3" ht="15.75" customHeight="1">
      <c r="A89" s="242"/>
      <c r="B89" s="242"/>
      <c r="C89" s="242"/>
    </row>
    <row r="90" spans="1:16" s="443" customFormat="1" ht="12.75" customHeight="1">
      <c r="A90" s="460" t="s">
        <v>1163</v>
      </c>
      <c r="B90" s="460"/>
      <c r="C90" s="460"/>
      <c r="D90" s="460"/>
      <c r="E90" s="460"/>
      <c r="F90" s="460"/>
      <c r="G90" s="460"/>
      <c r="H90" s="460"/>
      <c r="I90" s="460"/>
      <c r="J90" s="460"/>
      <c r="L90" s="243"/>
      <c r="M90" s="243"/>
      <c r="N90" s="243"/>
      <c r="O90" s="243"/>
      <c r="P90" s="243"/>
    </row>
    <row r="91" spans="1:16" s="443" customFormat="1" ht="12.75" customHeight="1">
      <c r="A91" s="460"/>
      <c r="B91" s="460"/>
      <c r="C91" s="460"/>
      <c r="D91" s="460"/>
      <c r="E91" s="460"/>
      <c r="F91" s="460"/>
      <c r="G91" s="460"/>
      <c r="H91" s="460"/>
      <c r="I91" s="460"/>
      <c r="J91" s="460"/>
      <c r="L91" s="243"/>
      <c r="M91" s="243"/>
      <c r="N91" s="243"/>
      <c r="O91" s="243"/>
      <c r="P91" s="243"/>
    </row>
    <row r="92" spans="1:16" s="443" customFormat="1" ht="12.75" customHeight="1">
      <c r="A92" s="460"/>
      <c r="B92" s="460"/>
      <c r="C92" s="460"/>
      <c r="D92" s="460"/>
      <c r="E92" s="460"/>
      <c r="F92" s="460"/>
      <c r="G92" s="460"/>
      <c r="H92" s="460"/>
      <c r="I92" s="460"/>
      <c r="J92" s="460"/>
      <c r="L92" s="243"/>
      <c r="M92" s="243"/>
      <c r="N92" s="243"/>
      <c r="O92" s="243"/>
      <c r="P92" s="243"/>
    </row>
    <row r="93" spans="1:16" s="443" customFormat="1" ht="12.75" customHeight="1">
      <c r="A93" s="460"/>
      <c r="B93" s="460"/>
      <c r="C93" s="460"/>
      <c r="D93" s="460"/>
      <c r="E93" s="460"/>
      <c r="F93" s="460"/>
      <c r="G93" s="460"/>
      <c r="H93" s="460"/>
      <c r="I93" s="460"/>
      <c r="J93" s="460"/>
      <c r="L93" s="243"/>
      <c r="M93" s="243"/>
      <c r="N93" s="243"/>
      <c r="O93" s="243"/>
      <c r="P93" s="243"/>
    </row>
    <row r="94" spans="1:16" s="443" customFormat="1" ht="16.5" customHeight="1">
      <c r="A94" s="460"/>
      <c r="B94" s="460"/>
      <c r="C94" s="460"/>
      <c r="D94" s="460"/>
      <c r="E94" s="460"/>
      <c r="F94" s="460"/>
      <c r="G94" s="460"/>
      <c r="H94" s="460"/>
      <c r="I94" s="460"/>
      <c r="J94" s="460"/>
      <c r="L94" s="243"/>
      <c r="M94" s="243"/>
      <c r="N94" s="243"/>
      <c r="O94" s="243"/>
      <c r="P94" s="243"/>
    </row>
    <row r="95" spans="1:16" s="443" customFormat="1" ht="12.75" customHeight="1">
      <c r="A95" s="460" t="s">
        <v>1085</v>
      </c>
      <c r="B95" s="460"/>
      <c r="C95" s="460"/>
      <c r="D95" s="460"/>
      <c r="E95" s="460"/>
      <c r="F95" s="460"/>
      <c r="G95" s="460"/>
      <c r="H95" s="460"/>
      <c r="I95" s="460"/>
      <c r="J95" s="460"/>
      <c r="L95" s="243"/>
      <c r="M95" s="243"/>
      <c r="N95" s="243"/>
      <c r="O95" s="243"/>
      <c r="P95" s="243"/>
    </row>
    <row r="96" spans="1:16" s="443" customFormat="1" ht="12.75" customHeight="1">
      <c r="A96" s="460"/>
      <c r="B96" s="460"/>
      <c r="C96" s="460"/>
      <c r="D96" s="460"/>
      <c r="E96" s="460"/>
      <c r="F96" s="460"/>
      <c r="G96" s="460"/>
      <c r="H96" s="460"/>
      <c r="I96" s="460"/>
      <c r="J96" s="460"/>
      <c r="L96" s="243"/>
      <c r="M96" s="243"/>
      <c r="N96" s="243"/>
      <c r="O96" s="243"/>
      <c r="P96" s="243"/>
    </row>
    <row r="97" spans="1:16" s="443" customFormat="1" ht="12.75" customHeight="1">
      <c r="A97" s="460"/>
      <c r="B97" s="460"/>
      <c r="C97" s="460"/>
      <c r="D97" s="460"/>
      <c r="E97" s="460"/>
      <c r="F97" s="460"/>
      <c r="G97" s="460"/>
      <c r="H97" s="460"/>
      <c r="I97" s="460"/>
      <c r="J97" s="460"/>
      <c r="L97" s="243"/>
      <c r="M97" s="243"/>
      <c r="N97" s="243"/>
      <c r="O97" s="243"/>
      <c r="P97" s="243"/>
    </row>
    <row r="98" spans="1:16" s="443" customFormat="1" ht="12.75" customHeight="1">
      <c r="A98" s="460"/>
      <c r="B98" s="460"/>
      <c r="C98" s="460"/>
      <c r="D98" s="460"/>
      <c r="E98" s="460"/>
      <c r="F98" s="460"/>
      <c r="G98" s="460"/>
      <c r="H98" s="460"/>
      <c r="I98" s="460"/>
      <c r="J98" s="460"/>
      <c r="L98" s="243"/>
      <c r="M98" s="243"/>
      <c r="N98" s="243"/>
      <c r="O98" s="243"/>
      <c r="P98" s="243"/>
    </row>
    <row r="99" spans="1:16" s="443" customFormat="1" ht="16.5" customHeight="1">
      <c r="A99" s="460"/>
      <c r="B99" s="460"/>
      <c r="C99" s="460"/>
      <c r="D99" s="460"/>
      <c r="E99" s="460"/>
      <c r="F99" s="460"/>
      <c r="G99" s="460"/>
      <c r="H99" s="460"/>
      <c r="I99" s="460"/>
      <c r="J99" s="460"/>
      <c r="L99" s="243"/>
      <c r="M99" s="243"/>
      <c r="N99" s="243"/>
      <c r="O99" s="243"/>
      <c r="P99" s="243"/>
    </row>
    <row r="100" spans="1:16" s="443" customFormat="1" ht="12.75" customHeight="1">
      <c r="A100" s="460" t="s">
        <v>1086</v>
      </c>
      <c r="B100" s="460"/>
      <c r="C100" s="460"/>
      <c r="D100" s="460"/>
      <c r="E100" s="460"/>
      <c r="F100" s="460"/>
      <c r="G100" s="460"/>
      <c r="H100" s="460"/>
      <c r="I100" s="460"/>
      <c r="J100" s="460"/>
      <c r="L100" s="243"/>
      <c r="M100" s="243"/>
      <c r="N100" s="243"/>
      <c r="O100" s="243"/>
      <c r="P100" s="243"/>
    </row>
    <row r="101" spans="1:16" s="443" customFormat="1" ht="12.75" customHeight="1">
      <c r="A101" s="460"/>
      <c r="B101" s="460"/>
      <c r="C101" s="460"/>
      <c r="D101" s="460"/>
      <c r="E101" s="460"/>
      <c r="F101" s="460"/>
      <c r="G101" s="460"/>
      <c r="H101" s="460"/>
      <c r="I101" s="460"/>
      <c r="J101" s="460"/>
      <c r="L101" s="243"/>
      <c r="M101" s="243"/>
      <c r="N101" s="243"/>
      <c r="O101" s="243"/>
      <c r="P101" s="243"/>
    </row>
    <row r="102" spans="1:16" s="443" customFormat="1" ht="12.75" customHeight="1">
      <c r="A102" s="460"/>
      <c r="B102" s="460"/>
      <c r="C102" s="460"/>
      <c r="D102" s="460"/>
      <c r="E102" s="460"/>
      <c r="F102" s="460"/>
      <c r="G102" s="460"/>
      <c r="H102" s="460"/>
      <c r="I102" s="460"/>
      <c r="J102" s="460"/>
      <c r="L102" s="243"/>
      <c r="M102" s="243"/>
      <c r="N102" s="243"/>
      <c r="O102" s="243"/>
      <c r="P102" s="243"/>
    </row>
    <row r="103" spans="1:16" s="443" customFormat="1" ht="12.75" customHeight="1">
      <c r="A103" s="460"/>
      <c r="B103" s="460"/>
      <c r="C103" s="460"/>
      <c r="D103" s="460"/>
      <c r="E103" s="460"/>
      <c r="F103" s="460"/>
      <c r="G103" s="460"/>
      <c r="H103" s="460"/>
      <c r="I103" s="460"/>
      <c r="J103" s="460"/>
      <c r="L103" s="243"/>
      <c r="M103" s="243"/>
      <c r="N103" s="243"/>
      <c r="O103" s="243"/>
      <c r="P103" s="243"/>
    </row>
    <row r="104" ht="25.5" customHeight="1"/>
    <row r="105" spans="1:16" ht="15">
      <c r="A105" s="461" t="s">
        <v>1087</v>
      </c>
      <c r="B105" s="461"/>
      <c r="C105" s="461"/>
      <c r="D105" s="461"/>
      <c r="E105" s="461"/>
      <c r="F105" s="461"/>
      <c r="G105" s="461"/>
      <c r="H105" s="461"/>
      <c r="I105" s="461"/>
      <c r="J105" s="461"/>
      <c r="K105" s="461"/>
      <c r="L105" s="461"/>
      <c r="M105" s="461"/>
      <c r="N105" s="461"/>
      <c r="O105" s="461"/>
      <c r="P105" s="461"/>
    </row>
    <row r="106" spans="1:3" ht="15.75" customHeight="1">
      <c r="A106" s="242"/>
      <c r="B106" s="242"/>
      <c r="C106" s="242"/>
    </row>
    <row r="107" spans="1:16" s="244" customFormat="1" ht="12.75" customHeight="1">
      <c r="A107" s="460" t="s">
        <v>1164</v>
      </c>
      <c r="B107" s="460"/>
      <c r="C107" s="460"/>
      <c r="D107" s="460"/>
      <c r="E107" s="460"/>
      <c r="F107" s="460"/>
      <c r="G107" s="460"/>
      <c r="H107" s="460"/>
      <c r="I107" s="460"/>
      <c r="J107" s="460"/>
      <c r="L107" s="243"/>
      <c r="M107" s="243"/>
      <c r="N107" s="243"/>
      <c r="O107" s="243"/>
      <c r="P107" s="243"/>
    </row>
    <row r="108" spans="1:16" s="244" customFormat="1" ht="12.75" customHeight="1">
      <c r="A108" s="460"/>
      <c r="B108" s="460"/>
      <c r="C108" s="460"/>
      <c r="D108" s="460"/>
      <c r="E108" s="460"/>
      <c r="F108" s="460"/>
      <c r="G108" s="460"/>
      <c r="H108" s="460"/>
      <c r="I108" s="460"/>
      <c r="J108" s="460"/>
      <c r="L108" s="243"/>
      <c r="M108" s="243"/>
      <c r="N108" s="243"/>
      <c r="O108" s="243"/>
      <c r="P108" s="243"/>
    </row>
    <row r="109" spans="1:16" s="244" customFormat="1" ht="12.75" customHeight="1">
      <c r="A109" s="460"/>
      <c r="B109" s="460"/>
      <c r="C109" s="460"/>
      <c r="D109" s="460"/>
      <c r="E109" s="460"/>
      <c r="F109" s="460"/>
      <c r="G109" s="460"/>
      <c r="H109" s="460"/>
      <c r="I109" s="460"/>
      <c r="J109" s="460"/>
      <c r="L109" s="243"/>
      <c r="M109" s="243"/>
      <c r="N109" s="243"/>
      <c r="O109" s="243"/>
      <c r="P109" s="243"/>
    </row>
    <row r="110" spans="1:16" s="244" customFormat="1" ht="12.75" customHeight="1">
      <c r="A110" s="460"/>
      <c r="B110" s="460"/>
      <c r="C110" s="460"/>
      <c r="D110" s="460"/>
      <c r="E110" s="460"/>
      <c r="F110" s="460"/>
      <c r="G110" s="460"/>
      <c r="H110" s="460"/>
      <c r="I110" s="460"/>
      <c r="J110" s="460"/>
      <c r="L110" s="243"/>
      <c r="M110" s="243"/>
      <c r="N110" s="243"/>
      <c r="O110" s="243"/>
      <c r="P110" s="243"/>
    </row>
    <row r="111" spans="1:16" s="244" customFormat="1" ht="12.75" customHeight="1">
      <c r="A111" s="460" t="s">
        <v>1088</v>
      </c>
      <c r="B111" s="460"/>
      <c r="C111" s="460"/>
      <c r="D111" s="460"/>
      <c r="E111" s="460"/>
      <c r="F111" s="460"/>
      <c r="G111" s="460"/>
      <c r="H111" s="460"/>
      <c r="I111" s="460"/>
      <c r="J111" s="460"/>
      <c r="L111" s="243"/>
      <c r="M111" s="243"/>
      <c r="N111" s="243"/>
      <c r="O111" s="243"/>
      <c r="P111" s="243"/>
    </row>
    <row r="112" spans="1:16" s="244" customFormat="1" ht="12.75" customHeight="1">
      <c r="A112" s="460"/>
      <c r="B112" s="460"/>
      <c r="C112" s="460"/>
      <c r="D112" s="460"/>
      <c r="E112" s="460"/>
      <c r="F112" s="460"/>
      <c r="G112" s="460"/>
      <c r="H112" s="460"/>
      <c r="I112" s="460"/>
      <c r="J112" s="460"/>
      <c r="L112" s="243"/>
      <c r="M112" s="243"/>
      <c r="N112" s="243"/>
      <c r="O112" s="243"/>
      <c r="P112" s="243"/>
    </row>
    <row r="113" spans="1:15" s="244" customFormat="1" ht="12.75" customHeight="1">
      <c r="A113" s="460" t="s">
        <v>1089</v>
      </c>
      <c r="B113" s="460"/>
      <c r="C113" s="460"/>
      <c r="D113" s="460"/>
      <c r="E113" s="460"/>
      <c r="F113" s="460"/>
      <c r="G113" s="460"/>
      <c r="H113" s="460"/>
      <c r="I113" s="460"/>
      <c r="J113" s="460"/>
      <c r="L113" s="243"/>
      <c r="M113" s="243"/>
      <c r="N113" s="243"/>
      <c r="O113" s="243"/>
    </row>
    <row r="114" spans="1:15" s="244" customFormat="1" ht="12.75" customHeight="1">
      <c r="A114" s="460"/>
      <c r="B114" s="460"/>
      <c r="C114" s="460"/>
      <c r="D114" s="460"/>
      <c r="E114" s="460"/>
      <c r="F114" s="460"/>
      <c r="G114" s="460"/>
      <c r="H114" s="460"/>
      <c r="I114" s="460"/>
      <c r="J114" s="460"/>
      <c r="L114" s="243"/>
      <c r="M114" s="243"/>
      <c r="N114" s="243"/>
      <c r="O114" s="243"/>
    </row>
    <row r="115" spans="1:15" s="244" customFormat="1" ht="12.75" customHeight="1">
      <c r="A115" s="460"/>
      <c r="B115" s="460"/>
      <c r="C115" s="460"/>
      <c r="D115" s="460"/>
      <c r="E115" s="460"/>
      <c r="F115" s="460"/>
      <c r="G115" s="460"/>
      <c r="H115" s="460"/>
      <c r="I115" s="460"/>
      <c r="J115" s="460"/>
      <c r="L115" s="243"/>
      <c r="M115" s="243"/>
      <c r="N115" s="243"/>
      <c r="O115" s="243"/>
    </row>
    <row r="116" spans="1:16" s="244" customFormat="1" ht="12.75" customHeight="1">
      <c r="A116" s="460" t="s">
        <v>1165</v>
      </c>
      <c r="B116" s="460"/>
      <c r="C116" s="460"/>
      <c r="D116" s="460"/>
      <c r="E116" s="460"/>
      <c r="F116" s="460"/>
      <c r="G116" s="460"/>
      <c r="H116" s="460"/>
      <c r="I116" s="460"/>
      <c r="J116" s="460"/>
      <c r="L116" s="243"/>
      <c r="M116" s="243"/>
      <c r="N116" s="243"/>
      <c r="O116" s="243"/>
      <c r="P116" s="243"/>
    </row>
    <row r="117" spans="1:16" s="244" customFormat="1" ht="12.75" customHeight="1">
      <c r="A117" s="460"/>
      <c r="B117" s="460"/>
      <c r="C117" s="460"/>
      <c r="D117" s="460"/>
      <c r="E117" s="460"/>
      <c r="F117" s="460"/>
      <c r="G117" s="460"/>
      <c r="H117" s="460"/>
      <c r="I117" s="460"/>
      <c r="J117" s="460"/>
      <c r="L117" s="243"/>
      <c r="M117" s="243"/>
      <c r="N117" s="243"/>
      <c r="O117" s="243"/>
      <c r="P117" s="243"/>
    </row>
    <row r="118" spans="1:16" s="244" customFormat="1" ht="12.75" customHeight="1">
      <c r="A118" s="460"/>
      <c r="B118" s="460"/>
      <c r="C118" s="460"/>
      <c r="D118" s="460"/>
      <c r="E118" s="460"/>
      <c r="F118" s="460"/>
      <c r="G118" s="460"/>
      <c r="H118" s="460"/>
      <c r="I118" s="460"/>
      <c r="J118" s="460"/>
      <c r="L118" s="243"/>
      <c r="M118" s="243"/>
      <c r="N118" s="243"/>
      <c r="O118" s="243"/>
      <c r="P118" s="243"/>
    </row>
    <row r="119" spans="1:16" s="244" customFormat="1" ht="12.75" customHeight="1">
      <c r="A119" s="243"/>
      <c r="B119" s="243"/>
      <c r="C119" s="243"/>
      <c r="D119" s="243"/>
      <c r="E119" s="243"/>
      <c r="F119" s="243"/>
      <c r="G119" s="243"/>
      <c r="H119" s="243"/>
      <c r="I119" s="243"/>
      <c r="J119" s="243"/>
      <c r="L119" s="243"/>
      <c r="M119" s="243"/>
      <c r="N119" s="243"/>
      <c r="O119" s="243"/>
      <c r="P119" s="243"/>
    </row>
    <row r="120" spans="1:15" s="244" customFormat="1" ht="12.75" customHeight="1">
      <c r="A120" s="460" t="s">
        <v>1166</v>
      </c>
      <c r="B120" s="460"/>
      <c r="C120" s="460"/>
      <c r="D120" s="460"/>
      <c r="E120" s="460"/>
      <c r="F120" s="460"/>
      <c r="G120" s="460"/>
      <c r="H120" s="460"/>
      <c r="I120" s="460"/>
      <c r="J120" s="460"/>
      <c r="L120" s="243"/>
      <c r="M120" s="243"/>
      <c r="N120" s="243"/>
      <c r="O120" s="243"/>
    </row>
    <row r="121" spans="1:15" s="244" customFormat="1" ht="12.75" customHeight="1">
      <c r="A121" s="460"/>
      <c r="B121" s="460"/>
      <c r="C121" s="460"/>
      <c r="D121" s="460"/>
      <c r="E121" s="460"/>
      <c r="F121" s="460"/>
      <c r="G121" s="460"/>
      <c r="H121" s="460"/>
      <c r="I121" s="460"/>
      <c r="J121" s="460"/>
      <c r="L121" s="243"/>
      <c r="M121" s="243"/>
      <c r="N121" s="243"/>
      <c r="O121" s="243"/>
    </row>
    <row r="122" spans="1:15" s="244" customFormat="1" ht="12.75" customHeight="1">
      <c r="A122" s="460"/>
      <c r="B122" s="460"/>
      <c r="C122" s="460"/>
      <c r="D122" s="460"/>
      <c r="E122" s="460"/>
      <c r="F122" s="460"/>
      <c r="G122" s="460"/>
      <c r="H122" s="460"/>
      <c r="I122" s="460"/>
      <c r="J122" s="460"/>
      <c r="L122" s="243"/>
      <c r="M122" s="243"/>
      <c r="N122" s="243"/>
      <c r="O122" s="243"/>
    </row>
    <row r="123" spans="1:15" s="244" customFormat="1" ht="12.75" customHeight="1">
      <c r="A123" s="460"/>
      <c r="B123" s="460"/>
      <c r="C123" s="460"/>
      <c r="D123" s="460"/>
      <c r="E123" s="460"/>
      <c r="F123" s="460"/>
      <c r="G123" s="460"/>
      <c r="H123" s="460"/>
      <c r="I123" s="460"/>
      <c r="J123" s="460"/>
      <c r="L123" s="243"/>
      <c r="M123" s="243"/>
      <c r="N123" s="243"/>
      <c r="O123" s="243"/>
    </row>
    <row r="124" spans="1:15" s="244" customFormat="1" ht="12.75" customHeight="1">
      <c r="A124" s="243"/>
      <c r="B124" s="243"/>
      <c r="C124" s="243"/>
      <c r="D124" s="243"/>
      <c r="E124" s="243"/>
      <c r="F124" s="243"/>
      <c r="G124" s="243"/>
      <c r="H124" s="243"/>
      <c r="I124" s="243"/>
      <c r="J124" s="243"/>
      <c r="L124" s="243"/>
      <c r="M124" s="243"/>
      <c r="N124" s="243"/>
      <c r="O124" s="243"/>
    </row>
    <row r="125" spans="1:16" s="244" customFormat="1" ht="12.75" customHeight="1">
      <c r="A125" s="460" t="s">
        <v>1194</v>
      </c>
      <c r="B125" s="460"/>
      <c r="C125" s="460"/>
      <c r="D125" s="460"/>
      <c r="E125" s="460"/>
      <c r="F125" s="460"/>
      <c r="G125" s="460"/>
      <c r="H125" s="460"/>
      <c r="I125" s="460"/>
      <c r="J125" s="460"/>
      <c r="L125" s="243"/>
      <c r="M125" s="243"/>
      <c r="N125" s="243"/>
      <c r="O125" s="243"/>
      <c r="P125" s="243"/>
    </row>
    <row r="126" spans="1:16" s="244" customFormat="1" ht="12.75" customHeight="1">
      <c r="A126" s="460"/>
      <c r="B126" s="460"/>
      <c r="C126" s="460"/>
      <c r="D126" s="460"/>
      <c r="E126" s="460"/>
      <c r="F126" s="460"/>
      <c r="G126" s="460"/>
      <c r="H126" s="460"/>
      <c r="I126" s="460"/>
      <c r="J126" s="460"/>
      <c r="L126" s="243"/>
      <c r="M126" s="243"/>
      <c r="N126" s="243"/>
      <c r="O126" s="243"/>
      <c r="P126" s="243"/>
    </row>
    <row r="127" ht="35.25" customHeight="1"/>
    <row r="128" spans="1:16" ht="15">
      <c r="A128" s="461" t="s">
        <v>1090</v>
      </c>
      <c r="B128" s="461"/>
      <c r="C128" s="461"/>
      <c r="D128" s="461"/>
      <c r="E128" s="461"/>
      <c r="F128" s="461"/>
      <c r="G128" s="461"/>
      <c r="H128" s="461"/>
      <c r="I128" s="461"/>
      <c r="J128" s="461"/>
      <c r="K128" s="461"/>
      <c r="L128" s="461"/>
      <c r="M128" s="461"/>
      <c r="N128" s="461"/>
      <c r="O128" s="461"/>
      <c r="P128" s="461"/>
    </row>
    <row r="129" spans="1:3" ht="15.75" customHeight="1">
      <c r="A129" s="242"/>
      <c r="B129" s="242"/>
      <c r="C129" s="242"/>
    </row>
    <row r="130" spans="1:16" ht="12.75" customHeight="1">
      <c r="A130" s="460" t="s">
        <v>1091</v>
      </c>
      <c r="B130" s="460"/>
      <c r="C130" s="460"/>
      <c r="D130" s="460"/>
      <c r="E130" s="460"/>
      <c r="F130" s="460"/>
      <c r="G130" s="460"/>
      <c r="H130" s="460"/>
      <c r="I130" s="460"/>
      <c r="J130" s="460"/>
      <c r="L130" s="243"/>
      <c r="M130" s="243"/>
      <c r="N130" s="243"/>
      <c r="O130" s="243"/>
      <c r="P130" s="243"/>
    </row>
    <row r="131" spans="1:16" ht="12.75" customHeight="1">
      <c r="A131" s="460"/>
      <c r="B131" s="460"/>
      <c r="C131" s="460"/>
      <c r="D131" s="460"/>
      <c r="E131" s="460"/>
      <c r="F131" s="460"/>
      <c r="G131" s="460"/>
      <c r="H131" s="460"/>
      <c r="I131" s="460"/>
      <c r="J131" s="460"/>
      <c r="L131" s="243"/>
      <c r="M131" s="243"/>
      <c r="N131" s="243"/>
      <c r="O131" s="243"/>
      <c r="P131" s="243"/>
    </row>
    <row r="132" spans="1:16" ht="12.75" customHeight="1">
      <c r="A132" s="460"/>
      <c r="B132" s="460"/>
      <c r="C132" s="460"/>
      <c r="D132" s="460"/>
      <c r="E132" s="460"/>
      <c r="F132" s="460"/>
      <c r="G132" s="460"/>
      <c r="H132" s="460"/>
      <c r="I132" s="460"/>
      <c r="J132" s="460"/>
      <c r="L132" s="243"/>
      <c r="M132" s="243"/>
      <c r="N132" s="243"/>
      <c r="O132" s="243"/>
      <c r="P132" s="243"/>
    </row>
    <row r="133" spans="1:16" ht="12.75" customHeight="1">
      <c r="A133" s="460"/>
      <c r="B133" s="460"/>
      <c r="C133" s="460"/>
      <c r="D133" s="460"/>
      <c r="E133" s="460"/>
      <c r="F133" s="460"/>
      <c r="G133" s="460"/>
      <c r="H133" s="460"/>
      <c r="I133" s="460"/>
      <c r="J133" s="460"/>
      <c r="L133" s="243"/>
      <c r="M133" s="243"/>
      <c r="N133" s="243"/>
      <c r="O133" s="243"/>
      <c r="P133" s="243"/>
    </row>
    <row r="134" spans="1:16" ht="12.75" customHeight="1">
      <c r="A134" s="460"/>
      <c r="B134" s="460"/>
      <c r="C134" s="460"/>
      <c r="D134" s="460"/>
      <c r="E134" s="460"/>
      <c r="F134" s="460"/>
      <c r="G134" s="460"/>
      <c r="H134" s="460"/>
      <c r="I134" s="460"/>
      <c r="J134" s="460"/>
      <c r="L134" s="243"/>
      <c r="M134" s="243"/>
      <c r="N134" s="243"/>
      <c r="O134" s="243"/>
      <c r="P134" s="243"/>
    </row>
    <row r="135" spans="1:16" ht="12.75" customHeight="1">
      <c r="A135" s="460"/>
      <c r="B135" s="460"/>
      <c r="C135" s="460"/>
      <c r="D135" s="460"/>
      <c r="E135" s="460"/>
      <c r="F135" s="460"/>
      <c r="G135" s="460"/>
      <c r="H135" s="460"/>
      <c r="I135" s="460"/>
      <c r="J135" s="460"/>
      <c r="L135" s="243"/>
      <c r="M135" s="243"/>
      <c r="N135" s="243"/>
      <c r="O135" s="243"/>
      <c r="P135" s="243"/>
    </row>
    <row r="136" spans="1:16" ht="12.75" customHeight="1">
      <c r="A136" s="460"/>
      <c r="B136" s="460"/>
      <c r="C136" s="460"/>
      <c r="D136" s="460"/>
      <c r="E136" s="460"/>
      <c r="F136" s="460"/>
      <c r="G136" s="460"/>
      <c r="H136" s="460"/>
      <c r="I136" s="460"/>
      <c r="J136" s="460"/>
      <c r="L136" s="243"/>
      <c r="M136" s="243"/>
      <c r="N136" s="243"/>
      <c r="O136" s="243"/>
      <c r="P136" s="243"/>
    </row>
    <row r="137" spans="1:16" ht="12.75" customHeight="1">
      <c r="A137" s="460"/>
      <c r="B137" s="460"/>
      <c r="C137" s="460"/>
      <c r="D137" s="460"/>
      <c r="E137" s="460"/>
      <c r="F137" s="460"/>
      <c r="G137" s="460"/>
      <c r="H137" s="460"/>
      <c r="I137" s="460"/>
      <c r="J137" s="460"/>
      <c r="L137" s="243"/>
      <c r="M137" s="243"/>
      <c r="N137" s="243"/>
      <c r="O137" s="243"/>
      <c r="P137" s="243"/>
    </row>
    <row r="138" spans="1:16" ht="12.75" customHeight="1">
      <c r="A138" s="460"/>
      <c r="B138" s="460"/>
      <c r="C138" s="460"/>
      <c r="D138" s="460"/>
      <c r="E138" s="460"/>
      <c r="F138" s="460"/>
      <c r="G138" s="460"/>
      <c r="H138" s="460"/>
      <c r="I138" s="460"/>
      <c r="J138" s="460"/>
      <c r="L138" s="243"/>
      <c r="M138" s="243"/>
      <c r="N138" s="243"/>
      <c r="O138" s="243"/>
      <c r="P138" s="243"/>
    </row>
    <row r="139" spans="1:16" ht="12.75" customHeight="1">
      <c r="A139" s="460"/>
      <c r="B139" s="460"/>
      <c r="C139" s="460"/>
      <c r="D139" s="460"/>
      <c r="E139" s="460"/>
      <c r="F139" s="460"/>
      <c r="G139" s="460"/>
      <c r="H139" s="460"/>
      <c r="I139" s="460"/>
      <c r="J139" s="460"/>
      <c r="L139" s="243"/>
      <c r="M139" s="243"/>
      <c r="N139" s="243"/>
      <c r="O139" s="243"/>
      <c r="P139" s="243"/>
    </row>
    <row r="140" spans="1:16" ht="12.75" customHeight="1">
      <c r="A140" s="460" t="s">
        <v>1198</v>
      </c>
      <c r="B140" s="460"/>
      <c r="C140" s="460"/>
      <c r="D140" s="460"/>
      <c r="E140" s="460"/>
      <c r="F140" s="460"/>
      <c r="G140" s="460"/>
      <c r="H140" s="460"/>
      <c r="I140" s="460"/>
      <c r="J140" s="460"/>
      <c r="L140" s="243"/>
      <c r="M140" s="243"/>
      <c r="N140" s="243"/>
      <c r="O140" s="243"/>
      <c r="P140" s="243"/>
    </row>
    <row r="141" spans="1:16" ht="12.75" customHeight="1">
      <c r="A141" s="460"/>
      <c r="B141" s="460"/>
      <c r="C141" s="460"/>
      <c r="D141" s="460"/>
      <c r="E141" s="460"/>
      <c r="F141" s="460"/>
      <c r="G141" s="460"/>
      <c r="H141" s="460"/>
      <c r="I141" s="460"/>
      <c r="J141" s="460"/>
      <c r="L141" s="243"/>
      <c r="M141" s="243"/>
      <c r="N141" s="243"/>
      <c r="O141" s="243"/>
      <c r="P141" s="243"/>
    </row>
    <row r="142" spans="1:16" ht="12.75" customHeight="1">
      <c r="A142" s="460"/>
      <c r="B142" s="460"/>
      <c r="C142" s="460"/>
      <c r="D142" s="460"/>
      <c r="E142" s="460"/>
      <c r="F142" s="460"/>
      <c r="G142" s="460"/>
      <c r="H142" s="460"/>
      <c r="I142" s="460"/>
      <c r="J142" s="460"/>
      <c r="L142" s="243"/>
      <c r="M142" s="243"/>
      <c r="N142" s="243"/>
      <c r="O142" s="243"/>
      <c r="P142" s="243"/>
    </row>
    <row r="143" spans="1:16" ht="12.75" customHeight="1">
      <c r="A143" s="460"/>
      <c r="B143" s="460"/>
      <c r="C143" s="460"/>
      <c r="D143" s="460"/>
      <c r="E143" s="460"/>
      <c r="F143" s="460"/>
      <c r="G143" s="460"/>
      <c r="H143" s="460"/>
      <c r="I143" s="460"/>
      <c r="J143" s="460"/>
      <c r="L143" s="243"/>
      <c r="M143" s="243"/>
      <c r="N143" s="243"/>
      <c r="O143" s="243"/>
      <c r="P143" s="243"/>
    </row>
    <row r="144" ht="35.25" customHeight="1"/>
    <row r="145" spans="1:16" ht="15">
      <c r="A145" s="461" t="s">
        <v>13</v>
      </c>
      <c r="B145" s="461"/>
      <c r="C145" s="461"/>
      <c r="D145" s="461"/>
      <c r="E145" s="461"/>
      <c r="F145" s="461"/>
      <c r="G145" s="461"/>
      <c r="H145" s="461"/>
      <c r="I145" s="461"/>
      <c r="J145" s="461"/>
      <c r="K145" s="461"/>
      <c r="L145" s="461"/>
      <c r="M145" s="461"/>
      <c r="N145" s="461"/>
      <c r="O145" s="461"/>
      <c r="P145" s="461"/>
    </row>
    <row r="146" spans="1:3" ht="15.75" customHeight="1">
      <c r="A146" s="242"/>
      <c r="B146" s="242"/>
      <c r="C146" s="242"/>
    </row>
    <row r="147" spans="1:16" s="244" customFormat="1" ht="12.75" customHeight="1">
      <c r="A147" s="460" t="s">
        <v>1092</v>
      </c>
      <c r="B147" s="460"/>
      <c r="C147" s="460"/>
      <c r="D147" s="460"/>
      <c r="E147" s="460"/>
      <c r="F147" s="460"/>
      <c r="G147" s="460"/>
      <c r="H147" s="460"/>
      <c r="I147" s="460"/>
      <c r="J147" s="460"/>
      <c r="L147" s="243"/>
      <c r="M147" s="243"/>
      <c r="N147" s="243"/>
      <c r="O147" s="243"/>
      <c r="P147" s="243"/>
    </row>
    <row r="148" spans="1:10" ht="12.75">
      <c r="A148" s="460"/>
      <c r="B148" s="460"/>
      <c r="C148" s="460"/>
      <c r="D148" s="460"/>
      <c r="E148" s="460"/>
      <c r="F148" s="460"/>
      <c r="G148" s="460"/>
      <c r="H148" s="460"/>
      <c r="I148" s="460"/>
      <c r="J148" s="460"/>
    </row>
    <row r="149" ht="25.5" customHeight="1"/>
    <row r="150" spans="1:16" ht="15">
      <c r="A150" s="461" t="s">
        <v>1093</v>
      </c>
      <c r="B150" s="461"/>
      <c r="C150" s="461"/>
      <c r="D150" s="461"/>
      <c r="E150" s="461"/>
      <c r="F150" s="461"/>
      <c r="G150" s="461"/>
      <c r="H150" s="461"/>
      <c r="I150" s="461"/>
      <c r="J150" s="461"/>
      <c r="K150" s="461"/>
      <c r="L150" s="461"/>
      <c r="M150" s="461"/>
      <c r="N150" s="461"/>
      <c r="O150" s="461"/>
      <c r="P150" s="461"/>
    </row>
    <row r="151" spans="1:3" ht="15.75" customHeight="1">
      <c r="A151" s="242"/>
      <c r="B151" s="242"/>
      <c r="C151" s="242"/>
    </row>
    <row r="152" spans="1:16" s="443" customFormat="1" ht="12.75" customHeight="1">
      <c r="A152" s="460" t="s">
        <v>9</v>
      </c>
      <c r="B152" s="460"/>
      <c r="C152" s="460"/>
      <c r="D152" s="460"/>
      <c r="E152" s="460"/>
      <c r="F152" s="460"/>
      <c r="G152" s="460"/>
      <c r="H152" s="460"/>
      <c r="I152" s="460"/>
      <c r="J152" s="460"/>
      <c r="L152" s="243"/>
      <c r="M152" s="243"/>
      <c r="N152" s="243"/>
      <c r="O152" s="243"/>
      <c r="P152" s="243"/>
    </row>
    <row r="153" spans="1:16" s="443" customFormat="1" ht="12.75" customHeight="1">
      <c r="A153" s="460"/>
      <c r="B153" s="460"/>
      <c r="C153" s="460"/>
      <c r="D153" s="460"/>
      <c r="E153" s="460"/>
      <c r="F153" s="460"/>
      <c r="G153" s="460"/>
      <c r="H153" s="460"/>
      <c r="I153" s="460"/>
      <c r="J153" s="460"/>
      <c r="L153" s="243"/>
      <c r="M153" s="243"/>
      <c r="N153" s="243"/>
      <c r="O153" s="243"/>
      <c r="P153" s="243"/>
    </row>
    <row r="154" spans="1:16" s="443" customFormat="1" ht="12.75" customHeight="1">
      <c r="A154" s="460"/>
      <c r="B154" s="460"/>
      <c r="C154" s="460"/>
      <c r="D154" s="460"/>
      <c r="E154" s="460"/>
      <c r="F154" s="460"/>
      <c r="G154" s="460"/>
      <c r="H154" s="460"/>
      <c r="I154" s="460"/>
      <c r="J154" s="460"/>
      <c r="L154" s="243"/>
      <c r="M154" s="243"/>
      <c r="N154" s="243"/>
      <c r="O154" s="243"/>
      <c r="P154" s="243"/>
    </row>
    <row r="155" spans="1:16" s="443" customFormat="1" ht="12.75" customHeight="1">
      <c r="A155" s="243"/>
      <c r="B155" s="243"/>
      <c r="C155" s="243"/>
      <c r="D155" s="243"/>
      <c r="E155" s="243"/>
      <c r="F155" s="243"/>
      <c r="G155" s="243"/>
      <c r="H155" s="243"/>
      <c r="I155" s="243"/>
      <c r="J155" s="243"/>
      <c r="L155" s="243"/>
      <c r="M155" s="243"/>
      <c r="N155" s="243"/>
      <c r="O155" s="243"/>
      <c r="P155" s="243"/>
    </row>
    <row r="156" spans="1:16" s="443" customFormat="1" ht="12.75" customHeight="1">
      <c r="A156" s="460" t="s">
        <v>1094</v>
      </c>
      <c r="B156" s="460"/>
      <c r="C156" s="460"/>
      <c r="D156" s="460"/>
      <c r="E156" s="460"/>
      <c r="F156" s="460"/>
      <c r="G156" s="460"/>
      <c r="H156" s="460"/>
      <c r="I156" s="460"/>
      <c r="J156" s="460"/>
      <c r="L156" s="243"/>
      <c r="M156" s="243"/>
      <c r="N156" s="243"/>
      <c r="O156" s="243"/>
      <c r="P156" s="243"/>
    </row>
    <row r="157" spans="1:16" s="443" customFormat="1" ht="12.75" customHeight="1">
      <c r="A157" s="460"/>
      <c r="B157" s="460"/>
      <c r="C157" s="460"/>
      <c r="D157" s="460"/>
      <c r="E157" s="460"/>
      <c r="F157" s="460"/>
      <c r="G157" s="460"/>
      <c r="H157" s="460"/>
      <c r="I157" s="460"/>
      <c r="J157" s="460"/>
      <c r="L157" s="243"/>
      <c r="M157" s="243"/>
      <c r="N157" s="243"/>
      <c r="O157" s="243"/>
      <c r="P157" s="243"/>
    </row>
    <row r="158" spans="1:16" s="443" customFormat="1" ht="12.75" customHeight="1">
      <c r="A158" s="460"/>
      <c r="B158" s="460"/>
      <c r="C158" s="460"/>
      <c r="D158" s="460"/>
      <c r="E158" s="460"/>
      <c r="F158" s="460"/>
      <c r="G158" s="460"/>
      <c r="H158" s="460"/>
      <c r="I158" s="460"/>
      <c r="J158" s="460"/>
      <c r="L158" s="243"/>
      <c r="M158" s="243"/>
      <c r="N158" s="243"/>
      <c r="O158" s="243"/>
      <c r="P158" s="243"/>
    </row>
    <row r="159" spans="1:16" ht="12.75" customHeight="1">
      <c r="A159" s="243"/>
      <c r="B159" s="243"/>
      <c r="C159" s="243"/>
      <c r="D159" s="243"/>
      <c r="E159" s="243"/>
      <c r="F159" s="243"/>
      <c r="G159" s="243"/>
      <c r="H159" s="243"/>
      <c r="I159" s="243"/>
      <c r="J159" s="243"/>
      <c r="L159" s="243"/>
      <c r="M159" s="243"/>
      <c r="N159" s="243"/>
      <c r="O159" s="243"/>
      <c r="P159" s="248"/>
    </row>
    <row r="160" spans="1:16" s="443" customFormat="1" ht="12.75" customHeight="1">
      <c r="A160" s="460" t="s">
        <v>10</v>
      </c>
      <c r="B160" s="460"/>
      <c r="C160" s="460"/>
      <c r="D160" s="460"/>
      <c r="E160" s="460"/>
      <c r="F160" s="460"/>
      <c r="G160" s="460"/>
      <c r="H160" s="460"/>
      <c r="I160" s="460"/>
      <c r="J160" s="460"/>
      <c r="L160" s="243"/>
      <c r="M160" s="243"/>
      <c r="N160" s="243"/>
      <c r="O160" s="243"/>
      <c r="P160" s="243"/>
    </row>
    <row r="161" spans="1:16" s="443" customFormat="1" ht="12.75" customHeight="1">
      <c r="A161" s="460"/>
      <c r="B161" s="460"/>
      <c r="C161" s="460"/>
      <c r="D161" s="460"/>
      <c r="E161" s="460"/>
      <c r="F161" s="460"/>
      <c r="G161" s="460"/>
      <c r="H161" s="460"/>
      <c r="I161" s="460"/>
      <c r="J161" s="460"/>
      <c r="L161" s="243"/>
      <c r="M161" s="243"/>
      <c r="N161" s="243"/>
      <c r="O161" s="243"/>
      <c r="P161" s="243"/>
    </row>
    <row r="162" spans="1:16" s="443" customFormat="1" ht="12.75" customHeight="1">
      <c r="A162" s="243"/>
      <c r="B162" s="243"/>
      <c r="C162" s="243"/>
      <c r="D162" s="243"/>
      <c r="E162" s="243"/>
      <c r="F162" s="243"/>
      <c r="G162" s="243"/>
      <c r="H162" s="243"/>
      <c r="I162" s="243"/>
      <c r="J162" s="243"/>
      <c r="L162" s="243"/>
      <c r="M162" s="243"/>
      <c r="N162" s="243"/>
      <c r="O162" s="243"/>
      <c r="P162" s="243"/>
    </row>
    <row r="163" spans="1:16" s="443" customFormat="1" ht="12.75" customHeight="1">
      <c r="A163" s="460" t="s">
        <v>993</v>
      </c>
      <c r="B163" s="460"/>
      <c r="C163" s="460"/>
      <c r="D163" s="460"/>
      <c r="E163" s="460"/>
      <c r="F163" s="460"/>
      <c r="G163" s="460"/>
      <c r="H163" s="460"/>
      <c r="I163" s="460"/>
      <c r="J163" s="460"/>
      <c r="L163" s="243"/>
      <c r="M163" s="243"/>
      <c r="N163" s="243"/>
      <c r="O163" s="243"/>
      <c r="P163" s="243"/>
    </row>
    <row r="164" spans="1:16" s="443" customFormat="1" ht="12.75" customHeight="1">
      <c r="A164" s="460"/>
      <c r="B164" s="460"/>
      <c r="C164" s="460"/>
      <c r="D164" s="460"/>
      <c r="E164" s="460"/>
      <c r="F164" s="460"/>
      <c r="G164" s="460"/>
      <c r="H164" s="460"/>
      <c r="I164" s="460"/>
      <c r="J164" s="460"/>
      <c r="L164" s="243"/>
      <c r="M164" s="243"/>
      <c r="N164" s="243"/>
      <c r="O164" s="243"/>
      <c r="P164" s="243"/>
    </row>
    <row r="165" spans="1:16" s="443" customFormat="1" ht="12.75" customHeight="1">
      <c r="A165" s="243"/>
      <c r="B165" s="243"/>
      <c r="C165" s="243"/>
      <c r="D165" s="243"/>
      <c r="E165" s="243"/>
      <c r="F165" s="243"/>
      <c r="G165" s="243"/>
      <c r="H165" s="243"/>
      <c r="I165" s="243"/>
      <c r="J165" s="243"/>
      <c r="L165" s="243"/>
      <c r="M165" s="243"/>
      <c r="N165" s="243"/>
      <c r="O165" s="243"/>
      <c r="P165" s="243"/>
    </row>
    <row r="166" spans="1:16" s="443" customFormat="1" ht="12.75" customHeight="1">
      <c r="A166" s="459" t="s">
        <v>1195</v>
      </c>
      <c r="B166" s="459"/>
      <c r="C166" s="459"/>
      <c r="D166" s="459"/>
      <c r="E166" s="459"/>
      <c r="F166" s="459"/>
      <c r="G166" s="459"/>
      <c r="H166" s="459"/>
      <c r="I166" s="459"/>
      <c r="J166" s="459"/>
      <c r="L166" s="243"/>
      <c r="M166" s="243"/>
      <c r="N166" s="243"/>
      <c r="O166" s="243"/>
      <c r="P166" s="243"/>
    </row>
    <row r="167" spans="1:16" s="443" customFormat="1" ht="12.75" customHeight="1">
      <c r="A167" s="243"/>
      <c r="B167" s="243"/>
      <c r="C167" s="243"/>
      <c r="D167" s="243"/>
      <c r="E167" s="243"/>
      <c r="F167" s="243"/>
      <c r="G167" s="243"/>
      <c r="H167" s="243"/>
      <c r="I167" s="243"/>
      <c r="J167" s="243"/>
      <c r="L167" s="243"/>
      <c r="M167" s="243"/>
      <c r="N167" s="243"/>
      <c r="O167" s="243"/>
      <c r="P167" s="243"/>
    </row>
    <row r="168" spans="1:16" ht="12.75" customHeight="1">
      <c r="A168" s="460" t="s">
        <v>11</v>
      </c>
      <c r="B168" s="460"/>
      <c r="C168" s="460"/>
      <c r="D168" s="460"/>
      <c r="E168" s="460"/>
      <c r="F168" s="460"/>
      <c r="G168" s="460"/>
      <c r="H168" s="460"/>
      <c r="I168" s="460"/>
      <c r="J168" s="460"/>
      <c r="L168" s="243"/>
      <c r="M168" s="243"/>
      <c r="N168" s="243"/>
      <c r="O168" s="243"/>
      <c r="P168" s="248"/>
    </row>
    <row r="169" spans="1:16" ht="12.75" customHeight="1">
      <c r="A169" s="243"/>
      <c r="B169" s="243"/>
      <c r="C169" s="243"/>
      <c r="D169" s="243"/>
      <c r="E169" s="243"/>
      <c r="F169" s="243"/>
      <c r="G169" s="243"/>
      <c r="H169" s="243"/>
      <c r="I169" s="243"/>
      <c r="J169" s="243"/>
      <c r="L169" s="243"/>
      <c r="M169" s="243"/>
      <c r="N169" s="243"/>
      <c r="O169" s="243"/>
      <c r="P169" s="248"/>
    </row>
    <row r="170" spans="1:16" s="443" customFormat="1" ht="12.75" customHeight="1">
      <c r="A170" s="460" t="s">
        <v>12</v>
      </c>
      <c r="B170" s="460"/>
      <c r="C170" s="460"/>
      <c r="D170" s="460"/>
      <c r="E170" s="460"/>
      <c r="F170" s="460"/>
      <c r="G170" s="460"/>
      <c r="H170" s="460"/>
      <c r="I170" s="460"/>
      <c r="J170" s="460"/>
      <c r="L170" s="243"/>
      <c r="M170" s="243"/>
      <c r="N170" s="243"/>
      <c r="O170" s="243"/>
      <c r="P170" s="243"/>
    </row>
    <row r="171" spans="1:16" s="443" customFormat="1" ht="12.75" customHeight="1">
      <c r="A171" s="243"/>
      <c r="B171" s="243"/>
      <c r="C171" s="243"/>
      <c r="D171" s="243"/>
      <c r="E171" s="243"/>
      <c r="F171" s="243"/>
      <c r="G171" s="243"/>
      <c r="H171" s="243"/>
      <c r="I171" s="243"/>
      <c r="J171" s="243"/>
      <c r="L171" s="243"/>
      <c r="M171" s="243"/>
      <c r="N171" s="243"/>
      <c r="O171" s="243"/>
      <c r="P171" s="243"/>
    </row>
    <row r="172" spans="1:16" s="443" customFormat="1" ht="12.75" customHeight="1">
      <c r="A172" s="460" t="s">
        <v>1095</v>
      </c>
      <c r="B172" s="460"/>
      <c r="C172" s="460"/>
      <c r="D172" s="460"/>
      <c r="E172" s="460"/>
      <c r="F172" s="460"/>
      <c r="G172" s="460"/>
      <c r="H172" s="460"/>
      <c r="I172" s="460"/>
      <c r="J172" s="460"/>
      <c r="L172" s="243"/>
      <c r="M172" s="243"/>
      <c r="N172" s="243"/>
      <c r="O172" s="243"/>
      <c r="P172" s="243"/>
    </row>
    <row r="173" spans="1:16" s="443" customFormat="1" ht="12.75" customHeight="1">
      <c r="A173" s="460"/>
      <c r="B173" s="460"/>
      <c r="C173" s="460"/>
      <c r="D173" s="460"/>
      <c r="E173" s="460"/>
      <c r="F173" s="460"/>
      <c r="G173" s="460"/>
      <c r="H173" s="460"/>
      <c r="I173" s="460"/>
      <c r="J173" s="460"/>
      <c r="L173" s="243"/>
      <c r="M173" s="243"/>
      <c r="N173" s="243"/>
      <c r="O173" s="243"/>
      <c r="P173" s="243"/>
    </row>
    <row r="174" spans="1:16" s="443" customFormat="1" ht="12.75" customHeight="1">
      <c r="A174" s="460"/>
      <c r="B174" s="460"/>
      <c r="C174" s="460"/>
      <c r="D174" s="460"/>
      <c r="E174" s="460"/>
      <c r="F174" s="460"/>
      <c r="G174" s="460"/>
      <c r="H174" s="460"/>
      <c r="I174" s="460"/>
      <c r="J174" s="460"/>
      <c r="L174" s="243"/>
      <c r="M174" s="243"/>
      <c r="N174" s="243"/>
      <c r="O174" s="243"/>
      <c r="P174" s="243"/>
    </row>
    <row r="175" spans="1:3" ht="12.75" customHeight="1">
      <c r="A175" s="242"/>
      <c r="B175" s="242"/>
      <c r="C175" s="242"/>
    </row>
    <row r="186" ht="12.75">
      <c r="G186" s="282"/>
    </row>
    <row r="378" ht="12.75">
      <c r="Q378" s="268"/>
    </row>
  </sheetData>
  <sheetProtection/>
  <mergeCells count="46">
    <mergeCell ref="B25:J28"/>
    <mergeCell ref="C29:J34"/>
    <mergeCell ref="C35:J41"/>
    <mergeCell ref="A1:P1"/>
    <mergeCell ref="A3:P3"/>
    <mergeCell ref="A5:J7"/>
    <mergeCell ref="A9:P9"/>
    <mergeCell ref="B11:J14"/>
    <mergeCell ref="B15:J19"/>
    <mergeCell ref="C20:J24"/>
    <mergeCell ref="A67:J72"/>
    <mergeCell ref="A147:J148"/>
    <mergeCell ref="A150:P150"/>
    <mergeCell ref="A152:J154"/>
    <mergeCell ref="C42:J46"/>
    <mergeCell ref="B47:J50"/>
    <mergeCell ref="C52:J57"/>
    <mergeCell ref="A59:P59"/>
    <mergeCell ref="A61:P61"/>
    <mergeCell ref="A63:J66"/>
    <mergeCell ref="A156:J158"/>
    <mergeCell ref="A95:J99"/>
    <mergeCell ref="A100:J103"/>
    <mergeCell ref="A105:P105"/>
    <mergeCell ref="A107:J110"/>
    <mergeCell ref="A111:J112"/>
    <mergeCell ref="A140:J143"/>
    <mergeCell ref="A145:P145"/>
    <mergeCell ref="A113:J115"/>
    <mergeCell ref="A116:J118"/>
    <mergeCell ref="A73:J77"/>
    <mergeCell ref="A78:J82"/>
    <mergeCell ref="A83:J83"/>
    <mergeCell ref="A84:J86"/>
    <mergeCell ref="A88:P88"/>
    <mergeCell ref="A90:J94"/>
    <mergeCell ref="A166:J166"/>
    <mergeCell ref="A168:J168"/>
    <mergeCell ref="A170:J170"/>
    <mergeCell ref="A172:J174"/>
    <mergeCell ref="A120:J123"/>
    <mergeCell ref="A125:J126"/>
    <mergeCell ref="A128:P128"/>
    <mergeCell ref="A130:J139"/>
    <mergeCell ref="A160:J161"/>
    <mergeCell ref="A163:J164"/>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8"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6"/>
    </row>
    <row r="2" ht="12.75">
      <c r="A2" s="126" t="s">
        <v>14</v>
      </c>
    </row>
    <row r="3" ht="11.25" customHeight="1">
      <c r="A3" s="126"/>
    </row>
    <row r="4" spans="1:2" ht="11.25" customHeight="1">
      <c r="A4" s="103" t="s">
        <v>15</v>
      </c>
      <c r="B4" s="103" t="s">
        <v>16</v>
      </c>
    </row>
    <row r="5" spans="1:2" ht="11.25" customHeight="1">
      <c r="A5" s="103" t="s">
        <v>17</v>
      </c>
      <c r="B5" s="103" t="s">
        <v>18</v>
      </c>
    </row>
    <row r="6" spans="1:2" ht="11.25" customHeight="1">
      <c r="A6" s="103" t="s">
        <v>19</v>
      </c>
      <c r="B6" s="103" t="s">
        <v>20</v>
      </c>
    </row>
    <row r="7" spans="1:2" ht="11.25" customHeight="1">
      <c r="A7" s="103" t="s">
        <v>21</v>
      </c>
      <c r="B7" s="103" t="s">
        <v>22</v>
      </c>
    </row>
    <row r="8" spans="1:2" ht="11.25" customHeight="1">
      <c r="A8" s="103" t="s">
        <v>23</v>
      </c>
      <c r="B8" s="103" t="s">
        <v>24</v>
      </c>
    </row>
    <row r="9" spans="1:2" ht="11.25" customHeight="1">
      <c r="A9" s="103" t="s">
        <v>25</v>
      </c>
      <c r="B9" s="103" t="s">
        <v>26</v>
      </c>
    </row>
    <row r="10" spans="1:2" ht="11.25" customHeight="1">
      <c r="A10" s="103" t="s">
        <v>27</v>
      </c>
      <c r="B10" s="103" t="s">
        <v>28</v>
      </c>
    </row>
    <row r="11" spans="1:2" ht="11.25" customHeight="1">
      <c r="A11" s="103" t="s">
        <v>29</v>
      </c>
      <c r="B11" s="103" t="s">
        <v>30</v>
      </c>
    </row>
    <row r="12" spans="1:2" ht="11.25" customHeight="1">
      <c r="A12" s="103" t="s">
        <v>31</v>
      </c>
      <c r="B12" s="103" t="s">
        <v>32</v>
      </c>
    </row>
    <row r="13" spans="1:2" ht="11.25" customHeight="1">
      <c r="A13" s="103" t="s">
        <v>33</v>
      </c>
      <c r="B13" s="103" t="s">
        <v>34</v>
      </c>
    </row>
    <row r="14" spans="1:2" ht="11.25" customHeight="1">
      <c r="A14" s="103" t="s">
        <v>35</v>
      </c>
      <c r="B14" s="103" t="s">
        <v>36</v>
      </c>
    </row>
    <row r="15" spans="1:2" ht="11.25" customHeight="1">
      <c r="A15" s="103" t="s">
        <v>37</v>
      </c>
      <c r="B15" s="103" t="s">
        <v>38</v>
      </c>
    </row>
    <row r="16" spans="1:2" ht="11.25" customHeight="1">
      <c r="A16" s="103" t="s">
        <v>39</v>
      </c>
      <c r="B16" s="103" t="s">
        <v>40</v>
      </c>
    </row>
    <row r="17" spans="1:2" ht="11.25" customHeight="1">
      <c r="A17" s="103" t="s">
        <v>41</v>
      </c>
      <c r="B17" s="103" t="s">
        <v>42</v>
      </c>
    </row>
    <row r="18" spans="1:2" ht="11.25" customHeight="1">
      <c r="A18" s="103" t="s">
        <v>43</v>
      </c>
      <c r="B18" s="103" t="s">
        <v>44</v>
      </c>
    </row>
    <row r="19" spans="1:2" ht="11.25" customHeight="1">
      <c r="A19" s="103" t="s">
        <v>45</v>
      </c>
      <c r="B19" s="103" t="s">
        <v>46</v>
      </c>
    </row>
    <row r="20" spans="1:2" ht="11.25" customHeight="1">
      <c r="A20" s="103" t="s">
        <v>47</v>
      </c>
      <c r="B20" s="103" t="s">
        <v>48</v>
      </c>
    </row>
    <row r="21" spans="1:2" ht="11.25" customHeight="1">
      <c r="A21" s="103" t="s">
        <v>49</v>
      </c>
      <c r="B21" s="103" t="s">
        <v>50</v>
      </c>
    </row>
    <row r="22" spans="1:2" ht="11.25" customHeight="1">
      <c r="A22" s="103" t="s">
        <v>0</v>
      </c>
      <c r="B22" s="103" t="s">
        <v>1</v>
      </c>
    </row>
    <row r="23" spans="1:2" ht="11.25" customHeight="1">
      <c r="A23" s="103" t="s">
        <v>51</v>
      </c>
      <c r="B23" s="103" t="s">
        <v>52</v>
      </c>
    </row>
    <row r="24" spans="1:2" ht="11.25" customHeight="1">
      <c r="A24" s="103" t="s">
        <v>53</v>
      </c>
      <c r="B24" s="103" t="s">
        <v>54</v>
      </c>
    </row>
    <row r="25" spans="1:2" ht="11.25" customHeight="1">
      <c r="A25" s="103" t="s">
        <v>55</v>
      </c>
      <c r="B25" s="103" t="s">
        <v>56</v>
      </c>
    </row>
    <row r="26" spans="1:2" ht="11.25" customHeight="1">
      <c r="A26" s="103" t="s">
        <v>57</v>
      </c>
      <c r="B26" s="103" t="s">
        <v>58</v>
      </c>
    </row>
    <row r="27" spans="1:2" ht="11.25" customHeight="1">
      <c r="A27" s="103" t="s">
        <v>59</v>
      </c>
      <c r="B27" s="103" t="s">
        <v>60</v>
      </c>
    </row>
    <row r="28" spans="1:2" ht="11.25" customHeight="1">
      <c r="A28" s="103" t="s">
        <v>61</v>
      </c>
      <c r="B28" s="103" t="s">
        <v>62</v>
      </c>
    </row>
    <row r="29" spans="1:2" ht="11.25" customHeight="1">
      <c r="A29" s="103" t="s">
        <v>63</v>
      </c>
      <c r="B29" s="103" t="s">
        <v>64</v>
      </c>
    </row>
    <row r="30" spans="1:2" ht="11.25" customHeight="1">
      <c r="A30" s="103" t="s">
        <v>69</v>
      </c>
      <c r="B30" s="103" t="s">
        <v>70</v>
      </c>
    </row>
    <row r="31" spans="1:2" ht="11.25" customHeight="1">
      <c r="A31" s="103" t="s">
        <v>71</v>
      </c>
      <c r="B31" s="103" t="s">
        <v>72</v>
      </c>
    </row>
    <row r="32" spans="1:2" ht="11.25" customHeight="1">
      <c r="A32" s="103" t="s">
        <v>849</v>
      </c>
      <c r="B32" s="103" t="s">
        <v>73</v>
      </c>
    </row>
    <row r="33" spans="1:2" ht="11.25" customHeight="1">
      <c r="A33" s="103" t="s">
        <v>74</v>
      </c>
      <c r="B33" s="103" t="s">
        <v>75</v>
      </c>
    </row>
    <row r="34" spans="1:2" ht="11.25" customHeight="1">
      <c r="A34" s="103" t="s">
        <v>76</v>
      </c>
      <c r="B34" s="103" t="s">
        <v>77</v>
      </c>
    </row>
    <row r="35" spans="1:2" ht="11.25" customHeight="1">
      <c r="A35" s="103" t="s">
        <v>78</v>
      </c>
      <c r="B35" s="103" t="s">
        <v>79</v>
      </c>
    </row>
    <row r="36" spans="1:2" ht="11.25" customHeight="1">
      <c r="A36" s="103" t="s">
        <v>80</v>
      </c>
      <c r="B36" s="103" t="s">
        <v>81</v>
      </c>
    </row>
    <row r="37" spans="1:2" ht="11.25" customHeight="1">
      <c r="A37" s="103" t="s">
        <v>82</v>
      </c>
      <c r="B37" s="103" t="s">
        <v>83</v>
      </c>
    </row>
    <row r="38" spans="1:2" ht="11.25" customHeight="1">
      <c r="A38" s="103" t="s">
        <v>84</v>
      </c>
      <c r="B38" s="103" t="s">
        <v>85</v>
      </c>
    </row>
    <row r="39" spans="1:2" ht="11.25" customHeight="1">
      <c r="A39" s="103" t="s">
        <v>86</v>
      </c>
      <c r="B39" s="103" t="s">
        <v>87</v>
      </c>
    </row>
    <row r="40" spans="1:2" ht="11.25" customHeight="1">
      <c r="A40" s="103" t="s">
        <v>848</v>
      </c>
      <c r="B40" s="103" t="s">
        <v>88</v>
      </c>
    </row>
    <row r="41" spans="1:2" ht="11.25" customHeight="1">
      <c r="A41" s="103" t="s">
        <v>89</v>
      </c>
      <c r="B41" s="103" t="s">
        <v>90</v>
      </c>
    </row>
    <row r="42" spans="1:2" ht="11.25" customHeight="1">
      <c r="A42" s="103" t="s">
        <v>91</v>
      </c>
      <c r="B42" s="103" t="s">
        <v>92</v>
      </c>
    </row>
    <row r="43" spans="1:2" ht="11.25" customHeight="1">
      <c r="A43" s="103" t="s">
        <v>93</v>
      </c>
      <c r="B43" s="103" t="s">
        <v>94</v>
      </c>
    </row>
    <row r="44" spans="1:2" ht="11.25" customHeight="1">
      <c r="A44" s="103" t="s">
        <v>95</v>
      </c>
      <c r="B44" s="103" t="s">
        <v>96</v>
      </c>
    </row>
    <row r="45" spans="1:2" ht="11.25" customHeight="1">
      <c r="A45" s="103" t="s">
        <v>97</v>
      </c>
      <c r="B45" s="103" t="s">
        <v>98</v>
      </c>
    </row>
    <row r="46" spans="1:2" ht="11.25" customHeight="1">
      <c r="A46" s="103" t="s">
        <v>1114</v>
      </c>
      <c r="B46" s="103" t="s">
        <v>1115</v>
      </c>
    </row>
    <row r="47" spans="1:2" ht="11.25" customHeight="1">
      <c r="A47" s="103" t="s">
        <v>99</v>
      </c>
      <c r="B47" s="103" t="s">
        <v>100</v>
      </c>
    </row>
    <row r="48" spans="1:2" ht="11.25" customHeight="1">
      <c r="A48" s="103" t="s">
        <v>101</v>
      </c>
      <c r="B48" s="103" t="s">
        <v>102</v>
      </c>
    </row>
    <row r="49" spans="1:2" ht="11.25" customHeight="1">
      <c r="A49" s="103" t="s">
        <v>103</v>
      </c>
      <c r="B49" s="103" t="s">
        <v>104</v>
      </c>
    </row>
    <row r="50" spans="1:2" ht="11.25" customHeight="1">
      <c r="A50" s="103" t="s">
        <v>105</v>
      </c>
      <c r="B50" s="103" t="s">
        <v>106</v>
      </c>
    </row>
    <row r="51" ht="11.25" customHeight="1">
      <c r="A51" s="103"/>
    </row>
    <row r="52" ht="12.75">
      <c r="A52" s="126"/>
    </row>
    <row r="53" ht="12.75">
      <c r="A53" s="125"/>
    </row>
    <row r="54" ht="11.25" customHeight="1">
      <c r="A54" s="124"/>
    </row>
    <row r="55" ht="11.25" customHeight="1">
      <c r="A55" s="127"/>
    </row>
    <row r="56" ht="11.25" customHeight="1">
      <c r="A56" s="127"/>
    </row>
    <row r="57" ht="12.75">
      <c r="A57" s="103"/>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5" t="s">
        <v>1196</v>
      </c>
      <c r="B1" s="465"/>
      <c r="C1" s="465"/>
      <c r="D1" s="465"/>
      <c r="E1" s="465"/>
      <c r="F1" s="465"/>
      <c r="G1" s="465"/>
      <c r="H1" s="465"/>
      <c r="I1" s="465"/>
      <c r="J1" s="465"/>
      <c r="K1" s="465"/>
      <c r="L1" s="465"/>
    </row>
    <row r="2" spans="1:12" ht="16.5" customHeight="1">
      <c r="A2" s="86"/>
      <c r="B2" s="137"/>
      <c r="C2" s="86"/>
      <c r="D2" s="86"/>
      <c r="E2" s="86"/>
      <c r="F2" s="86"/>
      <c r="G2" s="86"/>
      <c r="H2" s="86"/>
      <c r="I2" s="86"/>
      <c r="J2" s="86"/>
      <c r="K2" s="86"/>
      <c r="L2" s="86"/>
    </row>
    <row r="3" spans="1:12" ht="15.75">
      <c r="A3" s="87" t="s">
        <v>543</v>
      </c>
      <c r="B3" s="88">
        <v>1</v>
      </c>
      <c r="C3" s="88"/>
      <c r="D3" s="89" t="s">
        <v>350</v>
      </c>
      <c r="E3" s="87" t="s">
        <v>623</v>
      </c>
      <c r="F3" s="88">
        <v>314</v>
      </c>
      <c r="G3" s="88"/>
      <c r="H3" s="89" t="s">
        <v>415</v>
      </c>
      <c r="I3" s="90" t="s">
        <v>775</v>
      </c>
      <c r="J3" s="88">
        <v>624</v>
      </c>
      <c r="K3" s="88"/>
      <c r="L3" s="91" t="s">
        <v>134</v>
      </c>
    </row>
    <row r="4" spans="1:12" s="56" customFormat="1" ht="14.25" customHeight="1">
      <c r="A4" s="87" t="s">
        <v>544</v>
      </c>
      <c r="B4" s="88">
        <v>3</v>
      </c>
      <c r="C4" s="88"/>
      <c r="D4" s="89" t="s">
        <v>351</v>
      </c>
      <c r="E4" s="87" t="s">
        <v>624</v>
      </c>
      <c r="F4" s="88">
        <v>318</v>
      </c>
      <c r="G4" s="88"/>
      <c r="H4" s="89" t="s">
        <v>918</v>
      </c>
      <c r="I4" s="90" t="s">
        <v>776</v>
      </c>
      <c r="J4" s="88">
        <v>625</v>
      </c>
      <c r="K4" s="88"/>
      <c r="L4" s="91" t="s">
        <v>919</v>
      </c>
    </row>
    <row r="5" spans="1:12" s="56" customFormat="1" ht="14.25" customHeight="1">
      <c r="A5" s="87" t="s">
        <v>921</v>
      </c>
      <c r="B5" s="88">
        <v>4</v>
      </c>
      <c r="C5" s="88"/>
      <c r="D5" s="89" t="s">
        <v>922</v>
      </c>
      <c r="E5" s="87" t="s">
        <v>625</v>
      </c>
      <c r="F5" s="88">
        <v>322</v>
      </c>
      <c r="G5" s="88"/>
      <c r="H5" s="89" t="s">
        <v>920</v>
      </c>
      <c r="I5" s="90"/>
      <c r="J5" s="88"/>
      <c r="K5" s="88"/>
      <c r="L5" s="91" t="s">
        <v>893</v>
      </c>
    </row>
    <row r="6" spans="1:12" s="56" customFormat="1" ht="14.25" customHeight="1">
      <c r="A6" s="87" t="s">
        <v>545</v>
      </c>
      <c r="B6" s="88">
        <v>5</v>
      </c>
      <c r="C6" s="88"/>
      <c r="D6" s="89" t="s">
        <v>352</v>
      </c>
      <c r="E6" s="87"/>
      <c r="F6" s="88"/>
      <c r="G6" s="88"/>
      <c r="H6" s="89" t="s">
        <v>923</v>
      </c>
      <c r="I6" s="90" t="s">
        <v>994</v>
      </c>
      <c r="J6" s="88">
        <v>626</v>
      </c>
      <c r="K6" s="88"/>
      <c r="L6" s="91" t="s">
        <v>924</v>
      </c>
    </row>
    <row r="7" spans="1:12" s="56" customFormat="1" ht="14.25" customHeight="1">
      <c r="A7" s="87" t="s">
        <v>546</v>
      </c>
      <c r="B7" s="88">
        <v>6</v>
      </c>
      <c r="C7" s="88"/>
      <c r="D7" s="89" t="s">
        <v>858</v>
      </c>
      <c r="E7" s="87" t="s">
        <v>626</v>
      </c>
      <c r="F7" s="88">
        <v>324</v>
      </c>
      <c r="G7" s="88"/>
      <c r="H7" s="89" t="s">
        <v>418</v>
      </c>
      <c r="I7" s="90" t="s">
        <v>777</v>
      </c>
      <c r="J7" s="88">
        <v>628</v>
      </c>
      <c r="K7" s="88"/>
      <c r="L7" s="91" t="s">
        <v>136</v>
      </c>
    </row>
    <row r="8" spans="1:12" s="56" customFormat="1" ht="14.25" customHeight="1">
      <c r="A8" s="87" t="s">
        <v>547</v>
      </c>
      <c r="B8" s="88">
        <v>7</v>
      </c>
      <c r="C8" s="88"/>
      <c r="D8" s="89" t="s">
        <v>353</v>
      </c>
      <c r="E8" s="87" t="s">
        <v>627</v>
      </c>
      <c r="F8" s="88">
        <v>328</v>
      </c>
      <c r="G8" s="88"/>
      <c r="H8" s="89" t="s">
        <v>419</v>
      </c>
      <c r="I8" s="90" t="s">
        <v>778</v>
      </c>
      <c r="J8" s="88">
        <v>632</v>
      </c>
      <c r="K8" s="88"/>
      <c r="L8" s="91" t="s">
        <v>137</v>
      </c>
    </row>
    <row r="9" spans="1:12" s="56" customFormat="1" ht="14.25" customHeight="1">
      <c r="A9" s="87" t="s">
        <v>548</v>
      </c>
      <c r="B9" s="88">
        <v>8</v>
      </c>
      <c r="C9" s="88"/>
      <c r="D9" s="89" t="s">
        <v>925</v>
      </c>
      <c r="E9" s="87" t="s">
        <v>628</v>
      </c>
      <c r="F9" s="88">
        <v>329</v>
      </c>
      <c r="G9" s="88"/>
      <c r="H9" s="89" t="s">
        <v>1170</v>
      </c>
      <c r="I9" s="90" t="s">
        <v>779</v>
      </c>
      <c r="J9" s="88">
        <v>636</v>
      </c>
      <c r="K9" s="88"/>
      <c r="L9" s="91" t="s">
        <v>138</v>
      </c>
    </row>
    <row r="10" spans="1:12" s="56" customFormat="1" ht="14.25" customHeight="1">
      <c r="A10" s="87" t="s">
        <v>549</v>
      </c>
      <c r="B10" s="88">
        <v>9</v>
      </c>
      <c r="C10" s="88"/>
      <c r="D10" s="89" t="s">
        <v>354</v>
      </c>
      <c r="E10" s="87"/>
      <c r="F10" s="88"/>
      <c r="G10" s="88"/>
      <c r="H10" s="89" t="s">
        <v>1171</v>
      </c>
      <c r="I10" s="90" t="s">
        <v>780</v>
      </c>
      <c r="J10" s="88">
        <v>640</v>
      </c>
      <c r="K10" s="88"/>
      <c r="L10" s="91" t="s">
        <v>139</v>
      </c>
    </row>
    <row r="11" spans="1:12" s="56" customFormat="1" ht="14.25" customHeight="1">
      <c r="A11" s="87" t="s">
        <v>550</v>
      </c>
      <c r="B11" s="88">
        <v>10</v>
      </c>
      <c r="C11" s="88"/>
      <c r="D11" s="89" t="s">
        <v>355</v>
      </c>
      <c r="E11" s="87" t="s">
        <v>629</v>
      </c>
      <c r="F11" s="88">
        <v>330</v>
      </c>
      <c r="G11" s="88"/>
      <c r="H11" s="89" t="s">
        <v>420</v>
      </c>
      <c r="I11" s="90" t="s">
        <v>781</v>
      </c>
      <c r="J11" s="88">
        <v>644</v>
      </c>
      <c r="K11" s="88"/>
      <c r="L11" s="91" t="s">
        <v>140</v>
      </c>
    </row>
    <row r="12" spans="1:12" s="56" customFormat="1" ht="14.25" customHeight="1">
      <c r="A12" s="87" t="s">
        <v>551</v>
      </c>
      <c r="B12" s="88">
        <v>11</v>
      </c>
      <c r="C12" s="88"/>
      <c r="D12" s="89" t="s">
        <v>356</v>
      </c>
      <c r="E12" s="90" t="s">
        <v>630</v>
      </c>
      <c r="F12" s="88">
        <v>334</v>
      </c>
      <c r="G12" s="88"/>
      <c r="H12" s="89" t="s">
        <v>871</v>
      </c>
      <c r="I12" s="90" t="s">
        <v>782</v>
      </c>
      <c r="J12" s="88">
        <v>647</v>
      </c>
      <c r="K12" s="88"/>
      <c r="L12" s="91" t="s">
        <v>926</v>
      </c>
    </row>
    <row r="13" spans="1:12" s="56" customFormat="1" ht="14.25" customHeight="1">
      <c r="A13" s="87" t="s">
        <v>552</v>
      </c>
      <c r="B13" s="88">
        <v>13</v>
      </c>
      <c r="C13" s="88"/>
      <c r="D13" s="89" t="s">
        <v>357</v>
      </c>
      <c r="E13" s="90" t="s">
        <v>631</v>
      </c>
      <c r="F13" s="88">
        <v>336</v>
      </c>
      <c r="G13" s="88"/>
      <c r="H13" s="89" t="s">
        <v>421</v>
      </c>
      <c r="I13" s="90"/>
      <c r="J13" s="88"/>
      <c r="K13" s="88"/>
      <c r="L13" s="91" t="s">
        <v>894</v>
      </c>
    </row>
    <row r="14" spans="1:12" s="56" customFormat="1" ht="14.25" customHeight="1">
      <c r="A14" s="87" t="s">
        <v>553</v>
      </c>
      <c r="B14" s="88">
        <v>14</v>
      </c>
      <c r="C14" s="88"/>
      <c r="D14" s="89" t="s">
        <v>358</v>
      </c>
      <c r="E14" s="90" t="s">
        <v>632</v>
      </c>
      <c r="F14" s="88">
        <v>338</v>
      </c>
      <c r="G14" s="88"/>
      <c r="H14" s="89" t="s">
        <v>422</v>
      </c>
      <c r="I14" s="87" t="s">
        <v>783</v>
      </c>
      <c r="J14" s="88">
        <v>649</v>
      </c>
      <c r="K14" s="88"/>
      <c r="L14" s="91" t="s">
        <v>142</v>
      </c>
    </row>
    <row r="15" spans="1:12" s="56" customFormat="1" ht="14.25" customHeight="1">
      <c r="A15" s="87" t="s">
        <v>554</v>
      </c>
      <c r="B15" s="88">
        <v>15</v>
      </c>
      <c r="C15" s="88"/>
      <c r="D15" s="89" t="s">
        <v>480</v>
      </c>
      <c r="E15" s="90" t="s">
        <v>633</v>
      </c>
      <c r="F15" s="88">
        <v>342</v>
      </c>
      <c r="G15" s="88"/>
      <c r="H15" s="89" t="s">
        <v>423</v>
      </c>
      <c r="I15" s="87" t="s">
        <v>784</v>
      </c>
      <c r="J15" s="88">
        <v>653</v>
      </c>
      <c r="K15" s="88"/>
      <c r="L15" s="91" t="s">
        <v>143</v>
      </c>
    </row>
    <row r="16" spans="1:12" s="56" customFormat="1" ht="14.25" customHeight="1">
      <c r="A16" s="87" t="s">
        <v>555</v>
      </c>
      <c r="B16" s="88">
        <v>17</v>
      </c>
      <c r="C16" s="88"/>
      <c r="D16" s="89" t="s">
        <v>359</v>
      </c>
      <c r="E16" s="90" t="s">
        <v>634</v>
      </c>
      <c r="F16" s="88">
        <v>346</v>
      </c>
      <c r="G16" s="88"/>
      <c r="H16" s="89" t="s">
        <v>424</v>
      </c>
      <c r="I16" s="90" t="s">
        <v>785</v>
      </c>
      <c r="J16" s="88">
        <v>660</v>
      </c>
      <c r="K16" s="88"/>
      <c r="L16" s="91" t="s">
        <v>144</v>
      </c>
    </row>
    <row r="17" spans="1:12" s="56" customFormat="1" ht="14.25" customHeight="1">
      <c r="A17" s="87" t="s">
        <v>556</v>
      </c>
      <c r="B17" s="88">
        <v>18</v>
      </c>
      <c r="C17" s="88"/>
      <c r="D17" s="89" t="s">
        <v>360</v>
      </c>
      <c r="E17" s="90" t="s">
        <v>635</v>
      </c>
      <c r="F17" s="88">
        <v>350</v>
      </c>
      <c r="G17" s="88"/>
      <c r="H17" s="89" t="s">
        <v>425</v>
      </c>
      <c r="I17" s="90" t="s">
        <v>786</v>
      </c>
      <c r="J17" s="88">
        <v>662</v>
      </c>
      <c r="K17" s="88"/>
      <c r="L17" s="91" t="s">
        <v>145</v>
      </c>
    </row>
    <row r="18" spans="1:12" s="56" customFormat="1" ht="14.25" customHeight="1">
      <c r="A18" s="87" t="s">
        <v>557</v>
      </c>
      <c r="B18" s="88">
        <v>20</v>
      </c>
      <c r="C18" s="88"/>
      <c r="D18" s="89" t="s">
        <v>361</v>
      </c>
      <c r="E18" s="90" t="s">
        <v>636</v>
      </c>
      <c r="F18" s="88">
        <v>352</v>
      </c>
      <c r="G18" s="88"/>
      <c r="H18" s="89" t="s">
        <v>426</v>
      </c>
      <c r="I18" s="90" t="s">
        <v>787</v>
      </c>
      <c r="J18" s="88">
        <v>664</v>
      </c>
      <c r="K18" s="88"/>
      <c r="L18" s="91" t="s">
        <v>146</v>
      </c>
    </row>
    <row r="19" spans="1:12" s="56" customFormat="1" ht="14.25" customHeight="1">
      <c r="A19" s="87" t="s">
        <v>558</v>
      </c>
      <c r="B19" s="88">
        <v>23</v>
      </c>
      <c r="C19" s="88"/>
      <c r="D19" s="89" t="s">
        <v>362</v>
      </c>
      <c r="E19" s="90" t="s">
        <v>637</v>
      </c>
      <c r="F19" s="88">
        <v>355</v>
      </c>
      <c r="G19" s="88"/>
      <c r="H19" s="89" t="s">
        <v>927</v>
      </c>
      <c r="I19" s="90" t="s">
        <v>788</v>
      </c>
      <c r="J19" s="88">
        <v>666</v>
      </c>
      <c r="K19" s="88"/>
      <c r="L19" s="91" t="s">
        <v>147</v>
      </c>
    </row>
    <row r="20" spans="1:12" s="56" customFormat="1" ht="14.25" customHeight="1">
      <c r="A20" s="87" t="s">
        <v>559</v>
      </c>
      <c r="B20" s="88">
        <v>24</v>
      </c>
      <c r="C20" s="88"/>
      <c r="D20" s="89" t="s">
        <v>363</v>
      </c>
      <c r="E20" s="90" t="s">
        <v>638</v>
      </c>
      <c r="F20" s="88">
        <v>357</v>
      </c>
      <c r="G20" s="88"/>
      <c r="H20" s="89" t="s">
        <v>928</v>
      </c>
      <c r="I20" s="90" t="s">
        <v>789</v>
      </c>
      <c r="J20" s="88">
        <v>667</v>
      </c>
      <c r="K20" s="88"/>
      <c r="L20" s="91" t="s">
        <v>148</v>
      </c>
    </row>
    <row r="21" spans="1:12" s="56" customFormat="1" ht="14.25" customHeight="1">
      <c r="A21" s="87" t="s">
        <v>560</v>
      </c>
      <c r="B21" s="88">
        <v>28</v>
      </c>
      <c r="C21" s="88"/>
      <c r="D21" s="89" t="s">
        <v>364</v>
      </c>
      <c r="E21" s="90"/>
      <c r="F21" s="88"/>
      <c r="G21" s="88"/>
      <c r="H21" s="89" t="s">
        <v>964</v>
      </c>
      <c r="I21" s="90" t="s">
        <v>790</v>
      </c>
      <c r="J21" s="88">
        <v>669</v>
      </c>
      <c r="K21" s="88"/>
      <c r="L21" s="91" t="s">
        <v>149</v>
      </c>
    </row>
    <row r="22" spans="1:12" s="56" customFormat="1" ht="14.25" customHeight="1">
      <c r="A22" s="87" t="s">
        <v>561</v>
      </c>
      <c r="B22" s="88">
        <v>37</v>
      </c>
      <c r="C22" s="88"/>
      <c r="D22" s="89" t="s">
        <v>365</v>
      </c>
      <c r="E22" s="90" t="s">
        <v>639</v>
      </c>
      <c r="F22" s="88">
        <v>366</v>
      </c>
      <c r="G22" s="88"/>
      <c r="H22" s="89" t="s">
        <v>429</v>
      </c>
      <c r="I22" s="90" t="s">
        <v>791</v>
      </c>
      <c r="J22" s="88">
        <v>672</v>
      </c>
      <c r="K22" s="88"/>
      <c r="L22" s="91" t="s">
        <v>150</v>
      </c>
    </row>
    <row r="23" spans="1:12" s="56" customFormat="1" ht="14.25" customHeight="1">
      <c r="A23" s="87" t="s">
        <v>562</v>
      </c>
      <c r="B23" s="88">
        <v>39</v>
      </c>
      <c r="C23" s="88"/>
      <c r="D23" s="89" t="s">
        <v>366</v>
      </c>
      <c r="E23" s="90" t="s">
        <v>640</v>
      </c>
      <c r="F23" s="88">
        <v>370</v>
      </c>
      <c r="G23" s="88"/>
      <c r="H23" s="89" t="s">
        <v>430</v>
      </c>
      <c r="I23" s="90" t="s">
        <v>792</v>
      </c>
      <c r="J23" s="88">
        <v>675</v>
      </c>
      <c r="K23" s="88"/>
      <c r="L23" s="91" t="s">
        <v>151</v>
      </c>
    </row>
    <row r="24" spans="1:12" s="56" customFormat="1" ht="14.25" customHeight="1">
      <c r="A24" s="87" t="s">
        <v>563</v>
      </c>
      <c r="B24" s="88">
        <v>41</v>
      </c>
      <c r="C24" s="88"/>
      <c r="D24" s="89" t="s">
        <v>494</v>
      </c>
      <c r="E24" s="90" t="s">
        <v>641</v>
      </c>
      <c r="F24" s="88">
        <v>373</v>
      </c>
      <c r="G24" s="88"/>
      <c r="H24" s="89" t="s">
        <v>431</v>
      </c>
      <c r="I24" s="90" t="s">
        <v>793</v>
      </c>
      <c r="J24" s="88">
        <v>676</v>
      </c>
      <c r="K24" s="88"/>
      <c r="L24" s="91" t="s">
        <v>152</v>
      </c>
    </row>
    <row r="25" spans="1:12" s="56" customFormat="1" ht="14.25" customHeight="1">
      <c r="A25" s="87" t="s">
        <v>564</v>
      </c>
      <c r="B25" s="88">
        <v>43</v>
      </c>
      <c r="C25" s="88"/>
      <c r="D25" s="89" t="s">
        <v>367</v>
      </c>
      <c r="E25" s="90" t="s">
        <v>642</v>
      </c>
      <c r="F25" s="88">
        <v>375</v>
      </c>
      <c r="G25" s="88"/>
      <c r="H25" s="89" t="s">
        <v>432</v>
      </c>
      <c r="I25" s="90" t="s">
        <v>794</v>
      </c>
      <c r="J25" s="88">
        <v>680</v>
      </c>
      <c r="K25" s="88"/>
      <c r="L25" s="91" t="s">
        <v>153</v>
      </c>
    </row>
    <row r="26" spans="1:12" s="56" customFormat="1" ht="14.25" customHeight="1">
      <c r="A26" s="87" t="s">
        <v>565</v>
      </c>
      <c r="B26" s="88">
        <v>44</v>
      </c>
      <c r="C26" s="88"/>
      <c r="D26" s="89" t="s">
        <v>368</v>
      </c>
      <c r="E26" s="90" t="s">
        <v>643</v>
      </c>
      <c r="F26" s="88">
        <v>377</v>
      </c>
      <c r="G26" s="88"/>
      <c r="H26" s="89" t="s">
        <v>433</v>
      </c>
      <c r="I26" s="90" t="s">
        <v>795</v>
      </c>
      <c r="J26" s="88">
        <v>684</v>
      </c>
      <c r="K26" s="88"/>
      <c r="L26" s="91" t="s">
        <v>154</v>
      </c>
    </row>
    <row r="27" spans="1:12" s="56" customFormat="1" ht="14.25" customHeight="1">
      <c r="A27" s="87" t="s">
        <v>566</v>
      </c>
      <c r="B27" s="88">
        <v>45</v>
      </c>
      <c r="C27" s="88"/>
      <c r="D27" s="89" t="s">
        <v>909</v>
      </c>
      <c r="E27" s="90" t="s">
        <v>644</v>
      </c>
      <c r="F27" s="88">
        <v>378</v>
      </c>
      <c r="G27" s="88"/>
      <c r="H27" s="89" t="s">
        <v>434</v>
      </c>
      <c r="I27" s="56" t="s">
        <v>796</v>
      </c>
      <c r="J27" s="93">
        <v>690</v>
      </c>
      <c r="L27" s="92" t="s">
        <v>155</v>
      </c>
    </row>
    <row r="28" spans="1:12" s="56" customFormat="1" ht="14.25" customHeight="1">
      <c r="A28" s="87" t="s">
        <v>567</v>
      </c>
      <c r="B28" s="88">
        <v>46</v>
      </c>
      <c r="C28" s="88"/>
      <c r="D28" s="89" t="s">
        <v>369</v>
      </c>
      <c r="E28" s="90" t="s">
        <v>645</v>
      </c>
      <c r="F28" s="88">
        <v>382</v>
      </c>
      <c r="G28" s="88"/>
      <c r="H28" s="89" t="s">
        <v>435</v>
      </c>
      <c r="I28" s="56" t="s">
        <v>797</v>
      </c>
      <c r="J28" s="93">
        <v>696</v>
      </c>
      <c r="L28" s="92" t="s">
        <v>156</v>
      </c>
    </row>
    <row r="29" spans="1:12" s="56" customFormat="1" ht="14.25" customHeight="1">
      <c r="A29" s="87" t="s">
        <v>568</v>
      </c>
      <c r="B29" s="88">
        <v>47</v>
      </c>
      <c r="C29" s="88"/>
      <c r="D29" s="89" t="s">
        <v>370</v>
      </c>
      <c r="E29" s="90" t="s">
        <v>646</v>
      </c>
      <c r="F29" s="88">
        <v>386</v>
      </c>
      <c r="G29" s="88"/>
      <c r="H29" s="89" t="s">
        <v>436</v>
      </c>
      <c r="I29" s="56" t="s">
        <v>798</v>
      </c>
      <c r="J29" s="93">
        <v>700</v>
      </c>
      <c r="L29" s="92" t="s">
        <v>157</v>
      </c>
    </row>
    <row r="30" spans="1:12" s="56" customFormat="1" ht="14.25" customHeight="1">
      <c r="A30" s="90" t="s">
        <v>569</v>
      </c>
      <c r="B30" s="88">
        <v>52</v>
      </c>
      <c r="C30" s="88"/>
      <c r="D30" s="89" t="s">
        <v>931</v>
      </c>
      <c r="E30" s="90" t="s">
        <v>647</v>
      </c>
      <c r="F30" s="88">
        <v>388</v>
      </c>
      <c r="G30" s="88"/>
      <c r="H30" s="89" t="s">
        <v>930</v>
      </c>
      <c r="I30" s="56" t="s">
        <v>799</v>
      </c>
      <c r="J30" s="93">
        <v>701</v>
      </c>
      <c r="L30" s="92" t="s">
        <v>158</v>
      </c>
    </row>
    <row r="31" spans="1:12" s="56" customFormat="1" ht="14.25" customHeight="1">
      <c r="A31" s="87" t="s">
        <v>570</v>
      </c>
      <c r="B31" s="88">
        <v>53</v>
      </c>
      <c r="C31" s="88"/>
      <c r="D31" s="89" t="s">
        <v>371</v>
      </c>
      <c r="E31" s="90" t="s">
        <v>648</v>
      </c>
      <c r="F31" s="88">
        <v>389</v>
      </c>
      <c r="G31" s="88"/>
      <c r="H31" s="89" t="s">
        <v>437</v>
      </c>
      <c r="I31" s="56" t="s">
        <v>800</v>
      </c>
      <c r="J31" s="93">
        <v>703</v>
      </c>
      <c r="L31" s="92" t="s">
        <v>159</v>
      </c>
    </row>
    <row r="32" spans="1:12" s="56" customFormat="1" ht="14.25" customHeight="1">
      <c r="A32" s="87" t="s">
        <v>571</v>
      </c>
      <c r="B32" s="88">
        <v>54</v>
      </c>
      <c r="C32" s="88"/>
      <c r="D32" s="89" t="s">
        <v>372</v>
      </c>
      <c r="E32" s="90" t="s">
        <v>649</v>
      </c>
      <c r="F32" s="88">
        <v>391</v>
      </c>
      <c r="G32" s="88"/>
      <c r="H32" s="89" t="s">
        <v>438</v>
      </c>
      <c r="I32" s="56" t="s">
        <v>801</v>
      </c>
      <c r="J32" s="93">
        <v>706</v>
      </c>
      <c r="L32" s="92" t="s">
        <v>160</v>
      </c>
    </row>
    <row r="33" spans="1:12" s="56" customFormat="1" ht="14.25" customHeight="1">
      <c r="A33" s="87" t="s">
        <v>572</v>
      </c>
      <c r="B33" s="88">
        <v>55</v>
      </c>
      <c r="C33" s="88"/>
      <c r="D33" s="89" t="s">
        <v>373</v>
      </c>
      <c r="E33" s="90" t="s">
        <v>650</v>
      </c>
      <c r="F33" s="88">
        <v>393</v>
      </c>
      <c r="G33" s="88"/>
      <c r="H33" s="89" t="s">
        <v>439</v>
      </c>
      <c r="I33" s="56" t="s">
        <v>802</v>
      </c>
      <c r="J33" s="93">
        <v>708</v>
      </c>
      <c r="L33" s="92" t="s">
        <v>161</v>
      </c>
    </row>
    <row r="34" spans="1:12" s="56" customFormat="1" ht="14.25" customHeight="1">
      <c r="A34" s="87" t="s">
        <v>573</v>
      </c>
      <c r="B34" s="88">
        <v>60</v>
      </c>
      <c r="C34" s="88"/>
      <c r="D34" s="89" t="s">
        <v>374</v>
      </c>
      <c r="E34" s="90" t="s">
        <v>651</v>
      </c>
      <c r="F34" s="88">
        <v>395</v>
      </c>
      <c r="G34" s="88"/>
      <c r="H34" s="89" t="s">
        <v>440</v>
      </c>
      <c r="I34" s="56" t="s">
        <v>803</v>
      </c>
      <c r="J34" s="93">
        <v>716</v>
      </c>
      <c r="L34" s="92" t="s">
        <v>162</v>
      </c>
    </row>
    <row r="35" spans="1:12" s="56" customFormat="1" ht="14.25" customHeight="1">
      <c r="A35" s="87" t="s">
        <v>574</v>
      </c>
      <c r="B35" s="88">
        <v>61</v>
      </c>
      <c r="C35" s="88"/>
      <c r="D35" s="89" t="s">
        <v>375</v>
      </c>
      <c r="E35" s="90" t="s">
        <v>652</v>
      </c>
      <c r="F35" s="88">
        <v>400</v>
      </c>
      <c r="G35" s="88"/>
      <c r="H35" s="89" t="s">
        <v>441</v>
      </c>
      <c r="I35" s="56" t="s">
        <v>804</v>
      </c>
      <c r="J35" s="93">
        <v>720</v>
      </c>
      <c r="L35" s="92" t="s">
        <v>163</v>
      </c>
    </row>
    <row r="36" spans="1:12" s="56" customFormat="1" ht="14.25" customHeight="1">
      <c r="A36" s="87" t="s">
        <v>575</v>
      </c>
      <c r="B36" s="88">
        <v>63</v>
      </c>
      <c r="C36" s="88"/>
      <c r="D36" s="89" t="s">
        <v>376</v>
      </c>
      <c r="E36" s="90" t="s">
        <v>653</v>
      </c>
      <c r="F36" s="88">
        <v>404</v>
      </c>
      <c r="G36" s="88"/>
      <c r="H36" s="89" t="s">
        <v>442</v>
      </c>
      <c r="I36" s="90" t="s">
        <v>805</v>
      </c>
      <c r="J36" s="88">
        <v>724</v>
      </c>
      <c r="K36" s="88"/>
      <c r="L36" s="91" t="s">
        <v>933</v>
      </c>
    </row>
    <row r="37" spans="1:12" s="56" customFormat="1" ht="14.25" customHeight="1">
      <c r="A37" s="87" t="s">
        <v>576</v>
      </c>
      <c r="B37" s="88">
        <v>64</v>
      </c>
      <c r="C37" s="88"/>
      <c r="D37" s="89" t="s">
        <v>377</v>
      </c>
      <c r="E37" s="90" t="s">
        <v>654</v>
      </c>
      <c r="F37" s="88">
        <v>406</v>
      </c>
      <c r="G37" s="88"/>
      <c r="H37" s="89" t="s">
        <v>932</v>
      </c>
      <c r="L37" s="92" t="s">
        <v>895</v>
      </c>
    </row>
    <row r="38" spans="1:12" s="56" customFormat="1" ht="14.25" customHeight="1">
      <c r="A38" s="87" t="s">
        <v>577</v>
      </c>
      <c r="B38" s="88">
        <v>66</v>
      </c>
      <c r="C38" s="88"/>
      <c r="D38" s="89" t="s">
        <v>934</v>
      </c>
      <c r="E38" s="90" t="s">
        <v>655</v>
      </c>
      <c r="F38" s="88">
        <v>408</v>
      </c>
      <c r="G38" s="88"/>
      <c r="H38" s="89" t="s">
        <v>443</v>
      </c>
      <c r="I38" s="90" t="s">
        <v>806</v>
      </c>
      <c r="J38" s="88">
        <v>728</v>
      </c>
      <c r="K38" s="88"/>
      <c r="L38" s="91" t="s">
        <v>165</v>
      </c>
    </row>
    <row r="39" spans="1:12" s="56" customFormat="1" ht="14.25" customHeight="1">
      <c r="A39" s="87" t="s">
        <v>578</v>
      </c>
      <c r="B39" s="88">
        <v>68</v>
      </c>
      <c r="C39" s="88"/>
      <c r="D39" s="89" t="s">
        <v>378</v>
      </c>
      <c r="E39" s="90" t="s">
        <v>656</v>
      </c>
      <c r="F39" s="88">
        <v>412</v>
      </c>
      <c r="G39" s="88"/>
      <c r="H39" s="89" t="s">
        <v>444</v>
      </c>
      <c r="I39" s="90" t="s">
        <v>807</v>
      </c>
      <c r="J39" s="88">
        <v>732</v>
      </c>
      <c r="K39" s="88"/>
      <c r="L39" s="91" t="s">
        <v>166</v>
      </c>
    </row>
    <row r="40" spans="1:12" s="56" customFormat="1" ht="14.25" customHeight="1">
      <c r="A40" s="87" t="s">
        <v>579</v>
      </c>
      <c r="B40" s="88">
        <v>70</v>
      </c>
      <c r="C40" s="88"/>
      <c r="D40" s="89" t="s">
        <v>379</v>
      </c>
      <c r="E40" s="87" t="s">
        <v>657</v>
      </c>
      <c r="F40" s="93">
        <v>413</v>
      </c>
      <c r="H40" s="89" t="s">
        <v>445</v>
      </c>
      <c r="I40" s="90" t="s">
        <v>808</v>
      </c>
      <c r="J40" s="88">
        <v>736</v>
      </c>
      <c r="K40" s="88"/>
      <c r="L40" s="91" t="s">
        <v>167</v>
      </c>
    </row>
    <row r="41" spans="1:12" s="56" customFormat="1" ht="14.25" customHeight="1">
      <c r="A41" s="87" t="s">
        <v>580</v>
      </c>
      <c r="B41" s="88">
        <v>72</v>
      </c>
      <c r="C41" s="88"/>
      <c r="D41" s="89" t="s">
        <v>380</v>
      </c>
      <c r="E41" s="90" t="s">
        <v>658</v>
      </c>
      <c r="F41" s="88">
        <v>416</v>
      </c>
      <c r="G41" s="88"/>
      <c r="H41" s="89" t="s">
        <v>446</v>
      </c>
      <c r="I41" s="90" t="s">
        <v>809</v>
      </c>
      <c r="J41" s="88">
        <v>740</v>
      </c>
      <c r="K41" s="88"/>
      <c r="L41" s="91" t="s">
        <v>168</v>
      </c>
    </row>
    <row r="42" spans="1:12" s="56" customFormat="1" ht="14.25" customHeight="1">
      <c r="A42" s="87" t="s">
        <v>581</v>
      </c>
      <c r="B42" s="88">
        <v>73</v>
      </c>
      <c r="C42" s="88"/>
      <c r="D42" s="89" t="s">
        <v>381</v>
      </c>
      <c r="E42" s="90" t="s">
        <v>659</v>
      </c>
      <c r="F42" s="88">
        <v>421</v>
      </c>
      <c r="G42" s="88"/>
      <c r="H42" s="89" t="s">
        <v>447</v>
      </c>
      <c r="I42" s="90" t="s">
        <v>810</v>
      </c>
      <c r="J42" s="88">
        <v>743</v>
      </c>
      <c r="K42" s="88"/>
      <c r="L42" s="91" t="s">
        <v>169</v>
      </c>
    </row>
    <row r="43" spans="1:12" s="56" customFormat="1" ht="14.25" customHeight="1">
      <c r="A43" s="87" t="s">
        <v>582</v>
      </c>
      <c r="B43" s="88">
        <v>74</v>
      </c>
      <c r="C43" s="88"/>
      <c r="D43" s="89" t="s">
        <v>382</v>
      </c>
      <c r="E43" s="90" t="s">
        <v>660</v>
      </c>
      <c r="F43" s="88">
        <v>424</v>
      </c>
      <c r="G43" s="88"/>
      <c r="H43" s="89" t="s">
        <v>448</v>
      </c>
      <c r="I43" s="56" t="s">
        <v>811</v>
      </c>
      <c r="J43" s="93">
        <v>800</v>
      </c>
      <c r="L43" s="92" t="s">
        <v>170</v>
      </c>
    </row>
    <row r="44" spans="1:12" s="56" customFormat="1" ht="14.25" customHeight="1">
      <c r="A44" s="87" t="s">
        <v>583</v>
      </c>
      <c r="B44" s="88">
        <v>75</v>
      </c>
      <c r="C44" s="88"/>
      <c r="D44" s="89" t="s">
        <v>857</v>
      </c>
      <c r="E44" s="90" t="s">
        <v>661</v>
      </c>
      <c r="F44" s="88">
        <v>428</v>
      </c>
      <c r="G44" s="88"/>
      <c r="H44" s="89" t="s">
        <v>449</v>
      </c>
      <c r="I44" s="56" t="s">
        <v>812</v>
      </c>
      <c r="J44" s="93">
        <v>801</v>
      </c>
      <c r="L44" s="92" t="s">
        <v>171</v>
      </c>
    </row>
    <row r="45" spans="1:12" s="56" customFormat="1" ht="14.25" customHeight="1">
      <c r="A45" s="90" t="s">
        <v>584</v>
      </c>
      <c r="B45" s="88">
        <v>76</v>
      </c>
      <c r="C45" s="88"/>
      <c r="D45" s="89" t="s">
        <v>383</v>
      </c>
      <c r="E45" s="90" t="s">
        <v>662</v>
      </c>
      <c r="F45" s="88">
        <v>432</v>
      </c>
      <c r="G45" s="88"/>
      <c r="H45" s="89" t="s">
        <v>450</v>
      </c>
      <c r="I45" s="56" t="s">
        <v>813</v>
      </c>
      <c r="J45" s="93">
        <v>803</v>
      </c>
      <c r="L45" s="92" t="s">
        <v>172</v>
      </c>
    </row>
    <row r="46" spans="1:12" s="56" customFormat="1" ht="14.25" customHeight="1">
      <c r="A46" s="90" t="s">
        <v>585</v>
      </c>
      <c r="B46" s="88">
        <v>77</v>
      </c>
      <c r="C46" s="88"/>
      <c r="D46" s="89" t="s">
        <v>384</v>
      </c>
      <c r="E46" s="90" t="s">
        <v>663</v>
      </c>
      <c r="F46" s="88">
        <v>436</v>
      </c>
      <c r="G46" s="88"/>
      <c r="H46" s="89" t="s">
        <v>451</v>
      </c>
      <c r="I46" s="56" t="s">
        <v>814</v>
      </c>
      <c r="J46" s="93">
        <v>804</v>
      </c>
      <c r="L46" s="92" t="s">
        <v>173</v>
      </c>
    </row>
    <row r="47" spans="1:12" s="56" customFormat="1" ht="14.25" customHeight="1">
      <c r="A47" s="90" t="s">
        <v>586</v>
      </c>
      <c r="B47" s="88">
        <v>78</v>
      </c>
      <c r="C47" s="88"/>
      <c r="D47" s="89" t="s">
        <v>385</v>
      </c>
      <c r="E47" s="90" t="s">
        <v>664</v>
      </c>
      <c r="F47" s="88">
        <v>442</v>
      </c>
      <c r="G47" s="88"/>
      <c r="H47" s="89" t="s">
        <v>452</v>
      </c>
      <c r="I47" s="56" t="s">
        <v>815</v>
      </c>
      <c r="J47" s="93">
        <v>806</v>
      </c>
      <c r="L47" s="92" t="s">
        <v>174</v>
      </c>
    </row>
    <row r="48" spans="1:12" s="56" customFormat="1" ht="14.25" customHeight="1">
      <c r="A48" s="90" t="s">
        <v>587</v>
      </c>
      <c r="B48" s="88">
        <v>79</v>
      </c>
      <c r="C48" s="88"/>
      <c r="D48" s="89" t="s">
        <v>386</v>
      </c>
      <c r="E48" s="90" t="s">
        <v>665</v>
      </c>
      <c r="F48" s="88">
        <v>446</v>
      </c>
      <c r="G48" s="88"/>
      <c r="H48" s="89" t="s">
        <v>453</v>
      </c>
      <c r="I48" s="56" t="s">
        <v>816</v>
      </c>
      <c r="J48" s="93">
        <v>807</v>
      </c>
      <c r="L48" s="92" t="s">
        <v>175</v>
      </c>
    </row>
    <row r="49" spans="1:12" s="56" customFormat="1" ht="14.25" customHeight="1">
      <c r="A49" s="90" t="s">
        <v>588</v>
      </c>
      <c r="B49" s="88">
        <v>80</v>
      </c>
      <c r="C49" s="88"/>
      <c r="D49" s="89" t="s">
        <v>387</v>
      </c>
      <c r="E49" s="90" t="s">
        <v>666</v>
      </c>
      <c r="F49" s="88">
        <v>448</v>
      </c>
      <c r="G49" s="88"/>
      <c r="H49" s="89" t="s">
        <v>454</v>
      </c>
      <c r="I49" s="56" t="s">
        <v>817</v>
      </c>
      <c r="J49" s="93">
        <v>809</v>
      </c>
      <c r="L49" s="92" t="s">
        <v>176</v>
      </c>
    </row>
    <row r="50" spans="1:12" s="56" customFormat="1" ht="14.25" customHeight="1">
      <c r="A50" s="90" t="s">
        <v>589</v>
      </c>
      <c r="B50" s="88">
        <v>81</v>
      </c>
      <c r="C50" s="88"/>
      <c r="D50" s="89" t="s">
        <v>388</v>
      </c>
      <c r="E50" s="90" t="s">
        <v>667</v>
      </c>
      <c r="F50" s="88">
        <v>449</v>
      </c>
      <c r="G50" s="88"/>
      <c r="H50" s="89" t="s">
        <v>455</v>
      </c>
      <c r="I50" s="56" t="s">
        <v>818</v>
      </c>
      <c r="J50" s="93">
        <v>811</v>
      </c>
      <c r="L50" s="92" t="s">
        <v>177</v>
      </c>
    </row>
    <row r="51" spans="1:12" s="56" customFormat="1" ht="14.25" customHeight="1">
      <c r="A51" s="90" t="s">
        <v>590</v>
      </c>
      <c r="B51" s="88">
        <v>82</v>
      </c>
      <c r="C51" s="88"/>
      <c r="D51" s="89" t="s">
        <v>389</v>
      </c>
      <c r="E51" s="90" t="s">
        <v>668</v>
      </c>
      <c r="F51" s="88">
        <v>452</v>
      </c>
      <c r="G51" s="88"/>
      <c r="H51" s="89" t="s">
        <v>456</v>
      </c>
      <c r="I51" s="56" t="s">
        <v>819</v>
      </c>
      <c r="J51" s="93">
        <v>812</v>
      </c>
      <c r="L51" s="92" t="s">
        <v>178</v>
      </c>
    </row>
    <row r="52" spans="1:12" s="56" customFormat="1" ht="14.25" customHeight="1">
      <c r="A52" s="87" t="s">
        <v>591</v>
      </c>
      <c r="B52" s="88">
        <v>83</v>
      </c>
      <c r="C52" s="88"/>
      <c r="D52" s="89" t="s">
        <v>995</v>
      </c>
      <c r="E52" s="90" t="s">
        <v>669</v>
      </c>
      <c r="F52" s="88">
        <v>453</v>
      </c>
      <c r="G52" s="88"/>
      <c r="H52" s="89" t="s">
        <v>457</v>
      </c>
      <c r="I52" s="56" t="s">
        <v>820</v>
      </c>
      <c r="J52" s="93">
        <v>813</v>
      </c>
      <c r="L52" s="92" t="s">
        <v>179</v>
      </c>
    </row>
    <row r="53" spans="1:12" s="56" customFormat="1" ht="14.25" customHeight="1">
      <c r="A53" s="87" t="s">
        <v>592</v>
      </c>
      <c r="B53" s="88">
        <v>91</v>
      </c>
      <c r="C53" s="88"/>
      <c r="D53" s="89" t="s">
        <v>390</v>
      </c>
      <c r="E53" s="90" t="s">
        <v>670</v>
      </c>
      <c r="F53" s="88">
        <v>454</v>
      </c>
      <c r="G53" s="88"/>
      <c r="H53" s="89" t="s">
        <v>458</v>
      </c>
      <c r="I53" s="56" t="s">
        <v>821</v>
      </c>
      <c r="J53" s="93">
        <v>815</v>
      </c>
      <c r="L53" s="92" t="s">
        <v>180</v>
      </c>
    </row>
    <row r="54" spans="1:12" s="56" customFormat="1" ht="14.25" customHeight="1">
      <c r="A54" s="87" t="s">
        <v>593</v>
      </c>
      <c r="B54" s="88">
        <v>92</v>
      </c>
      <c r="C54" s="88"/>
      <c r="D54" s="89" t="s">
        <v>391</v>
      </c>
      <c r="E54" s="90" t="s">
        <v>671</v>
      </c>
      <c r="F54" s="88">
        <v>456</v>
      </c>
      <c r="G54" s="88"/>
      <c r="H54" s="89" t="s">
        <v>459</v>
      </c>
      <c r="I54" s="56" t="s">
        <v>822</v>
      </c>
      <c r="J54" s="93">
        <v>816</v>
      </c>
      <c r="L54" s="92" t="s">
        <v>181</v>
      </c>
    </row>
    <row r="55" spans="1:12" s="56" customFormat="1" ht="14.25" customHeight="1">
      <c r="A55" s="87" t="s">
        <v>594</v>
      </c>
      <c r="B55" s="88">
        <v>93</v>
      </c>
      <c r="C55" s="88"/>
      <c r="D55" s="89" t="s">
        <v>392</v>
      </c>
      <c r="E55" s="90" t="s">
        <v>672</v>
      </c>
      <c r="F55" s="88">
        <v>457</v>
      </c>
      <c r="G55" s="88"/>
      <c r="H55" s="89" t="s">
        <v>460</v>
      </c>
      <c r="I55" s="56" t="s">
        <v>823</v>
      </c>
      <c r="J55" s="93">
        <v>817</v>
      </c>
      <c r="L55" s="92" t="s">
        <v>182</v>
      </c>
    </row>
    <row r="56" spans="1:12" s="56" customFormat="1" ht="14.25" customHeight="1">
      <c r="A56" s="87" t="s">
        <v>969</v>
      </c>
      <c r="B56" s="88">
        <v>95</v>
      </c>
      <c r="C56" s="88"/>
      <c r="D56" s="89" t="s">
        <v>867</v>
      </c>
      <c r="E56" s="90" t="s">
        <v>673</v>
      </c>
      <c r="F56" s="88">
        <v>459</v>
      </c>
      <c r="G56" s="88"/>
      <c r="H56" s="89" t="s">
        <v>461</v>
      </c>
      <c r="I56" s="56" t="s">
        <v>824</v>
      </c>
      <c r="J56" s="93">
        <v>819</v>
      </c>
      <c r="L56" s="92" t="s">
        <v>183</v>
      </c>
    </row>
    <row r="57" spans="1:12" s="56" customFormat="1" ht="14.25" customHeight="1">
      <c r="A57" s="87" t="s">
        <v>595</v>
      </c>
      <c r="B57" s="88">
        <v>96</v>
      </c>
      <c r="C57" s="88"/>
      <c r="D57" s="89" t="s">
        <v>935</v>
      </c>
      <c r="E57" s="90" t="s">
        <v>675</v>
      </c>
      <c r="F57" s="88">
        <v>460</v>
      </c>
      <c r="G57" s="88"/>
      <c r="H57" s="89" t="s">
        <v>462</v>
      </c>
      <c r="I57" s="56" t="s">
        <v>825</v>
      </c>
      <c r="J57" s="93">
        <v>820</v>
      </c>
      <c r="L57" s="92" t="s">
        <v>936</v>
      </c>
    </row>
    <row r="58" spans="1:12" s="56" customFormat="1" ht="14.25" customHeight="1">
      <c r="A58" s="87"/>
      <c r="B58" s="88"/>
      <c r="C58" s="88"/>
      <c r="D58" s="89" t="s">
        <v>937</v>
      </c>
      <c r="E58" s="90" t="s">
        <v>676</v>
      </c>
      <c r="F58" s="88">
        <v>463</v>
      </c>
      <c r="G58" s="88"/>
      <c r="H58" s="89" t="s">
        <v>463</v>
      </c>
      <c r="I58" s="56" t="s">
        <v>826</v>
      </c>
      <c r="J58" s="93">
        <v>822</v>
      </c>
      <c r="L58" s="92" t="s">
        <v>938</v>
      </c>
    </row>
    <row r="59" spans="1:12" s="56" customFormat="1" ht="14.25" customHeight="1">
      <c r="A59" s="87" t="s">
        <v>896</v>
      </c>
      <c r="B59" s="88">
        <v>97</v>
      </c>
      <c r="C59" s="88"/>
      <c r="D59" s="89" t="s">
        <v>868</v>
      </c>
      <c r="E59" s="90" t="s">
        <v>677</v>
      </c>
      <c r="F59" s="88">
        <v>464</v>
      </c>
      <c r="G59" s="88"/>
      <c r="H59" s="89" t="s">
        <v>464</v>
      </c>
      <c r="I59" s="90" t="s">
        <v>827</v>
      </c>
      <c r="J59" s="88">
        <v>823</v>
      </c>
      <c r="K59" s="88"/>
      <c r="L59" s="92" t="s">
        <v>939</v>
      </c>
    </row>
    <row r="60" spans="1:12" s="56" customFormat="1" ht="14.25" customHeight="1">
      <c r="A60" s="87" t="s">
        <v>970</v>
      </c>
      <c r="B60" s="88">
        <v>98</v>
      </c>
      <c r="C60" s="251"/>
      <c r="D60" s="89" t="s">
        <v>869</v>
      </c>
      <c r="E60" s="90" t="s">
        <v>749</v>
      </c>
      <c r="F60" s="88">
        <v>465</v>
      </c>
      <c r="G60" s="88"/>
      <c r="H60" s="89" t="s">
        <v>465</v>
      </c>
      <c r="I60" s="90"/>
      <c r="J60" s="88"/>
      <c r="K60" s="88"/>
      <c r="L60" s="92" t="s">
        <v>897</v>
      </c>
    </row>
    <row r="61" spans="1:12" s="56" customFormat="1" ht="14.25" customHeight="1">
      <c r="A61" s="87" t="s">
        <v>596</v>
      </c>
      <c r="B61" s="88">
        <v>204</v>
      </c>
      <c r="C61" s="88"/>
      <c r="D61" s="89" t="s">
        <v>393</v>
      </c>
      <c r="E61" s="90" t="s">
        <v>750</v>
      </c>
      <c r="F61" s="88">
        <v>467</v>
      </c>
      <c r="G61" s="88"/>
      <c r="H61" s="89" t="s">
        <v>940</v>
      </c>
      <c r="I61" s="90" t="s">
        <v>828</v>
      </c>
      <c r="J61" s="88">
        <v>824</v>
      </c>
      <c r="K61" s="88"/>
      <c r="L61" s="92" t="s">
        <v>184</v>
      </c>
    </row>
    <row r="62" spans="1:12" s="56" customFormat="1" ht="14.25" customHeight="1">
      <c r="A62" s="87" t="s">
        <v>1137</v>
      </c>
      <c r="B62" s="88">
        <v>206</v>
      </c>
      <c r="C62" s="88"/>
      <c r="D62" s="89" t="s">
        <v>1167</v>
      </c>
      <c r="E62" s="90"/>
      <c r="F62" s="88"/>
      <c r="G62" s="88"/>
      <c r="H62" s="89" t="s">
        <v>941</v>
      </c>
      <c r="I62" s="90" t="s">
        <v>829</v>
      </c>
      <c r="J62" s="88">
        <v>825</v>
      </c>
      <c r="K62" s="88"/>
      <c r="L62" s="92" t="s">
        <v>185</v>
      </c>
    </row>
    <row r="63" spans="1:12" s="56" customFormat="1" ht="14.25" customHeight="1">
      <c r="A63" s="87" t="s">
        <v>597</v>
      </c>
      <c r="B63" s="88">
        <v>208</v>
      </c>
      <c r="C63" s="88"/>
      <c r="D63" s="89" t="s">
        <v>394</v>
      </c>
      <c r="E63" s="90" t="s">
        <v>751</v>
      </c>
      <c r="F63" s="88">
        <v>468</v>
      </c>
      <c r="G63" s="88"/>
      <c r="H63" s="89" t="s">
        <v>113</v>
      </c>
      <c r="I63" s="90" t="s">
        <v>830</v>
      </c>
      <c r="J63" s="88">
        <v>830</v>
      </c>
      <c r="K63" s="88"/>
      <c r="L63" s="92" t="s">
        <v>186</v>
      </c>
    </row>
    <row r="64" spans="1:12" s="56" customFormat="1" ht="14.25" customHeight="1">
      <c r="A64" s="87" t="s">
        <v>598</v>
      </c>
      <c r="B64" s="88">
        <v>212</v>
      </c>
      <c r="C64" s="88"/>
      <c r="D64" s="89" t="s">
        <v>395</v>
      </c>
      <c r="E64" s="90" t="s">
        <v>752</v>
      </c>
      <c r="F64" s="88">
        <v>469</v>
      </c>
      <c r="G64" s="88"/>
      <c r="H64" s="89" t="s">
        <v>114</v>
      </c>
      <c r="I64" s="90" t="s">
        <v>831</v>
      </c>
      <c r="J64" s="88">
        <v>831</v>
      </c>
      <c r="L64" s="92" t="s">
        <v>187</v>
      </c>
    </row>
    <row r="65" spans="1:12" s="56" customFormat="1" ht="14.25" customHeight="1">
      <c r="A65" s="87" t="s">
        <v>599</v>
      </c>
      <c r="B65" s="88">
        <v>216</v>
      </c>
      <c r="C65" s="88"/>
      <c r="D65" s="89" t="s">
        <v>1139</v>
      </c>
      <c r="E65" s="94" t="s">
        <v>753</v>
      </c>
      <c r="F65" s="88">
        <v>470</v>
      </c>
      <c r="G65" s="91"/>
      <c r="H65" s="89" t="s">
        <v>115</v>
      </c>
      <c r="I65" s="90" t="s">
        <v>832</v>
      </c>
      <c r="J65" s="88">
        <v>832</v>
      </c>
      <c r="L65" s="92" t="s">
        <v>942</v>
      </c>
    </row>
    <row r="66" spans="1:12" s="56" customFormat="1" ht="14.25" customHeight="1">
      <c r="A66" s="87" t="s">
        <v>600</v>
      </c>
      <c r="B66" s="88">
        <v>220</v>
      </c>
      <c r="D66" s="89" t="s">
        <v>492</v>
      </c>
      <c r="E66" s="90" t="s">
        <v>754</v>
      </c>
      <c r="F66" s="88">
        <v>472</v>
      </c>
      <c r="G66" s="88"/>
      <c r="H66" s="89" t="s">
        <v>116</v>
      </c>
      <c r="I66" s="90"/>
      <c r="J66" s="88"/>
      <c r="L66" s="92" t="s">
        <v>955</v>
      </c>
    </row>
    <row r="67" spans="1:12" s="56" customFormat="1" ht="14.25" customHeight="1">
      <c r="A67" s="87" t="s">
        <v>601</v>
      </c>
      <c r="B67" s="88">
        <v>224</v>
      </c>
      <c r="C67" s="88"/>
      <c r="D67" s="89" t="s">
        <v>396</v>
      </c>
      <c r="E67" s="90" t="s">
        <v>755</v>
      </c>
      <c r="F67" s="88">
        <v>473</v>
      </c>
      <c r="G67" s="88"/>
      <c r="H67" s="89" t="s">
        <v>117</v>
      </c>
      <c r="I67" s="56" t="s">
        <v>833</v>
      </c>
      <c r="J67" s="88">
        <v>833</v>
      </c>
      <c r="L67" s="92" t="s">
        <v>188</v>
      </c>
    </row>
    <row r="68" spans="1:12" s="56" customFormat="1" ht="14.25" customHeight="1">
      <c r="A68" s="56" t="s">
        <v>1140</v>
      </c>
      <c r="B68" s="88">
        <v>225</v>
      </c>
      <c r="D68" s="89" t="s">
        <v>1141</v>
      </c>
      <c r="E68" s="90" t="s">
        <v>756</v>
      </c>
      <c r="F68" s="88">
        <v>474</v>
      </c>
      <c r="G68" s="88"/>
      <c r="H68" s="89" t="s">
        <v>118</v>
      </c>
      <c r="I68" s="56" t="s">
        <v>834</v>
      </c>
      <c r="J68" s="88">
        <v>834</v>
      </c>
      <c r="L68" s="92" t="s">
        <v>189</v>
      </c>
    </row>
    <row r="69" spans="1:12" s="56" customFormat="1" ht="14.25" customHeight="1">
      <c r="A69" s="87" t="s">
        <v>602</v>
      </c>
      <c r="B69" s="88">
        <v>228</v>
      </c>
      <c r="C69" s="88"/>
      <c r="D69" s="89" t="s">
        <v>397</v>
      </c>
      <c r="E69" s="56" t="s">
        <v>1144</v>
      </c>
      <c r="F69" s="88">
        <v>475</v>
      </c>
      <c r="H69" s="89" t="s">
        <v>1145</v>
      </c>
      <c r="I69" s="56" t="s">
        <v>835</v>
      </c>
      <c r="J69" s="88">
        <v>835</v>
      </c>
      <c r="L69" s="92" t="s">
        <v>943</v>
      </c>
    </row>
    <row r="70" spans="1:12" s="56" customFormat="1" ht="14.25" customHeight="1">
      <c r="A70" s="87" t="s">
        <v>603</v>
      </c>
      <c r="B70" s="88">
        <v>232</v>
      </c>
      <c r="C70" s="88"/>
      <c r="D70" s="89" t="s">
        <v>398</v>
      </c>
      <c r="E70" s="56" t="s">
        <v>1146</v>
      </c>
      <c r="F70" s="88">
        <v>477</v>
      </c>
      <c r="H70" s="89" t="s">
        <v>1147</v>
      </c>
      <c r="J70" s="88"/>
      <c r="L70" s="92" t="s">
        <v>956</v>
      </c>
    </row>
    <row r="71" spans="1:12" s="56" customFormat="1" ht="14.25" customHeight="1">
      <c r="A71" s="87" t="s">
        <v>604</v>
      </c>
      <c r="B71" s="88">
        <v>236</v>
      </c>
      <c r="C71" s="88"/>
      <c r="D71" s="95" t="s">
        <v>399</v>
      </c>
      <c r="E71" s="90" t="s">
        <v>1148</v>
      </c>
      <c r="F71" s="88">
        <v>479</v>
      </c>
      <c r="G71" s="88"/>
      <c r="H71" s="89" t="s">
        <v>1149</v>
      </c>
      <c r="I71" s="56" t="s">
        <v>836</v>
      </c>
      <c r="J71" s="88">
        <v>836</v>
      </c>
      <c r="L71" s="92" t="s">
        <v>191</v>
      </c>
    </row>
    <row r="72" spans="1:12" s="56" customFormat="1" ht="14.25" customHeight="1">
      <c r="A72" s="87" t="s">
        <v>605</v>
      </c>
      <c r="B72" s="88">
        <v>240</v>
      </c>
      <c r="C72" s="88"/>
      <c r="D72" s="89" t="s">
        <v>400</v>
      </c>
      <c r="E72" s="90" t="s">
        <v>757</v>
      </c>
      <c r="F72" s="88">
        <v>480</v>
      </c>
      <c r="G72" s="88"/>
      <c r="H72" s="89" t="s">
        <v>119</v>
      </c>
      <c r="I72" s="56" t="s">
        <v>837</v>
      </c>
      <c r="J72" s="88">
        <v>837</v>
      </c>
      <c r="L72" s="92" t="s">
        <v>192</v>
      </c>
    </row>
    <row r="73" spans="1:12" s="56" customFormat="1" ht="14.25" customHeight="1">
      <c r="A73" s="87" t="s">
        <v>606</v>
      </c>
      <c r="B73" s="88">
        <v>244</v>
      </c>
      <c r="C73" s="88"/>
      <c r="D73" s="89" t="s">
        <v>401</v>
      </c>
      <c r="E73" s="56" t="s">
        <v>1150</v>
      </c>
      <c r="F73" s="88">
        <v>481</v>
      </c>
      <c r="H73" s="89" t="s">
        <v>1168</v>
      </c>
      <c r="I73" s="56" t="s">
        <v>838</v>
      </c>
      <c r="J73" s="88">
        <v>838</v>
      </c>
      <c r="L73" s="92" t="s">
        <v>193</v>
      </c>
    </row>
    <row r="74" spans="1:12" s="56" customFormat="1" ht="14.25" customHeight="1">
      <c r="A74" s="87" t="s">
        <v>607</v>
      </c>
      <c r="B74" s="88">
        <v>247</v>
      </c>
      <c r="C74" s="88"/>
      <c r="D74" s="89" t="s">
        <v>402</v>
      </c>
      <c r="E74" s="90" t="s">
        <v>758</v>
      </c>
      <c r="F74" s="88">
        <v>484</v>
      </c>
      <c r="G74" s="88"/>
      <c r="H74" s="89" t="s">
        <v>1152</v>
      </c>
      <c r="I74" s="56" t="s">
        <v>839</v>
      </c>
      <c r="J74" s="88">
        <v>839</v>
      </c>
      <c r="L74" s="92" t="s">
        <v>944</v>
      </c>
    </row>
    <row r="75" spans="1:12" s="56" customFormat="1" ht="14.25" customHeight="1">
      <c r="A75" s="87" t="s">
        <v>608</v>
      </c>
      <c r="B75" s="88">
        <v>248</v>
      </c>
      <c r="C75" s="88"/>
      <c r="D75" s="89" t="s">
        <v>403</v>
      </c>
      <c r="E75" s="90" t="s">
        <v>759</v>
      </c>
      <c r="F75" s="88">
        <v>488</v>
      </c>
      <c r="G75" s="88"/>
      <c r="H75" s="89" t="s">
        <v>120</v>
      </c>
      <c r="I75" s="56" t="s">
        <v>840</v>
      </c>
      <c r="J75" s="88">
        <v>891</v>
      </c>
      <c r="L75" s="92" t="s">
        <v>195</v>
      </c>
    </row>
    <row r="76" spans="1:12" s="56" customFormat="1" ht="14.25" customHeight="1">
      <c r="A76" s="87" t="s">
        <v>609</v>
      </c>
      <c r="B76" s="88">
        <v>252</v>
      </c>
      <c r="C76" s="88"/>
      <c r="D76" s="89" t="s">
        <v>404</v>
      </c>
      <c r="E76" s="90" t="s">
        <v>760</v>
      </c>
      <c r="F76" s="88">
        <v>492</v>
      </c>
      <c r="G76" s="88"/>
      <c r="H76" s="89" t="s">
        <v>121</v>
      </c>
      <c r="I76" s="56" t="s">
        <v>841</v>
      </c>
      <c r="J76" s="88">
        <v>892</v>
      </c>
      <c r="L76" s="92" t="s">
        <v>196</v>
      </c>
    </row>
    <row r="77" spans="1:12" s="56" customFormat="1" ht="14.25" customHeight="1">
      <c r="A77" s="87" t="s">
        <v>610</v>
      </c>
      <c r="B77" s="88">
        <v>257</v>
      </c>
      <c r="C77" s="88"/>
      <c r="D77" s="89" t="s">
        <v>405</v>
      </c>
      <c r="E77" s="90" t="s">
        <v>761</v>
      </c>
      <c r="F77" s="88">
        <v>500</v>
      </c>
      <c r="G77" s="88"/>
      <c r="H77" s="89" t="s">
        <v>122</v>
      </c>
      <c r="I77" s="56" t="s">
        <v>842</v>
      </c>
      <c r="J77" s="88">
        <v>893</v>
      </c>
      <c r="L77" s="92" t="s">
        <v>945</v>
      </c>
    </row>
    <row r="78" spans="1:12" s="56" customFormat="1" ht="14.25" customHeight="1">
      <c r="A78" s="87" t="s">
        <v>611</v>
      </c>
      <c r="B78" s="88">
        <v>260</v>
      </c>
      <c r="C78" s="88"/>
      <c r="D78" s="89" t="s">
        <v>406</v>
      </c>
      <c r="E78" s="90" t="s">
        <v>762</v>
      </c>
      <c r="F78" s="88">
        <v>504</v>
      </c>
      <c r="G78" s="88"/>
      <c r="H78" s="89" t="s">
        <v>123</v>
      </c>
      <c r="J78" s="88"/>
      <c r="L78" s="92" t="s">
        <v>957</v>
      </c>
    </row>
    <row r="79" spans="1:12" s="56" customFormat="1" ht="14.25" customHeight="1">
      <c r="A79" s="87" t="s">
        <v>612</v>
      </c>
      <c r="B79" s="88">
        <v>264</v>
      </c>
      <c r="C79" s="88"/>
      <c r="D79" s="89" t="s">
        <v>407</v>
      </c>
      <c r="E79" s="90" t="s">
        <v>763</v>
      </c>
      <c r="F79" s="88">
        <v>508</v>
      </c>
      <c r="G79" s="88"/>
      <c r="H79" s="89" t="s">
        <v>124</v>
      </c>
      <c r="I79" s="90" t="s">
        <v>843</v>
      </c>
      <c r="J79" s="88">
        <v>894</v>
      </c>
      <c r="L79" s="92" t="s">
        <v>1169</v>
      </c>
    </row>
    <row r="80" spans="1:12" s="56" customFormat="1" ht="14.25" customHeight="1">
      <c r="A80" s="87" t="s">
        <v>613</v>
      </c>
      <c r="B80" s="88">
        <v>268</v>
      </c>
      <c r="C80" s="88"/>
      <c r="D80" s="89" t="s">
        <v>408</v>
      </c>
      <c r="E80" s="90" t="s">
        <v>764</v>
      </c>
      <c r="F80" s="88">
        <v>512</v>
      </c>
      <c r="G80" s="88"/>
      <c r="H80" s="89" t="s">
        <v>125</v>
      </c>
      <c r="I80" s="90" t="s">
        <v>844</v>
      </c>
      <c r="J80" s="88">
        <v>950</v>
      </c>
      <c r="K80" s="88"/>
      <c r="L80" s="92" t="s">
        <v>947</v>
      </c>
    </row>
    <row r="81" spans="1:12" s="56" customFormat="1" ht="14.25" customHeight="1">
      <c r="A81" s="87" t="s">
        <v>614</v>
      </c>
      <c r="B81" s="88">
        <v>272</v>
      </c>
      <c r="C81" s="88"/>
      <c r="D81" s="89" t="s">
        <v>946</v>
      </c>
      <c r="E81" s="90" t="s">
        <v>765</v>
      </c>
      <c r="F81" s="88">
        <v>516</v>
      </c>
      <c r="G81" s="88"/>
      <c r="H81" s="89" t="s">
        <v>1153</v>
      </c>
      <c r="I81" s="96"/>
      <c r="J81" s="97"/>
      <c r="K81" s="97"/>
      <c r="L81" s="92" t="s">
        <v>898</v>
      </c>
    </row>
    <row r="82" spans="1:12" s="56" customFormat="1" ht="14.25" customHeight="1">
      <c r="A82" s="87" t="s">
        <v>615</v>
      </c>
      <c r="B82" s="88">
        <v>276</v>
      </c>
      <c r="C82" s="88"/>
      <c r="D82" s="89" t="s">
        <v>409</v>
      </c>
      <c r="E82" s="90" t="s">
        <v>766</v>
      </c>
      <c r="F82" s="88">
        <v>520</v>
      </c>
      <c r="G82" s="88"/>
      <c r="H82" s="89" t="s">
        <v>126</v>
      </c>
      <c r="I82" s="96"/>
      <c r="J82" s="97"/>
      <c r="K82" s="97"/>
      <c r="L82" s="98" t="s">
        <v>1096</v>
      </c>
    </row>
    <row r="83" spans="1:12" s="56" customFormat="1" ht="14.25" customHeight="1">
      <c r="A83" s="87" t="s">
        <v>616</v>
      </c>
      <c r="B83" s="88">
        <v>280</v>
      </c>
      <c r="C83" s="88"/>
      <c r="D83" s="89" t="s">
        <v>410</v>
      </c>
      <c r="E83" s="90" t="s">
        <v>767</v>
      </c>
      <c r="F83" s="88">
        <v>524</v>
      </c>
      <c r="G83" s="88"/>
      <c r="H83" s="89" t="s">
        <v>127</v>
      </c>
      <c r="I83" s="96"/>
      <c r="J83" s="97"/>
      <c r="K83" s="97"/>
      <c r="L83" s="98" t="s">
        <v>1097</v>
      </c>
    </row>
    <row r="84" spans="1:12" s="56" customFormat="1" ht="14.25" customHeight="1">
      <c r="A84" s="87" t="s">
        <v>617</v>
      </c>
      <c r="B84" s="88">
        <v>284</v>
      </c>
      <c r="C84" s="88"/>
      <c r="D84" s="89" t="s">
        <v>411</v>
      </c>
      <c r="E84" s="90" t="s">
        <v>768</v>
      </c>
      <c r="F84" s="88">
        <v>528</v>
      </c>
      <c r="G84" s="88"/>
      <c r="H84" s="89" t="s">
        <v>128</v>
      </c>
      <c r="I84" s="96"/>
      <c r="J84" s="97"/>
      <c r="K84" s="97"/>
      <c r="L84" s="98" t="s">
        <v>1098</v>
      </c>
    </row>
    <row r="85" spans="1:12" s="56" customFormat="1" ht="14.25" customHeight="1">
      <c r="A85" s="87" t="s">
        <v>618</v>
      </c>
      <c r="B85" s="88">
        <v>288</v>
      </c>
      <c r="C85" s="88"/>
      <c r="D85" s="89" t="s">
        <v>412</v>
      </c>
      <c r="E85" s="90" t="s">
        <v>769</v>
      </c>
      <c r="F85" s="88">
        <v>529</v>
      </c>
      <c r="G85" s="88"/>
      <c r="H85" s="89" t="s">
        <v>996</v>
      </c>
      <c r="I85" s="96"/>
      <c r="J85" s="97"/>
      <c r="K85" s="97"/>
      <c r="L85" s="98" t="s">
        <v>1099</v>
      </c>
    </row>
    <row r="86" spans="1:12" s="56" customFormat="1" ht="14.25" customHeight="1">
      <c r="A86" s="87" t="s">
        <v>619</v>
      </c>
      <c r="B86" s="88">
        <v>302</v>
      </c>
      <c r="C86" s="88"/>
      <c r="D86" s="89" t="s">
        <v>413</v>
      </c>
      <c r="E86" s="90" t="s">
        <v>770</v>
      </c>
      <c r="F86" s="88">
        <v>600</v>
      </c>
      <c r="G86" s="88"/>
      <c r="H86" s="89" t="s">
        <v>129</v>
      </c>
      <c r="I86" s="56" t="s">
        <v>1158</v>
      </c>
      <c r="J86" s="88">
        <v>953</v>
      </c>
      <c r="L86" s="92" t="s">
        <v>1159</v>
      </c>
    </row>
    <row r="87" spans="1:12" s="56" customFormat="1" ht="14.25" customHeight="1">
      <c r="A87" s="87" t="s">
        <v>620</v>
      </c>
      <c r="B87" s="88">
        <v>306</v>
      </c>
      <c r="C87" s="88"/>
      <c r="D87" s="89" t="s">
        <v>948</v>
      </c>
      <c r="E87" s="90" t="s">
        <v>771</v>
      </c>
      <c r="F87" s="88">
        <v>604</v>
      </c>
      <c r="G87" s="88"/>
      <c r="H87" s="89" t="s">
        <v>130</v>
      </c>
      <c r="I87" s="90" t="s">
        <v>997</v>
      </c>
      <c r="J87" s="88">
        <v>958</v>
      </c>
      <c r="K87" s="88"/>
      <c r="L87" s="92" t="s">
        <v>1100</v>
      </c>
    </row>
    <row r="88" spans="4:12" s="56" customFormat="1" ht="14.25" customHeight="1">
      <c r="D88" s="89" t="s">
        <v>949</v>
      </c>
      <c r="E88" s="90" t="s">
        <v>772</v>
      </c>
      <c r="F88" s="88">
        <v>608</v>
      </c>
      <c r="G88" s="88"/>
      <c r="H88" s="89" t="s">
        <v>131</v>
      </c>
      <c r="I88" s="99" t="s">
        <v>1101</v>
      </c>
      <c r="J88" s="88">
        <v>959</v>
      </c>
      <c r="K88" s="88"/>
      <c r="L88" s="91" t="s">
        <v>1172</v>
      </c>
    </row>
    <row r="89" spans="1:12" s="56" customFormat="1" ht="14.25" customHeight="1">
      <c r="A89" s="87" t="s">
        <v>621</v>
      </c>
      <c r="B89" s="88">
        <v>310</v>
      </c>
      <c r="C89" s="88"/>
      <c r="D89" s="89" t="s">
        <v>491</v>
      </c>
      <c r="E89" s="90" t="s">
        <v>773</v>
      </c>
      <c r="F89" s="88">
        <v>612</v>
      </c>
      <c r="G89" s="88"/>
      <c r="H89" s="89" t="s">
        <v>132</v>
      </c>
      <c r="I89" s="99"/>
      <c r="J89" s="88"/>
      <c r="K89" s="88"/>
      <c r="L89" s="91"/>
    </row>
    <row r="90" spans="1:12" s="56" customFormat="1" ht="12.75" customHeight="1">
      <c r="A90" s="87" t="s">
        <v>622</v>
      </c>
      <c r="B90" s="88">
        <v>311</v>
      </c>
      <c r="C90" s="88"/>
      <c r="D90" s="89" t="s">
        <v>908</v>
      </c>
      <c r="E90" s="87" t="s">
        <v>774</v>
      </c>
      <c r="F90" s="88">
        <v>616</v>
      </c>
      <c r="G90" s="88"/>
      <c r="H90" s="89" t="s">
        <v>133</v>
      </c>
      <c r="I90" s="100"/>
      <c r="J90" s="97"/>
      <c r="K90" s="97"/>
      <c r="L90" s="91"/>
    </row>
    <row r="91" spans="1:12" s="56" customFormat="1" ht="7.5" customHeight="1">
      <c r="A91" s="51"/>
      <c r="B91" s="97"/>
      <c r="C91" s="97"/>
      <c r="D91" s="102"/>
      <c r="E91" s="310"/>
      <c r="F91" s="310"/>
      <c r="G91" s="310"/>
      <c r="H91" s="310"/>
      <c r="I91" s="310"/>
      <c r="J91" s="310"/>
      <c r="K91" s="310"/>
      <c r="L91" s="310"/>
    </row>
    <row r="92" spans="1:12" s="56" customFormat="1" ht="28.5" customHeight="1">
      <c r="A92" s="466" t="s">
        <v>1173</v>
      </c>
      <c r="B92" s="466"/>
      <c r="C92" s="466"/>
      <c r="D92" s="466"/>
      <c r="E92" s="466"/>
      <c r="F92" s="466"/>
      <c r="G92" s="466"/>
      <c r="H92" s="466"/>
      <c r="I92" s="466"/>
      <c r="J92" s="466"/>
      <c r="K92" s="466"/>
      <c r="L92" s="466"/>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6"/>
      <c r="G112" s="106"/>
    </row>
    <row r="113" spans="1:12" ht="12" customHeight="1">
      <c r="A113" s="28"/>
      <c r="F113" s="106"/>
      <c r="G113" s="106"/>
      <c r="I113" s="104"/>
      <c r="J113" s="97"/>
      <c r="K113" s="97"/>
      <c r="L113" s="105"/>
    </row>
    <row r="114" spans="6:12" ht="12" customHeight="1">
      <c r="F114" s="106"/>
      <c r="G114" s="106"/>
      <c r="I114" s="78"/>
      <c r="J114" s="97"/>
      <c r="K114" s="97"/>
      <c r="L114" s="36"/>
    </row>
    <row r="115" spans="6:11" ht="12.75">
      <c r="F115" s="106"/>
      <c r="G115" s="106"/>
      <c r="J115" s="106"/>
      <c r="K115" s="106"/>
    </row>
    <row r="116" spans="2:11" ht="12.75">
      <c r="B116" s="106"/>
      <c r="C116" s="106"/>
      <c r="F116" s="106"/>
      <c r="G116" s="106"/>
      <c r="J116" s="106"/>
      <c r="K116" s="106"/>
    </row>
    <row r="117" spans="2:11" ht="12.75">
      <c r="B117" s="106"/>
      <c r="C117" s="106"/>
      <c r="F117" s="106"/>
      <c r="G117" s="106"/>
      <c r="J117" s="106"/>
      <c r="K117" s="106"/>
    </row>
    <row r="118" spans="2:11" ht="12.75">
      <c r="B118" s="106"/>
      <c r="C118" s="106"/>
      <c r="F118" s="106"/>
      <c r="G118" s="106"/>
      <c r="J118" s="106"/>
      <c r="K118" s="106"/>
    </row>
    <row r="119" spans="2:11" ht="12.75">
      <c r="B119" s="106"/>
      <c r="C119" s="106"/>
      <c r="F119" s="106"/>
      <c r="G119" s="106"/>
      <c r="J119" s="106"/>
      <c r="K119" s="106"/>
    </row>
    <row r="120" spans="2:11" ht="12.75">
      <c r="B120" s="106"/>
      <c r="C120" s="106"/>
      <c r="F120" s="106"/>
      <c r="G120" s="106"/>
      <c r="J120" s="106"/>
      <c r="K120" s="106"/>
    </row>
    <row r="121" spans="2:11" ht="12.75">
      <c r="B121" s="106"/>
      <c r="C121" s="106"/>
      <c r="F121" s="106"/>
      <c r="G121" s="106"/>
      <c r="J121" s="106"/>
      <c r="K121" s="106"/>
    </row>
    <row r="122" spans="2:11" ht="12.75">
      <c r="B122" s="106"/>
      <c r="C122" s="106"/>
      <c r="F122" s="106"/>
      <c r="G122" s="106"/>
      <c r="J122" s="106"/>
      <c r="K122" s="106"/>
    </row>
    <row r="123" spans="6:11" ht="12.75">
      <c r="F123" s="106"/>
      <c r="G123" s="106"/>
      <c r="J123" s="106"/>
      <c r="K123" s="106"/>
    </row>
    <row r="124" spans="6:11" ht="12.75">
      <c r="F124" s="106"/>
      <c r="G124" s="106"/>
      <c r="J124" s="106"/>
      <c r="K124" s="106"/>
    </row>
    <row r="125" spans="6:11" ht="12.75">
      <c r="F125" s="106"/>
      <c r="G125" s="106"/>
      <c r="J125" s="106"/>
      <c r="K125" s="106"/>
    </row>
    <row r="126" spans="6:11" ht="12.75">
      <c r="F126" s="106"/>
      <c r="G126" s="106"/>
      <c r="J126" s="106"/>
      <c r="K126" s="106"/>
    </row>
    <row r="127" spans="6:11" ht="12.75">
      <c r="F127" s="106"/>
      <c r="G127" s="106"/>
      <c r="J127" s="106"/>
      <c r="K127" s="106"/>
    </row>
    <row r="128" spans="6:11" ht="12.75">
      <c r="F128" s="106"/>
      <c r="G128" s="106"/>
      <c r="J128" s="106"/>
      <c r="K128" s="106"/>
    </row>
    <row r="129" spans="6:11" ht="12.75">
      <c r="F129" s="106"/>
      <c r="G129" s="106"/>
      <c r="J129" s="106"/>
      <c r="K129" s="106"/>
    </row>
    <row r="130" spans="6:11" ht="12.75">
      <c r="F130" s="106"/>
      <c r="G130" s="106"/>
      <c r="J130" s="106"/>
      <c r="K130" s="106"/>
    </row>
    <row r="131" spans="6:11" ht="12.75">
      <c r="F131" s="106"/>
      <c r="G131" s="106"/>
      <c r="J131" s="106"/>
      <c r="K131" s="106"/>
    </row>
    <row r="132" spans="6:11" ht="12.75">
      <c r="F132" s="106"/>
      <c r="G132" s="106"/>
      <c r="J132" s="106"/>
      <c r="K132" s="106"/>
    </row>
    <row r="133" spans="6:11" ht="12.75">
      <c r="F133" s="106"/>
      <c r="G133" s="106"/>
      <c r="J133" s="106"/>
      <c r="K133" s="106"/>
    </row>
    <row r="134" spans="6:11" ht="12.75">
      <c r="F134" s="106"/>
      <c r="G134" s="106"/>
      <c r="J134" s="106"/>
      <c r="K134" s="106"/>
    </row>
    <row r="135" spans="6:11" ht="12.75">
      <c r="F135" s="106"/>
      <c r="G135" s="106"/>
      <c r="J135" s="106"/>
      <c r="K135" s="106"/>
    </row>
    <row r="136" spans="6:11" ht="12.75">
      <c r="F136" s="106"/>
      <c r="G136" s="106"/>
      <c r="J136" s="106"/>
      <c r="K136" s="106"/>
    </row>
    <row r="137" spans="6:11" ht="12.75">
      <c r="F137" s="106"/>
      <c r="G137" s="106"/>
      <c r="J137" s="106"/>
      <c r="K137" s="106"/>
    </row>
    <row r="138" spans="6:11" ht="12.75">
      <c r="F138" s="106"/>
      <c r="G138" s="106"/>
      <c r="J138" s="106"/>
      <c r="K138" s="106"/>
    </row>
    <row r="139" spans="6:11" ht="12.75">
      <c r="F139" s="106"/>
      <c r="G139" s="106"/>
      <c r="J139" s="106"/>
      <c r="K139" s="106"/>
    </row>
    <row r="140" spans="6:11" ht="12.75">
      <c r="F140" s="106"/>
      <c r="G140" s="106"/>
      <c r="J140" s="106"/>
      <c r="K140" s="106"/>
    </row>
    <row r="141" spans="6:11" ht="12.75">
      <c r="F141" s="106"/>
      <c r="G141" s="106"/>
      <c r="J141" s="106"/>
      <c r="K141" s="106"/>
    </row>
    <row r="142" spans="6:11" ht="12.75">
      <c r="F142" s="106"/>
      <c r="G142" s="106"/>
      <c r="J142" s="106"/>
      <c r="K142" s="106"/>
    </row>
    <row r="143" spans="6:11" ht="12.75">
      <c r="F143" s="106"/>
      <c r="G143" s="106"/>
      <c r="J143" s="106"/>
      <c r="K143" s="106"/>
    </row>
    <row r="144" spans="6:11" ht="12.75">
      <c r="F144" s="106"/>
      <c r="G144" s="106"/>
      <c r="J144" s="106"/>
      <c r="K144" s="106"/>
    </row>
    <row r="145" spans="6:11" ht="12.75">
      <c r="F145" s="106"/>
      <c r="G145" s="106"/>
      <c r="J145" s="106"/>
      <c r="K145" s="106"/>
    </row>
    <row r="146" spans="6:11" ht="12.75">
      <c r="F146" s="106"/>
      <c r="G146" s="106"/>
      <c r="J146" s="106"/>
      <c r="K146" s="106"/>
    </row>
    <row r="147" spans="6:11" ht="12.75">
      <c r="F147" s="106"/>
      <c r="G147" s="106"/>
      <c r="J147" s="106"/>
      <c r="K147" s="106"/>
    </row>
    <row r="148" spans="6:11" ht="12.75">
      <c r="F148" s="106"/>
      <c r="G148" s="106"/>
      <c r="J148" s="106"/>
      <c r="K148" s="106"/>
    </row>
    <row r="149" spans="6:11" ht="12.75">
      <c r="F149" s="106"/>
      <c r="G149" s="106"/>
      <c r="J149" s="106"/>
      <c r="K149" s="106"/>
    </row>
    <row r="150" spans="6:11" ht="12.75">
      <c r="F150" s="106"/>
      <c r="G150" s="106"/>
      <c r="J150" s="106"/>
      <c r="K150" s="106"/>
    </row>
    <row r="151" spans="6:11" ht="12.75">
      <c r="F151" s="106"/>
      <c r="G151" s="106"/>
      <c r="J151" s="106"/>
      <c r="K151" s="106"/>
    </row>
    <row r="152" spans="6:11" ht="12.75">
      <c r="F152" s="106"/>
      <c r="G152" s="106"/>
      <c r="J152" s="106"/>
      <c r="K152" s="106"/>
    </row>
    <row r="153" spans="6:11" ht="12.75">
      <c r="F153" s="106"/>
      <c r="G153" s="106"/>
      <c r="J153" s="106"/>
      <c r="K153" s="106"/>
    </row>
    <row r="154" spans="6:11" ht="12.75">
      <c r="F154" s="106"/>
      <c r="G154" s="106"/>
      <c r="J154" s="106"/>
      <c r="K154" s="106"/>
    </row>
    <row r="155" spans="6:11" ht="12.75">
      <c r="F155" s="106"/>
      <c r="G155" s="106"/>
      <c r="J155" s="106"/>
      <c r="K155" s="106"/>
    </row>
    <row r="156" spans="6:11" ht="12.75">
      <c r="F156" s="106"/>
      <c r="G156" s="106"/>
      <c r="J156" s="106"/>
      <c r="K156" s="106"/>
    </row>
    <row r="157" spans="6:11" ht="12.75">
      <c r="F157" s="106"/>
      <c r="G157" s="106"/>
      <c r="J157" s="106"/>
      <c r="K157" s="106"/>
    </row>
    <row r="158" spans="6:11" ht="12.75">
      <c r="F158" s="106"/>
      <c r="G158" s="106"/>
      <c r="J158" s="106"/>
      <c r="K158" s="106"/>
    </row>
    <row r="159" spans="6:11" ht="12.75">
      <c r="F159" s="106"/>
      <c r="G159" s="106"/>
      <c r="J159" s="106"/>
      <c r="K159" s="106"/>
    </row>
    <row r="160" spans="6:11" ht="12.75">
      <c r="F160" s="106"/>
      <c r="G160" s="106"/>
      <c r="J160" s="106"/>
      <c r="K160" s="106"/>
    </row>
    <row r="161" spans="6:11" ht="12.75">
      <c r="F161" s="106"/>
      <c r="G161" s="106"/>
      <c r="J161" s="106"/>
      <c r="K161" s="106"/>
    </row>
    <row r="162" spans="6:11" ht="12.75">
      <c r="F162" s="106"/>
      <c r="G162" s="106"/>
      <c r="J162" s="106"/>
      <c r="K162" s="106"/>
    </row>
    <row r="163" spans="6:11" ht="12.75">
      <c r="F163" s="106"/>
      <c r="G163" s="106"/>
      <c r="J163" s="106"/>
      <c r="K163" s="106"/>
    </row>
    <row r="164" spans="6:11" ht="12.75">
      <c r="F164" s="106"/>
      <c r="G164" s="106"/>
      <c r="J164" s="106"/>
      <c r="K164" s="106"/>
    </row>
    <row r="165" spans="6:11" ht="12.75">
      <c r="F165" s="106"/>
      <c r="G165" s="106"/>
      <c r="J165" s="106"/>
      <c r="K165" s="106"/>
    </row>
    <row r="166" spans="6:11" ht="12.75">
      <c r="F166" s="106"/>
      <c r="G166" s="106"/>
      <c r="J166" s="106"/>
      <c r="K166" s="106"/>
    </row>
    <row r="167" spans="6:11" ht="12.75">
      <c r="F167" s="106"/>
      <c r="G167" s="106"/>
      <c r="J167" s="106"/>
      <c r="K167" s="106"/>
    </row>
    <row r="168" spans="6:11" ht="12.75">
      <c r="F168" s="106"/>
      <c r="G168" s="106"/>
      <c r="J168" s="106"/>
      <c r="K168" s="106"/>
    </row>
    <row r="169" spans="6:11" ht="12.75">
      <c r="F169" s="106"/>
      <c r="G169" s="106"/>
      <c r="J169" s="106"/>
      <c r="K169" s="106"/>
    </row>
    <row r="170" spans="6:11" ht="12.75">
      <c r="F170" s="106"/>
      <c r="G170" s="106"/>
      <c r="J170" s="106"/>
      <c r="K170" s="106"/>
    </row>
    <row r="171" spans="6:11" ht="12.75">
      <c r="F171" s="106"/>
      <c r="G171" s="106"/>
      <c r="J171" s="106"/>
      <c r="K171" s="106"/>
    </row>
    <row r="172" spans="6:11" ht="12.75">
      <c r="F172" s="106"/>
      <c r="G172" s="106"/>
      <c r="J172" s="106"/>
      <c r="K172" s="106"/>
    </row>
    <row r="173" spans="6:11" ht="12.75">
      <c r="F173" s="106"/>
      <c r="G173" s="106"/>
      <c r="J173" s="106"/>
      <c r="K173" s="106"/>
    </row>
    <row r="174" spans="6:11" ht="12.75">
      <c r="F174" s="106"/>
      <c r="G174" s="106"/>
      <c r="J174" s="106"/>
      <c r="K174" s="106"/>
    </row>
    <row r="175" spans="6:11" ht="12.75">
      <c r="F175" s="106"/>
      <c r="G175" s="106"/>
      <c r="J175" s="106"/>
      <c r="K175" s="106"/>
    </row>
    <row r="176" spans="6:11" ht="12.75">
      <c r="F176" s="106"/>
      <c r="G176" s="106"/>
      <c r="J176" s="106"/>
      <c r="K176" s="106"/>
    </row>
    <row r="177" spans="6:11" ht="12.75">
      <c r="F177" s="106"/>
      <c r="G177" s="106"/>
      <c r="J177" s="106"/>
      <c r="K177" s="106"/>
    </row>
    <row r="178" spans="6:11" ht="12.75">
      <c r="F178" s="106"/>
      <c r="G178" s="106"/>
      <c r="J178" s="106"/>
      <c r="K178" s="106"/>
    </row>
    <row r="179" spans="6:11" ht="12.75">
      <c r="F179" s="106"/>
      <c r="G179" s="106"/>
      <c r="J179" s="106"/>
      <c r="K179" s="106"/>
    </row>
    <row r="180" spans="6:11" ht="12.75">
      <c r="F180" s="106"/>
      <c r="G180" s="106"/>
      <c r="J180" s="106"/>
      <c r="K180" s="106"/>
    </row>
    <row r="181" spans="6:11" ht="12.75">
      <c r="F181" s="106"/>
      <c r="G181" s="106"/>
      <c r="J181" s="106"/>
      <c r="K181" s="106"/>
    </row>
    <row r="182" spans="6:11" ht="12.75">
      <c r="F182" s="106"/>
      <c r="G182" s="106"/>
      <c r="J182" s="106"/>
      <c r="K182" s="106"/>
    </row>
    <row r="183" spans="6:11" ht="12.75">
      <c r="F183" s="106"/>
      <c r="G183" s="106"/>
      <c r="J183" s="106"/>
      <c r="K183" s="106"/>
    </row>
    <row r="184" spans="6:11" ht="12.75">
      <c r="F184" s="106"/>
      <c r="G184" s="106"/>
      <c r="J184" s="106"/>
      <c r="K184" s="106"/>
    </row>
    <row r="185" spans="6:11" ht="12.75">
      <c r="F185" s="106"/>
      <c r="G185" s="106"/>
      <c r="J185" s="106"/>
      <c r="K185" s="106"/>
    </row>
    <row r="186" spans="6:7" ht="12.75">
      <c r="F186" s="106"/>
      <c r="G186" s="106"/>
    </row>
    <row r="187" spans="6:7" ht="12.75">
      <c r="F187" s="106"/>
      <c r="G187" s="106"/>
    </row>
    <row r="188" spans="6:7" ht="12.75">
      <c r="F188" s="106"/>
      <c r="G188" s="106"/>
    </row>
    <row r="189" spans="6:7" ht="12.75">
      <c r="F189" s="106"/>
      <c r="G189" s="106"/>
    </row>
    <row r="190" spans="6:7" ht="12.75">
      <c r="F190" s="106"/>
      <c r="G190" s="106"/>
    </row>
    <row r="191" spans="6:7" ht="12.75">
      <c r="F191" s="106"/>
      <c r="G191" s="106"/>
    </row>
    <row r="192" spans="6:7" ht="12.75">
      <c r="F192" s="106"/>
      <c r="G192" s="106"/>
    </row>
    <row r="193" spans="6:7" ht="12.75">
      <c r="F193" s="106"/>
      <c r="G193" s="106"/>
    </row>
    <row r="194" spans="6:7" ht="12.75">
      <c r="F194" s="106"/>
      <c r="G194" s="106"/>
    </row>
    <row r="195" spans="6:7" ht="12.75">
      <c r="F195" s="106"/>
      <c r="G195" s="106"/>
    </row>
    <row r="196" spans="6:7" ht="12.75">
      <c r="F196" s="106"/>
      <c r="G196" s="106"/>
    </row>
    <row r="197" spans="6:7" ht="12.75">
      <c r="F197" s="106"/>
      <c r="G197" s="106"/>
    </row>
    <row r="198" spans="6:7" ht="12.75">
      <c r="F198" s="106"/>
      <c r="G198" s="106"/>
    </row>
    <row r="199" spans="6:7" ht="12.75">
      <c r="F199" s="106"/>
      <c r="G199" s="106"/>
    </row>
    <row r="200" spans="6:7" ht="12.75">
      <c r="F200" s="106"/>
      <c r="G200" s="106"/>
    </row>
    <row r="201" spans="6:7" ht="12.75">
      <c r="F201" s="106"/>
      <c r="G201" s="106"/>
    </row>
    <row r="202" spans="6:7" ht="12.75">
      <c r="F202" s="106"/>
      <c r="G202" s="106"/>
    </row>
    <row r="203" spans="6:7" ht="12.75">
      <c r="F203" s="106"/>
      <c r="G203" s="106"/>
    </row>
    <row r="204" spans="6:7" ht="12.75">
      <c r="F204" s="106"/>
      <c r="G204" s="106"/>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8"/>
  <sheetViews>
    <sheetView zoomScalePageLayoutView="0" workbookViewId="0" topLeftCell="A1">
      <selection activeCell="A1" sqref="A1"/>
    </sheetView>
  </sheetViews>
  <sheetFormatPr defaultColWidth="11.421875" defaultRowHeight="12.75"/>
  <cols>
    <col min="1" max="1" width="37.00390625" style="70" customWidth="1"/>
    <col min="2" max="2" width="36.8515625" style="17" customWidth="1"/>
    <col min="3"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54" customFormat="1" ht="23.25" customHeight="1">
      <c r="A1" s="153"/>
      <c r="D1" s="136" t="s">
        <v>1197</v>
      </c>
      <c r="E1" s="59"/>
      <c r="F1" s="59"/>
      <c r="G1" s="59"/>
      <c r="H1" s="59"/>
      <c r="I1" s="59"/>
      <c r="K1" s="134"/>
    </row>
    <row r="2" spans="1:10" s="158" customFormat="1" ht="29.25" customHeight="1">
      <c r="A2" s="465" t="s">
        <v>304</v>
      </c>
      <c r="B2" s="465"/>
      <c r="C2" s="465"/>
      <c r="D2" s="465"/>
      <c r="E2" s="155"/>
      <c r="F2" s="155"/>
      <c r="G2" s="156"/>
      <c r="H2" s="155"/>
      <c r="I2" s="157"/>
      <c r="J2" s="157"/>
    </row>
    <row r="3" spans="1:9" ht="17.25" customHeight="1">
      <c r="A3" s="162"/>
      <c r="B3" s="162"/>
      <c r="C3" s="162"/>
      <c r="D3" s="162"/>
      <c r="E3" s="102"/>
      <c r="F3" s="102"/>
      <c r="H3" s="102"/>
      <c r="I3" s="102"/>
    </row>
    <row r="4" spans="1:9" ht="17.25" customHeight="1">
      <c r="A4" s="159" t="s">
        <v>472</v>
      </c>
      <c r="B4" s="160" t="s">
        <v>965</v>
      </c>
      <c r="C4" s="70"/>
      <c r="E4" s="102"/>
      <c r="F4" s="102"/>
      <c r="H4" s="135"/>
      <c r="I4" s="102"/>
    </row>
    <row r="5" spans="1:9" ht="17.25" customHeight="1">
      <c r="A5" s="161" t="s">
        <v>350</v>
      </c>
      <c r="B5" s="161" t="s">
        <v>966</v>
      </c>
      <c r="C5" s="161" t="s">
        <v>434</v>
      </c>
      <c r="D5" s="162" t="s">
        <v>137</v>
      </c>
      <c r="E5" s="102"/>
      <c r="F5" s="102"/>
      <c r="H5" s="102"/>
      <c r="I5" s="102"/>
    </row>
    <row r="6" spans="1:9" ht="17.25" customHeight="1">
      <c r="A6" s="161" t="s">
        <v>351</v>
      </c>
      <c r="B6" s="161" t="s">
        <v>153</v>
      </c>
      <c r="C6" s="161" t="s">
        <v>435</v>
      </c>
      <c r="D6" s="162" t="s">
        <v>138</v>
      </c>
      <c r="E6" s="102"/>
      <c r="F6" s="102"/>
      <c r="H6" s="102"/>
      <c r="I6" s="102"/>
    </row>
    <row r="7" spans="1:9" ht="17.25" customHeight="1">
      <c r="A7" s="161" t="s">
        <v>352</v>
      </c>
      <c r="B7" s="161" t="s">
        <v>154</v>
      </c>
      <c r="C7" s="161" t="s">
        <v>436</v>
      </c>
      <c r="D7" s="162" t="s">
        <v>139</v>
      </c>
      <c r="E7" s="102"/>
      <c r="F7" s="102"/>
      <c r="H7" s="102"/>
      <c r="I7" s="102"/>
    </row>
    <row r="8" spans="1:9" ht="17.25" customHeight="1">
      <c r="A8" s="161" t="s">
        <v>858</v>
      </c>
      <c r="B8" s="161" t="s">
        <v>155</v>
      </c>
      <c r="C8" s="161" t="s">
        <v>930</v>
      </c>
      <c r="D8" s="162" t="s">
        <v>140</v>
      </c>
      <c r="E8" s="102"/>
      <c r="F8" s="102"/>
      <c r="H8" s="102"/>
      <c r="I8" s="102"/>
    </row>
    <row r="9" spans="1:9" ht="17.25" customHeight="1">
      <c r="A9" s="161" t="s">
        <v>353</v>
      </c>
      <c r="B9" s="161" t="s">
        <v>156</v>
      </c>
      <c r="C9" s="161" t="s">
        <v>437</v>
      </c>
      <c r="D9" s="162" t="s">
        <v>141</v>
      </c>
      <c r="E9" s="102"/>
      <c r="F9" s="102"/>
      <c r="H9" s="102"/>
      <c r="I9" s="102"/>
    </row>
    <row r="10" spans="1:9" ht="17.25" customHeight="1">
      <c r="A10" s="161" t="s">
        <v>925</v>
      </c>
      <c r="B10" s="161" t="s">
        <v>157</v>
      </c>
      <c r="C10" s="161" t="s">
        <v>438</v>
      </c>
      <c r="D10" s="162" t="s">
        <v>142</v>
      </c>
      <c r="E10" s="102"/>
      <c r="F10" s="102"/>
      <c r="H10" s="102"/>
      <c r="I10" s="102"/>
    </row>
    <row r="11" spans="1:9" ht="17.25" customHeight="1">
      <c r="A11" s="161" t="s">
        <v>354</v>
      </c>
      <c r="B11" s="161" t="s">
        <v>158</v>
      </c>
      <c r="C11" s="161" t="s">
        <v>439</v>
      </c>
      <c r="D11" s="162" t="s">
        <v>143</v>
      </c>
      <c r="E11" s="102"/>
      <c r="F11" s="102"/>
      <c r="H11" s="102"/>
      <c r="I11" s="102"/>
    </row>
    <row r="12" spans="1:9" ht="17.25" customHeight="1">
      <c r="A12" s="161" t="s">
        <v>355</v>
      </c>
      <c r="B12" s="161" t="s">
        <v>159</v>
      </c>
      <c r="C12" s="161" t="s">
        <v>440</v>
      </c>
      <c r="D12" s="162" t="s">
        <v>144</v>
      </c>
      <c r="E12" s="102"/>
      <c r="F12" s="102"/>
      <c r="H12" s="102"/>
      <c r="I12" s="102"/>
    </row>
    <row r="13" spans="1:9" ht="17.25" customHeight="1">
      <c r="A13" s="161" t="s">
        <v>356</v>
      </c>
      <c r="B13" s="161" t="s">
        <v>160</v>
      </c>
      <c r="C13" s="161" t="s">
        <v>932</v>
      </c>
      <c r="D13" s="162" t="s">
        <v>145</v>
      </c>
      <c r="E13" s="102"/>
      <c r="F13" s="102"/>
      <c r="H13" s="102"/>
      <c r="I13" s="102"/>
    </row>
    <row r="14" spans="1:9" ht="17.25" customHeight="1">
      <c r="A14" s="161" t="s">
        <v>357</v>
      </c>
      <c r="B14" s="161" t="s">
        <v>161</v>
      </c>
      <c r="C14" s="161" t="s">
        <v>443</v>
      </c>
      <c r="D14" s="162" t="s">
        <v>146</v>
      </c>
      <c r="E14" s="102"/>
      <c r="F14" s="102"/>
      <c r="H14" s="102"/>
      <c r="I14" s="102"/>
    </row>
    <row r="15" spans="1:9" ht="17.25" customHeight="1">
      <c r="A15" s="161" t="s">
        <v>358</v>
      </c>
      <c r="B15" s="161"/>
      <c r="C15" s="161" t="s">
        <v>445</v>
      </c>
      <c r="D15" s="162" t="s">
        <v>147</v>
      </c>
      <c r="E15" s="102"/>
      <c r="F15" s="102"/>
      <c r="H15" s="102"/>
      <c r="I15" s="102"/>
    </row>
    <row r="16" spans="1:9" ht="17.25" customHeight="1">
      <c r="A16" s="161" t="s">
        <v>480</v>
      </c>
      <c r="B16" s="159" t="s">
        <v>950</v>
      </c>
      <c r="C16" s="161" t="s">
        <v>446</v>
      </c>
      <c r="D16" s="162" t="s">
        <v>148</v>
      </c>
      <c r="E16" s="102"/>
      <c r="F16" s="102"/>
      <c r="H16" s="102"/>
      <c r="I16" s="102"/>
    </row>
    <row r="17" spans="1:9" ht="17.25" customHeight="1">
      <c r="A17" s="161" t="s">
        <v>359</v>
      </c>
      <c r="B17" s="161" t="s">
        <v>951</v>
      </c>
      <c r="C17" s="161" t="s">
        <v>447</v>
      </c>
      <c r="D17" s="162" t="s">
        <v>149</v>
      </c>
      <c r="E17" s="102"/>
      <c r="F17" s="102"/>
      <c r="H17" s="102"/>
      <c r="I17" s="102"/>
    </row>
    <row r="18" spans="1:9" ht="17.25" customHeight="1">
      <c r="A18" s="161" t="s">
        <v>360</v>
      </c>
      <c r="B18" s="161" t="s">
        <v>442</v>
      </c>
      <c r="C18" s="161" t="s">
        <v>448</v>
      </c>
      <c r="D18" s="162" t="s">
        <v>150</v>
      </c>
      <c r="E18" s="102"/>
      <c r="F18" s="102"/>
      <c r="H18" s="102"/>
      <c r="I18" s="102"/>
    </row>
    <row r="19" spans="1:9" ht="17.25" customHeight="1">
      <c r="A19" s="161" t="s">
        <v>369</v>
      </c>
      <c r="B19" s="161" t="s">
        <v>444</v>
      </c>
      <c r="C19" s="161" t="s">
        <v>449</v>
      </c>
      <c r="D19" s="162" t="s">
        <v>151</v>
      </c>
      <c r="E19" s="102"/>
      <c r="F19" s="102"/>
      <c r="H19" s="102"/>
      <c r="I19" s="102"/>
    </row>
    <row r="20" spans="1:9" ht="17.25" customHeight="1">
      <c r="A20" s="161" t="s">
        <v>371</v>
      </c>
      <c r="B20" s="161"/>
      <c r="C20" s="161" t="s">
        <v>450</v>
      </c>
      <c r="D20" s="162" t="s">
        <v>162</v>
      </c>
      <c r="E20" s="102"/>
      <c r="F20" s="102"/>
      <c r="H20" s="102"/>
      <c r="I20" s="102"/>
    </row>
    <row r="21" spans="1:9" ht="17.25" customHeight="1">
      <c r="A21" s="161" t="s">
        <v>372</v>
      </c>
      <c r="B21" s="159" t="s">
        <v>952</v>
      </c>
      <c r="C21" s="161" t="s">
        <v>451</v>
      </c>
      <c r="D21" s="162" t="s">
        <v>163</v>
      </c>
      <c r="E21" s="102"/>
      <c r="F21" s="102"/>
      <c r="H21" s="102"/>
      <c r="I21" s="102"/>
    </row>
    <row r="22" spans="1:9" ht="17.25" customHeight="1">
      <c r="A22" s="161" t="s">
        <v>373</v>
      </c>
      <c r="B22" s="161" t="s">
        <v>953</v>
      </c>
      <c r="C22" s="161" t="s">
        <v>452</v>
      </c>
      <c r="D22" s="162" t="s">
        <v>164</v>
      </c>
      <c r="E22" s="102"/>
      <c r="F22" s="102"/>
      <c r="H22" s="102"/>
      <c r="I22" s="34"/>
    </row>
    <row r="23" spans="1:9" ht="17.25" customHeight="1">
      <c r="A23" s="161" t="s">
        <v>374</v>
      </c>
      <c r="B23" s="161" t="s">
        <v>362</v>
      </c>
      <c r="C23" s="161" t="s">
        <v>453</v>
      </c>
      <c r="D23" s="162" t="s">
        <v>165</v>
      </c>
      <c r="E23" s="102"/>
      <c r="F23" s="102"/>
      <c r="H23" s="135"/>
      <c r="I23" s="135"/>
    </row>
    <row r="24" spans="1:9" ht="17.25" customHeight="1">
      <c r="A24" s="161" t="s">
        <v>375</v>
      </c>
      <c r="B24" s="161" t="s">
        <v>393</v>
      </c>
      <c r="C24" s="161" t="s">
        <v>454</v>
      </c>
      <c r="D24" s="162" t="s">
        <v>166</v>
      </c>
      <c r="E24" s="102"/>
      <c r="F24" s="102"/>
      <c r="H24" s="102"/>
      <c r="I24" s="102"/>
    </row>
    <row r="25" spans="1:9" ht="17.25" customHeight="1">
      <c r="A25" s="161" t="s">
        <v>376</v>
      </c>
      <c r="B25" s="161" t="s">
        <v>1167</v>
      </c>
      <c r="C25" s="161" t="s">
        <v>455</v>
      </c>
      <c r="D25" s="162" t="s">
        <v>167</v>
      </c>
      <c r="E25" s="102"/>
      <c r="F25" s="102"/>
      <c r="H25" s="102"/>
      <c r="I25" s="102"/>
    </row>
    <row r="26" spans="1:9" ht="17.25" customHeight="1">
      <c r="A26" s="161" t="s">
        <v>377</v>
      </c>
      <c r="B26" s="161" t="s">
        <v>394</v>
      </c>
      <c r="C26" s="161" t="s">
        <v>456</v>
      </c>
      <c r="D26" s="162" t="s">
        <v>168</v>
      </c>
      <c r="E26" s="102"/>
      <c r="F26" s="102"/>
      <c r="H26" s="102"/>
      <c r="I26" s="102"/>
    </row>
    <row r="27" spans="1:9" ht="17.25" customHeight="1">
      <c r="A27" s="161" t="s">
        <v>934</v>
      </c>
      <c r="B27" s="161" t="s">
        <v>395</v>
      </c>
      <c r="C27" s="161" t="s">
        <v>457</v>
      </c>
      <c r="D27" s="162" t="s">
        <v>169</v>
      </c>
      <c r="E27" s="102"/>
      <c r="F27" s="102"/>
      <c r="H27" s="102"/>
      <c r="I27" s="102"/>
    </row>
    <row r="28" spans="1:9" ht="17.25" customHeight="1">
      <c r="A28" s="161" t="s">
        <v>378</v>
      </c>
      <c r="B28" s="161" t="s">
        <v>1139</v>
      </c>
      <c r="C28" s="161" t="s">
        <v>458</v>
      </c>
      <c r="D28" s="162" t="s">
        <v>170</v>
      </c>
      <c r="E28" s="102"/>
      <c r="F28" s="102"/>
      <c r="H28" s="102"/>
      <c r="I28" s="102"/>
    </row>
    <row r="29" spans="1:9" ht="17.25" customHeight="1">
      <c r="A29" s="161" t="s">
        <v>390</v>
      </c>
      <c r="B29" s="161" t="s">
        <v>492</v>
      </c>
      <c r="C29" s="161" t="s">
        <v>459</v>
      </c>
      <c r="D29" s="162" t="s">
        <v>171</v>
      </c>
      <c r="E29" s="102"/>
      <c r="F29" s="102"/>
      <c r="H29" s="102"/>
      <c r="I29" s="102"/>
    </row>
    <row r="30" spans="1:9" ht="17.25" customHeight="1">
      <c r="A30" s="161" t="s">
        <v>391</v>
      </c>
      <c r="B30" s="161" t="s">
        <v>396</v>
      </c>
      <c r="C30" s="161" t="s">
        <v>460</v>
      </c>
      <c r="D30" s="162" t="s">
        <v>172</v>
      </c>
      <c r="E30" s="102"/>
      <c r="F30" s="102"/>
      <c r="H30" s="102"/>
      <c r="I30" s="102"/>
    </row>
    <row r="31" spans="1:9" ht="17.25" customHeight="1">
      <c r="A31" s="161" t="s">
        <v>129</v>
      </c>
      <c r="B31" s="161" t="s">
        <v>1141</v>
      </c>
      <c r="C31" s="161" t="s">
        <v>461</v>
      </c>
      <c r="D31" s="162" t="s">
        <v>173</v>
      </c>
      <c r="E31" s="102"/>
      <c r="F31" s="102"/>
      <c r="H31" s="102"/>
      <c r="I31" s="102"/>
    </row>
    <row r="32" spans="1:9" ht="17.25" customHeight="1">
      <c r="A32" s="161"/>
      <c r="B32" s="161" t="s">
        <v>397</v>
      </c>
      <c r="C32" s="161" t="s">
        <v>462</v>
      </c>
      <c r="D32" s="162" t="s">
        <v>174</v>
      </c>
      <c r="E32" s="102"/>
      <c r="F32" s="102"/>
      <c r="H32" s="102"/>
      <c r="I32" s="102"/>
    </row>
    <row r="33" spans="1:9" ht="17.25" customHeight="1">
      <c r="A33" s="159" t="s">
        <v>204</v>
      </c>
      <c r="B33" s="161" t="s">
        <v>398</v>
      </c>
      <c r="C33" s="161" t="s">
        <v>463</v>
      </c>
      <c r="D33" s="162" t="s">
        <v>175</v>
      </c>
      <c r="E33" s="102"/>
      <c r="F33" s="102"/>
      <c r="H33" s="102"/>
      <c r="I33" s="102"/>
    </row>
    <row r="34" spans="1:9" ht="17.25" customHeight="1">
      <c r="A34" s="161" t="s">
        <v>350</v>
      </c>
      <c r="B34" s="161" t="s">
        <v>399</v>
      </c>
      <c r="C34" s="161" t="s">
        <v>464</v>
      </c>
      <c r="D34" s="162" t="s">
        <v>176</v>
      </c>
      <c r="E34" s="102"/>
      <c r="F34" s="102"/>
      <c r="H34" s="102"/>
      <c r="I34" s="102"/>
    </row>
    <row r="35" spans="1:9" ht="17.25" customHeight="1">
      <c r="A35" s="161" t="s">
        <v>351</v>
      </c>
      <c r="B35" s="161" t="s">
        <v>400</v>
      </c>
      <c r="C35" s="161" t="s">
        <v>465</v>
      </c>
      <c r="D35" s="162" t="s">
        <v>177</v>
      </c>
      <c r="E35" s="102"/>
      <c r="F35" s="102"/>
      <c r="H35" s="102"/>
      <c r="I35" s="102"/>
    </row>
    <row r="36" spans="1:9" ht="17.25" customHeight="1">
      <c r="A36" s="161" t="s">
        <v>352</v>
      </c>
      <c r="B36" s="161" t="s">
        <v>401</v>
      </c>
      <c r="C36" s="161" t="s">
        <v>466</v>
      </c>
      <c r="D36" s="162" t="s">
        <v>178</v>
      </c>
      <c r="E36" s="102"/>
      <c r="F36" s="102"/>
      <c r="H36" s="102"/>
      <c r="I36" s="102"/>
    </row>
    <row r="37" spans="1:9" ht="17.25" customHeight="1">
      <c r="A37" s="161" t="s">
        <v>353</v>
      </c>
      <c r="B37" s="161" t="s">
        <v>402</v>
      </c>
      <c r="C37" s="161" t="s">
        <v>113</v>
      </c>
      <c r="D37" s="162" t="s">
        <v>179</v>
      </c>
      <c r="E37" s="102"/>
      <c r="F37" s="102"/>
      <c r="H37" s="102"/>
      <c r="I37" s="102"/>
    </row>
    <row r="38" spans="1:9" ht="17.25" customHeight="1">
      <c r="A38" s="161" t="s">
        <v>354</v>
      </c>
      <c r="B38" s="161" t="s">
        <v>403</v>
      </c>
      <c r="C38" s="161" t="s">
        <v>114</v>
      </c>
      <c r="D38" s="162" t="s">
        <v>180</v>
      </c>
      <c r="E38" s="102"/>
      <c r="F38" s="102"/>
      <c r="H38" s="102"/>
      <c r="I38" s="102"/>
    </row>
    <row r="39" spans="1:9" ht="17.25" customHeight="1">
      <c r="A39" s="161" t="s">
        <v>355</v>
      </c>
      <c r="B39" s="161" t="s">
        <v>404</v>
      </c>
      <c r="C39" s="161" t="s">
        <v>115</v>
      </c>
      <c r="D39" s="162" t="s">
        <v>181</v>
      </c>
      <c r="E39" s="102"/>
      <c r="F39" s="102"/>
      <c r="H39" s="102"/>
      <c r="I39" s="102"/>
    </row>
    <row r="40" spans="1:9" ht="17.25" customHeight="1">
      <c r="A40" s="161" t="s">
        <v>356</v>
      </c>
      <c r="B40" s="161" t="s">
        <v>405</v>
      </c>
      <c r="C40" s="161" t="s">
        <v>116</v>
      </c>
      <c r="D40" s="162" t="s">
        <v>182</v>
      </c>
      <c r="E40" s="102"/>
      <c r="F40" s="102"/>
      <c r="H40" s="102"/>
      <c r="I40" s="102"/>
    </row>
    <row r="41" spans="1:9" ht="17.25" customHeight="1">
      <c r="A41" s="161" t="s">
        <v>358</v>
      </c>
      <c r="B41" s="161" t="s">
        <v>406</v>
      </c>
      <c r="C41" s="161" t="s">
        <v>117</v>
      </c>
      <c r="D41" s="162" t="s">
        <v>183</v>
      </c>
      <c r="E41" s="102"/>
      <c r="F41" s="102"/>
      <c r="H41" s="102"/>
      <c r="I41" s="102"/>
    </row>
    <row r="42" spans="1:9" ht="17.25" customHeight="1">
      <c r="A42" s="161" t="s">
        <v>480</v>
      </c>
      <c r="B42" s="161" t="s">
        <v>407</v>
      </c>
      <c r="C42" s="161" t="s">
        <v>118</v>
      </c>
      <c r="D42" s="162" t="s">
        <v>936</v>
      </c>
      <c r="E42" s="102"/>
      <c r="F42" s="102"/>
      <c r="H42" s="102"/>
      <c r="I42" s="102"/>
    </row>
    <row r="43" spans="1:9" ht="17.25" customHeight="1">
      <c r="A43" s="161" t="s">
        <v>359</v>
      </c>
      <c r="B43" s="161" t="s">
        <v>408</v>
      </c>
      <c r="C43" s="161" t="s">
        <v>1145</v>
      </c>
      <c r="D43" s="162" t="s">
        <v>938</v>
      </c>
      <c r="E43" s="102"/>
      <c r="F43" s="102"/>
      <c r="H43" s="102"/>
      <c r="I43" s="102"/>
    </row>
    <row r="44" spans="1:9" ht="17.25" customHeight="1">
      <c r="A44" s="161" t="s">
        <v>360</v>
      </c>
      <c r="B44" s="161" t="s">
        <v>907</v>
      </c>
      <c r="C44" s="161" t="s">
        <v>1147</v>
      </c>
      <c r="D44" s="162" t="s">
        <v>939</v>
      </c>
      <c r="E44" s="102"/>
      <c r="F44" s="102"/>
      <c r="H44" s="102"/>
      <c r="I44" s="102"/>
    </row>
    <row r="45" spans="1:9" ht="17.25" customHeight="1">
      <c r="A45" s="161" t="s">
        <v>369</v>
      </c>
      <c r="B45" s="161" t="s">
        <v>409</v>
      </c>
      <c r="C45" s="161" t="s">
        <v>1149</v>
      </c>
      <c r="D45" s="162" t="s">
        <v>954</v>
      </c>
      <c r="E45" s="102"/>
      <c r="F45" s="102"/>
      <c r="H45" s="102"/>
      <c r="I45" s="102"/>
    </row>
    <row r="46" spans="1:9" ht="17.25" customHeight="1">
      <c r="A46" s="161" t="s">
        <v>371</v>
      </c>
      <c r="B46" s="161" t="s">
        <v>410</v>
      </c>
      <c r="C46" s="161" t="s">
        <v>119</v>
      </c>
      <c r="D46" s="162" t="s">
        <v>184</v>
      </c>
      <c r="E46" s="102"/>
      <c r="F46" s="102"/>
      <c r="H46" s="102"/>
      <c r="I46" s="102"/>
    </row>
    <row r="47" spans="1:9" ht="17.25" customHeight="1">
      <c r="A47" s="161" t="s">
        <v>372</v>
      </c>
      <c r="B47" s="161" t="s">
        <v>411</v>
      </c>
      <c r="C47" s="161" t="s">
        <v>1168</v>
      </c>
      <c r="D47" s="162" t="s">
        <v>185</v>
      </c>
      <c r="E47" s="102"/>
      <c r="F47" s="102"/>
      <c r="H47" s="102"/>
      <c r="I47" s="102"/>
    </row>
    <row r="48" spans="1:9" ht="17.25" customHeight="1">
      <c r="A48" s="161" t="s">
        <v>376</v>
      </c>
      <c r="B48" s="161" t="s">
        <v>412</v>
      </c>
      <c r="C48" s="161" t="s">
        <v>1152</v>
      </c>
      <c r="D48" s="162" t="s">
        <v>186</v>
      </c>
      <c r="E48" s="102"/>
      <c r="F48" s="102"/>
      <c r="H48" s="102"/>
      <c r="I48" s="102"/>
    </row>
    <row r="49" spans="1:9" ht="17.25" customHeight="1">
      <c r="A49" s="161" t="s">
        <v>390</v>
      </c>
      <c r="B49" s="161" t="s">
        <v>413</v>
      </c>
      <c r="C49" s="161" t="s">
        <v>120</v>
      </c>
      <c r="D49" s="162" t="s">
        <v>187</v>
      </c>
      <c r="E49" s="102"/>
      <c r="F49" s="102"/>
      <c r="H49" s="102"/>
      <c r="I49" s="135"/>
    </row>
    <row r="50" spans="1:9" ht="17.25" customHeight="1">
      <c r="A50" s="161" t="s">
        <v>129</v>
      </c>
      <c r="B50" s="161" t="s">
        <v>414</v>
      </c>
      <c r="C50" s="161" t="s">
        <v>121</v>
      </c>
      <c r="D50" s="162" t="s">
        <v>942</v>
      </c>
      <c r="E50" s="102"/>
      <c r="F50" s="102"/>
      <c r="H50" s="102"/>
      <c r="I50" s="102"/>
    </row>
    <row r="51" spans="1:9" ht="17.25" customHeight="1">
      <c r="A51" s="161"/>
      <c r="B51" s="161" t="s">
        <v>491</v>
      </c>
      <c r="C51" s="161" t="s">
        <v>122</v>
      </c>
      <c r="D51" s="162" t="s">
        <v>955</v>
      </c>
      <c r="E51" s="102"/>
      <c r="F51" s="102"/>
      <c r="H51" s="102"/>
      <c r="I51" s="102"/>
    </row>
    <row r="52" spans="1:9" ht="17.25" customHeight="1">
      <c r="A52" s="159" t="s">
        <v>960</v>
      </c>
      <c r="B52" s="161" t="s">
        <v>908</v>
      </c>
      <c r="C52" s="161" t="s">
        <v>123</v>
      </c>
      <c r="D52" s="162" t="s">
        <v>188</v>
      </c>
      <c r="E52" s="102"/>
      <c r="F52" s="102"/>
      <c r="H52" s="102"/>
      <c r="I52" s="102"/>
    </row>
    <row r="53" spans="1:9" ht="17.25" customHeight="1">
      <c r="A53" s="161" t="s">
        <v>363</v>
      </c>
      <c r="B53" s="161" t="s">
        <v>415</v>
      </c>
      <c r="C53" s="161" t="s">
        <v>124</v>
      </c>
      <c r="D53" s="162" t="s">
        <v>189</v>
      </c>
      <c r="E53" s="102"/>
      <c r="F53" s="102"/>
      <c r="H53" s="102"/>
      <c r="I53" s="102"/>
    </row>
    <row r="54" spans="1:9" ht="17.25" customHeight="1">
      <c r="A54" s="161" t="s">
        <v>364</v>
      </c>
      <c r="B54" s="161" t="s">
        <v>918</v>
      </c>
      <c r="C54" s="161" t="s">
        <v>125</v>
      </c>
      <c r="D54" s="162" t="s">
        <v>943</v>
      </c>
      <c r="E54" s="102"/>
      <c r="F54" s="102"/>
      <c r="H54" s="102"/>
      <c r="I54" s="102"/>
    </row>
    <row r="55" spans="1:9" ht="17.25" customHeight="1">
      <c r="A55" s="161" t="s">
        <v>365</v>
      </c>
      <c r="B55" s="161" t="s">
        <v>417</v>
      </c>
      <c r="C55" s="161" t="s">
        <v>1153</v>
      </c>
      <c r="D55" s="162" t="s">
        <v>956</v>
      </c>
      <c r="E55" s="102"/>
      <c r="F55" s="102"/>
      <c r="H55" s="102"/>
      <c r="I55" s="102"/>
    </row>
    <row r="56" spans="1:9" ht="17.25" customHeight="1">
      <c r="A56" s="161" t="s">
        <v>366</v>
      </c>
      <c r="B56" s="161" t="s">
        <v>418</v>
      </c>
      <c r="C56" s="161" t="s">
        <v>126</v>
      </c>
      <c r="D56" s="162" t="s">
        <v>191</v>
      </c>
      <c r="E56" s="102"/>
      <c r="F56" s="102"/>
      <c r="H56" s="102"/>
      <c r="I56" s="102"/>
    </row>
    <row r="57" spans="1:9" ht="17.25" customHeight="1">
      <c r="A57" s="163"/>
      <c r="B57" s="161" t="s">
        <v>419</v>
      </c>
      <c r="C57" s="161" t="s">
        <v>127</v>
      </c>
      <c r="D57" s="162" t="s">
        <v>192</v>
      </c>
      <c r="E57" s="102"/>
      <c r="F57" s="102"/>
      <c r="H57" s="102"/>
      <c r="I57" s="102"/>
    </row>
    <row r="58" spans="1:9" ht="17.25" customHeight="1">
      <c r="A58" s="159" t="s">
        <v>961</v>
      </c>
      <c r="B58" s="161" t="s">
        <v>1174</v>
      </c>
      <c r="C58" s="161" t="s">
        <v>128</v>
      </c>
      <c r="D58" s="162" t="s">
        <v>193</v>
      </c>
      <c r="E58" s="102"/>
      <c r="F58" s="102"/>
      <c r="H58" s="102"/>
      <c r="I58" s="102"/>
    </row>
    <row r="59" spans="1:9" ht="17.25" customHeight="1">
      <c r="A59" s="161" t="s">
        <v>929</v>
      </c>
      <c r="B59" s="161" t="s">
        <v>1171</v>
      </c>
      <c r="C59" s="161" t="s">
        <v>996</v>
      </c>
      <c r="D59" s="162" t="s">
        <v>944</v>
      </c>
      <c r="E59" s="102"/>
      <c r="F59" s="102"/>
      <c r="H59" s="102"/>
      <c r="I59" s="102"/>
    </row>
    <row r="60" spans="1:9" ht="17.25" customHeight="1">
      <c r="A60" s="161" t="s">
        <v>367</v>
      </c>
      <c r="B60" s="161" t="s">
        <v>420</v>
      </c>
      <c r="C60" s="161" t="s">
        <v>383</v>
      </c>
      <c r="D60" s="162" t="s">
        <v>195</v>
      </c>
      <c r="E60" s="102"/>
      <c r="F60" s="102"/>
      <c r="H60" s="102"/>
      <c r="I60" s="102"/>
    </row>
    <row r="61" spans="1:9" ht="17.25" customHeight="1">
      <c r="A61" s="161" t="s">
        <v>368</v>
      </c>
      <c r="B61" s="161" t="s">
        <v>871</v>
      </c>
      <c r="C61" s="161" t="s">
        <v>384</v>
      </c>
      <c r="D61" s="162" t="s">
        <v>196</v>
      </c>
      <c r="E61" s="102"/>
      <c r="F61" s="102"/>
      <c r="H61" s="102"/>
      <c r="I61" s="102"/>
    </row>
    <row r="62" spans="1:9" ht="17.25" customHeight="1">
      <c r="A62" s="161" t="s">
        <v>909</v>
      </c>
      <c r="B62" s="161" t="s">
        <v>421</v>
      </c>
      <c r="C62" s="161" t="s">
        <v>385</v>
      </c>
      <c r="D62" s="162" t="s">
        <v>945</v>
      </c>
      <c r="E62" s="102"/>
      <c r="F62" s="102"/>
      <c r="H62" s="102"/>
      <c r="I62" s="102"/>
    </row>
    <row r="63" spans="1:9" ht="17.25" customHeight="1">
      <c r="A63" s="161" t="s">
        <v>370</v>
      </c>
      <c r="B63" s="161" t="s">
        <v>422</v>
      </c>
      <c r="C63" s="161" t="s">
        <v>386</v>
      </c>
      <c r="D63" s="162" t="s">
        <v>957</v>
      </c>
      <c r="E63" s="102"/>
      <c r="F63" s="102"/>
      <c r="H63" s="102"/>
      <c r="I63" s="102"/>
    </row>
    <row r="64" spans="1:9" ht="17.25" customHeight="1">
      <c r="A64" s="161" t="s">
        <v>931</v>
      </c>
      <c r="B64" s="161" t="s">
        <v>423</v>
      </c>
      <c r="C64" s="161" t="s">
        <v>387</v>
      </c>
      <c r="D64" s="162" t="s">
        <v>1175</v>
      </c>
      <c r="E64" s="102"/>
      <c r="F64" s="102"/>
      <c r="H64" s="102"/>
      <c r="I64" s="102"/>
    </row>
    <row r="65" spans="1:9" ht="17.25" customHeight="1">
      <c r="A65" s="161" t="s">
        <v>379</v>
      </c>
      <c r="B65" s="161" t="s">
        <v>424</v>
      </c>
      <c r="C65" s="161" t="s">
        <v>388</v>
      </c>
      <c r="D65" s="162" t="s">
        <v>1176</v>
      </c>
      <c r="E65" s="102"/>
      <c r="F65" s="102"/>
      <c r="H65" s="102"/>
      <c r="I65" s="102"/>
    </row>
    <row r="66" spans="1:9" ht="17.25" customHeight="1">
      <c r="A66" s="161" t="s">
        <v>380</v>
      </c>
      <c r="B66" s="161" t="s">
        <v>425</v>
      </c>
      <c r="C66" s="161" t="s">
        <v>389</v>
      </c>
      <c r="D66" s="162" t="s">
        <v>958</v>
      </c>
      <c r="E66" s="102"/>
      <c r="F66" s="102"/>
      <c r="H66" s="102"/>
      <c r="I66" s="102"/>
    </row>
    <row r="67" spans="1:9" ht="17.25" customHeight="1">
      <c r="A67" s="161" t="s">
        <v>381</v>
      </c>
      <c r="B67" s="161" t="s">
        <v>426</v>
      </c>
      <c r="C67" s="161" t="s">
        <v>995</v>
      </c>
      <c r="D67" s="162" t="s">
        <v>959</v>
      </c>
      <c r="E67" s="102"/>
      <c r="F67" s="102"/>
      <c r="H67" s="102"/>
      <c r="I67" s="102"/>
    </row>
    <row r="68" spans="1:9" ht="17.25" customHeight="1">
      <c r="A68" s="161" t="s">
        <v>382</v>
      </c>
      <c r="B68" s="161" t="s">
        <v>927</v>
      </c>
      <c r="C68" s="161" t="s">
        <v>130</v>
      </c>
      <c r="D68" s="162" t="s">
        <v>1159</v>
      </c>
      <c r="E68" s="102"/>
      <c r="F68" s="102"/>
      <c r="H68" s="102"/>
      <c r="I68" s="102"/>
    </row>
    <row r="69" spans="1:9" ht="17.25" customHeight="1">
      <c r="A69" s="161" t="s">
        <v>857</v>
      </c>
      <c r="B69" s="161" t="s">
        <v>963</v>
      </c>
      <c r="C69" s="161" t="s">
        <v>131</v>
      </c>
      <c r="D69" s="162" t="s">
        <v>1102</v>
      </c>
      <c r="E69" s="102"/>
      <c r="F69" s="102"/>
      <c r="H69" s="102"/>
      <c r="I69" s="102"/>
    </row>
    <row r="70" spans="1:9" ht="17.25" customHeight="1">
      <c r="A70" s="161" t="s">
        <v>392</v>
      </c>
      <c r="B70" s="161" t="s">
        <v>964</v>
      </c>
      <c r="C70" s="161" t="s">
        <v>132</v>
      </c>
      <c r="D70" s="162" t="s">
        <v>1177</v>
      </c>
      <c r="E70" s="102"/>
      <c r="F70" s="102"/>
      <c r="H70" s="102"/>
      <c r="I70" s="102"/>
    </row>
    <row r="71" spans="1:9" ht="17.25" customHeight="1">
      <c r="A71" s="161" t="s">
        <v>867</v>
      </c>
      <c r="B71" s="161" t="s">
        <v>429</v>
      </c>
      <c r="C71" s="161" t="s">
        <v>133</v>
      </c>
      <c r="D71" s="165"/>
      <c r="E71" s="102"/>
      <c r="F71" s="102"/>
      <c r="H71" s="135"/>
      <c r="I71" s="102"/>
    </row>
    <row r="72" spans="1:9" ht="17.25" customHeight="1">
      <c r="A72" s="161" t="s">
        <v>935</v>
      </c>
      <c r="B72" s="161" t="s">
        <v>430</v>
      </c>
      <c r="C72" s="161" t="s">
        <v>134</v>
      </c>
      <c r="D72" s="165"/>
      <c r="E72" s="102"/>
      <c r="F72" s="102"/>
      <c r="H72" s="135"/>
      <c r="I72" s="102"/>
    </row>
    <row r="73" spans="1:9" ht="16.5" customHeight="1">
      <c r="A73" s="161" t="s">
        <v>937</v>
      </c>
      <c r="B73" s="161" t="s">
        <v>431</v>
      </c>
      <c r="C73" s="162" t="s">
        <v>962</v>
      </c>
      <c r="D73" s="165"/>
      <c r="E73" s="102"/>
      <c r="F73" s="102"/>
      <c r="H73" s="102"/>
      <c r="I73" s="102"/>
    </row>
    <row r="74" spans="1:4" ht="16.5" customHeight="1">
      <c r="A74" s="161" t="s">
        <v>868</v>
      </c>
      <c r="B74" s="161" t="s">
        <v>432</v>
      </c>
      <c r="C74" s="162" t="s">
        <v>924</v>
      </c>
      <c r="D74" s="165"/>
    </row>
    <row r="75" spans="1:4" ht="16.5" customHeight="1">
      <c r="A75" s="161" t="s">
        <v>869</v>
      </c>
      <c r="B75" s="161" t="s">
        <v>433</v>
      </c>
      <c r="C75" s="162" t="s">
        <v>136</v>
      </c>
      <c r="D75" s="165"/>
    </row>
    <row r="76" spans="1:4" ht="29.25" customHeight="1">
      <c r="A76" s="91"/>
      <c r="C76" s="70"/>
      <c r="D76" s="162"/>
    </row>
    <row r="77" spans="1:4" ht="16.5" customHeight="1">
      <c r="A77" s="91" t="s">
        <v>967</v>
      </c>
      <c r="C77" s="70"/>
      <c r="D77" s="162"/>
    </row>
    <row r="78" spans="3:4" ht="16.5" customHeight="1">
      <c r="C78" s="70"/>
      <c r="D78" s="162"/>
    </row>
    <row r="79" spans="2:4" ht="16.5" customHeight="1">
      <c r="B79" s="70"/>
      <c r="C79" s="70"/>
      <c r="D79" s="162"/>
    </row>
    <row r="80" spans="1:4" ht="18">
      <c r="A80" s="17"/>
      <c r="B80" s="70"/>
      <c r="C80" s="70"/>
      <c r="D80" s="164"/>
    </row>
    <row r="81" spans="1:4" ht="18">
      <c r="A81" s="17"/>
      <c r="B81" s="70"/>
      <c r="C81" s="162"/>
      <c r="D81" s="164"/>
    </row>
    <row r="82" spans="2:3" ht="12.75">
      <c r="B82" s="70"/>
      <c r="C82" s="70"/>
    </row>
    <row r="83" ht="12.75">
      <c r="B83" s="70"/>
    </row>
    <row r="84" ht="12.75">
      <c r="B84" s="70"/>
    </row>
    <row r="85" ht="16.5">
      <c r="B85" s="162"/>
    </row>
    <row r="87" ht="15.75">
      <c r="A87" s="250"/>
    </row>
    <row r="88" spans="1:10" ht="15.75">
      <c r="A88" s="250"/>
      <c r="G88" s="102"/>
      <c r="J88" s="102"/>
    </row>
    <row r="89" spans="1:10" ht="15.75">
      <c r="A89" s="252"/>
      <c r="C89" s="251"/>
      <c r="G89" s="102"/>
      <c r="J89" s="102"/>
    </row>
    <row r="90" spans="2:10" ht="15.75">
      <c r="B90" s="251"/>
      <c r="C90" s="251"/>
      <c r="D90" s="91"/>
      <c r="G90" s="102"/>
      <c r="J90" s="102"/>
    </row>
    <row r="91" spans="2:10" ht="15.75">
      <c r="B91" s="251"/>
      <c r="C91" s="253"/>
      <c r="D91" s="91"/>
      <c r="G91" s="102"/>
      <c r="J91" s="102"/>
    </row>
    <row r="92" spans="2:10" ht="15.75">
      <c r="B92" s="253"/>
      <c r="D92" s="91"/>
      <c r="J92" s="34"/>
    </row>
    <row r="93" ht="15">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10" ht="15">
      <c r="J110" s="34"/>
    </row>
    <row r="125" ht="15">
      <c r="D125" s="101"/>
    </row>
    <row r="288" ht="12.75">
      <c r="D288" s="17" t="s">
        <v>998</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1">
      <selection activeCell="F16" sqref="F16"/>
    </sheetView>
  </sheetViews>
  <sheetFormatPr defaultColWidth="11.421875" defaultRowHeight="12.75"/>
  <cols>
    <col min="1" max="1" width="42.8515625" style="313" customWidth="1"/>
    <col min="2" max="6" width="13.421875" style="313" customWidth="1"/>
    <col min="7" max="7" width="12.00390625" style="313" customWidth="1"/>
    <col min="8" max="8" width="12.8515625" style="313" customWidth="1"/>
    <col min="9" max="9" width="4.8515625" style="313" customWidth="1"/>
    <col min="10" max="10" width="1.1484375" style="313" customWidth="1"/>
    <col min="11" max="11" width="4.00390625" style="313" customWidth="1"/>
    <col min="12" max="12" width="3.00390625" style="313" customWidth="1"/>
    <col min="13" max="13" width="4.00390625" style="313" customWidth="1"/>
    <col min="14" max="14" width="3.00390625" style="313" customWidth="1"/>
    <col min="15" max="15" width="4.00390625" style="313" customWidth="1"/>
    <col min="16" max="16" width="3.00390625" style="313" bestFit="1" customWidth="1"/>
    <col min="17" max="17" width="4.00390625" style="313" customWidth="1"/>
    <col min="18" max="18" width="4.421875" style="313" customWidth="1"/>
    <col min="19" max="19" width="15.00390625" style="314" customWidth="1"/>
    <col min="20" max="20" width="12.7109375" style="314" bestFit="1" customWidth="1"/>
    <col min="21" max="24" width="11.421875" style="314" customWidth="1"/>
    <col min="25" max="16384" width="11.421875" style="313" customWidth="1"/>
  </cols>
  <sheetData>
    <row r="1" spans="1:19" ht="12.75">
      <c r="A1" s="311" t="s">
        <v>1030</v>
      </c>
      <c r="B1" s="312">
        <v>2</v>
      </c>
      <c r="D1" s="313" t="s">
        <v>1031</v>
      </c>
      <c r="S1" s="314" t="s">
        <v>1032</v>
      </c>
    </row>
    <row r="2" spans="1:2" ht="12.75">
      <c r="A2" s="311" t="s">
        <v>1033</v>
      </c>
      <c r="B2" s="312">
        <v>2014</v>
      </c>
    </row>
    <row r="3" spans="1:21" ht="12.75">
      <c r="A3" s="315"/>
      <c r="S3" s="314" t="s">
        <v>1034</v>
      </c>
      <c r="T3" s="316" t="s">
        <v>1035</v>
      </c>
      <c r="U3" s="316" t="s">
        <v>1036</v>
      </c>
    </row>
    <row r="4" spans="1:21" ht="12.75">
      <c r="A4" s="315"/>
      <c r="T4" s="314" t="str">
        <f>IF(B1=1,"Januar",IF(B1=2,"Januar",IF(B1=3,"Januar",IF(B1=4,"Januar","FEHLER - eingegebenes Quartal prüfen!!!"))))</f>
        <v>Januar</v>
      </c>
      <c r="U4" s="314" t="str">
        <f>IF(B1=1,"März",IF(B1=2,"Juni",IF(B1=3,"September",IF(B1=4,"Dezember","FEHLER - eingegebenes Quartal prüfen!!!"))))</f>
        <v>Juni</v>
      </c>
    </row>
    <row r="5" spans="1:4" ht="12.75">
      <c r="A5" s="311" t="s">
        <v>1037</v>
      </c>
      <c r="B5" s="473" t="str">
        <f>CONCATENATE("1. Ausfuhr ",T4," ",B2-1," bis ",U4," ",B2)</f>
        <v>1. Ausfuhr Januar 2013 bis Juni 2014</v>
      </c>
      <c r="C5" s="473"/>
      <c r="D5" s="473"/>
    </row>
    <row r="6" spans="1:4" ht="12.75">
      <c r="A6" s="317" t="s">
        <v>1038</v>
      </c>
      <c r="B6" s="318" t="s">
        <v>1039</v>
      </c>
      <c r="C6" s="319">
        <f>B2-1</f>
        <v>2013</v>
      </c>
      <c r="D6" s="320">
        <f>B2</f>
        <v>2014</v>
      </c>
    </row>
    <row r="7" spans="1:7" ht="12.75">
      <c r="A7" s="315"/>
      <c r="B7" s="321" t="s">
        <v>1040</v>
      </c>
      <c r="C7" s="322">
        <v>972</v>
      </c>
      <c r="D7" s="323">
        <v>1036.2</v>
      </c>
      <c r="F7" s="324">
        <v>1050</v>
      </c>
      <c r="G7" s="325" t="s">
        <v>1041</v>
      </c>
    </row>
    <row r="8" spans="1:4" ht="12.75">
      <c r="A8" s="315"/>
      <c r="B8" s="326" t="s">
        <v>1042</v>
      </c>
      <c r="C8" s="327">
        <v>957.5</v>
      </c>
      <c r="D8" s="328">
        <v>1007.1</v>
      </c>
    </row>
    <row r="9" spans="1:4" ht="12.75">
      <c r="A9" s="315"/>
      <c r="B9" s="326" t="s">
        <v>1043</v>
      </c>
      <c r="C9" s="327">
        <v>1021.9</v>
      </c>
      <c r="D9" s="328">
        <v>1063.4</v>
      </c>
    </row>
    <row r="10" spans="1:4" ht="18" customHeight="1">
      <c r="A10" s="315"/>
      <c r="B10" s="326" t="s">
        <v>1044</v>
      </c>
      <c r="C10" s="327">
        <v>1042.5</v>
      </c>
      <c r="D10" s="328">
        <v>1019.5</v>
      </c>
    </row>
    <row r="11" spans="2:4" ht="12.75">
      <c r="B11" s="326" t="s">
        <v>1045</v>
      </c>
      <c r="C11" s="327">
        <v>1043.9</v>
      </c>
      <c r="D11" s="328">
        <v>1082.8</v>
      </c>
    </row>
    <row r="12" spans="2:4" ht="12.75">
      <c r="B12" s="326" t="s">
        <v>1046</v>
      </c>
      <c r="C12" s="327">
        <v>1109.2</v>
      </c>
      <c r="D12" s="328">
        <v>1183.6</v>
      </c>
    </row>
    <row r="13" spans="2:4" ht="12.75">
      <c r="B13" s="326" t="s">
        <v>1047</v>
      </c>
      <c r="C13" s="327">
        <v>1033.2</v>
      </c>
      <c r="D13" s="328"/>
    </row>
    <row r="14" spans="1:4" ht="12.75">
      <c r="A14" s="329"/>
      <c r="B14" s="326" t="s">
        <v>1048</v>
      </c>
      <c r="C14" s="327">
        <v>959.6</v>
      </c>
      <c r="D14" s="328"/>
    </row>
    <row r="15" spans="2:4" ht="12.75">
      <c r="B15" s="326" t="s">
        <v>1049</v>
      </c>
      <c r="C15" s="327">
        <v>992.2</v>
      </c>
      <c r="D15" s="328"/>
    </row>
    <row r="16" spans="2:4" ht="12.75">
      <c r="B16" s="326" t="s">
        <v>1050</v>
      </c>
      <c r="C16" s="327">
        <v>1055.3</v>
      </c>
      <c r="D16" s="328"/>
    </row>
    <row r="17" spans="2:4" ht="12.75">
      <c r="B17" s="326" t="s">
        <v>1051</v>
      </c>
      <c r="C17" s="327">
        <v>1076.7</v>
      </c>
      <c r="D17" s="328"/>
    </row>
    <row r="18" spans="2:4" ht="12.75">
      <c r="B18" s="330" t="s">
        <v>1052</v>
      </c>
      <c r="C18" s="331">
        <v>890.5</v>
      </c>
      <c r="D18" s="332"/>
    </row>
    <row r="19" spans="2:4" ht="12.75">
      <c r="B19" s="333"/>
      <c r="C19" s="334"/>
      <c r="D19" s="334"/>
    </row>
    <row r="20" spans="1:4" ht="12.75">
      <c r="A20" s="311" t="s">
        <v>1053</v>
      </c>
      <c r="B20" s="473" t="str">
        <f>CONCATENATE("2. Einfuhr ",T4," ",B2-1," bis ",U4," ",B2)</f>
        <v>2. Einfuhr Januar 2013 bis Juni 2014</v>
      </c>
      <c r="C20" s="473"/>
      <c r="D20" s="473"/>
    </row>
    <row r="21" spans="1:4" ht="12.75">
      <c r="A21" s="317" t="s">
        <v>1054</v>
      </c>
      <c r="B21" s="318" t="s">
        <v>1039</v>
      </c>
      <c r="C21" s="319">
        <f>B2-1</f>
        <v>2013</v>
      </c>
      <c r="D21" s="320">
        <f>B2</f>
        <v>2014</v>
      </c>
    </row>
    <row r="22" spans="2:7" ht="12.75">
      <c r="B22" s="321" t="s">
        <v>1040</v>
      </c>
      <c r="C22" s="322">
        <v>628.9</v>
      </c>
      <c r="D22" s="323">
        <v>724.7</v>
      </c>
      <c r="F22" s="324">
        <v>1050</v>
      </c>
      <c r="G22" s="325" t="s">
        <v>1041</v>
      </c>
    </row>
    <row r="23" spans="2:4" ht="12.75">
      <c r="B23" s="326" t="s">
        <v>1042</v>
      </c>
      <c r="C23" s="327">
        <v>641.5</v>
      </c>
      <c r="D23" s="328">
        <v>737.8</v>
      </c>
    </row>
    <row r="24" spans="2:4" ht="12.75">
      <c r="B24" s="326" t="s">
        <v>1043</v>
      </c>
      <c r="C24" s="327">
        <v>678.5</v>
      </c>
      <c r="D24" s="328">
        <v>712</v>
      </c>
    </row>
    <row r="25" spans="2:4" ht="12.75">
      <c r="B25" s="326" t="s">
        <v>1044</v>
      </c>
      <c r="C25" s="327">
        <v>677.5</v>
      </c>
      <c r="D25" s="328">
        <v>722.3</v>
      </c>
    </row>
    <row r="26" spans="2:4" ht="12.75">
      <c r="B26" s="326" t="s">
        <v>1045</v>
      </c>
      <c r="C26" s="327">
        <v>702.5</v>
      </c>
      <c r="D26" s="328">
        <v>684.3</v>
      </c>
    </row>
    <row r="27" spans="2:4" ht="12.75">
      <c r="B27" s="326" t="s">
        <v>1046</v>
      </c>
      <c r="C27" s="327">
        <v>706.4</v>
      </c>
      <c r="D27" s="328">
        <v>715</v>
      </c>
    </row>
    <row r="28" spans="2:4" ht="12.75">
      <c r="B28" s="326" t="s">
        <v>1047</v>
      </c>
      <c r="C28" s="327">
        <v>737.8</v>
      </c>
      <c r="D28" s="328"/>
    </row>
    <row r="29" spans="2:4" ht="12.75">
      <c r="B29" s="326" t="s">
        <v>1048</v>
      </c>
      <c r="C29" s="327">
        <v>669.1</v>
      </c>
      <c r="D29" s="328"/>
    </row>
    <row r="30" spans="2:4" ht="12.75">
      <c r="B30" s="326" t="s">
        <v>1049</v>
      </c>
      <c r="C30" s="327">
        <v>761.6</v>
      </c>
      <c r="D30" s="328"/>
    </row>
    <row r="31" spans="2:4" ht="12.75">
      <c r="B31" s="326" t="s">
        <v>1050</v>
      </c>
      <c r="C31" s="327">
        <v>745.1</v>
      </c>
      <c r="D31" s="328"/>
    </row>
    <row r="32" spans="2:4" ht="12.75">
      <c r="B32" s="326" t="s">
        <v>1051</v>
      </c>
      <c r="C32" s="327">
        <v>703.3</v>
      </c>
      <c r="D32" s="328"/>
    </row>
    <row r="33" spans="2:4" ht="12.75">
      <c r="B33" s="330" t="s">
        <v>1052</v>
      </c>
      <c r="C33" s="331">
        <v>632.3</v>
      </c>
      <c r="D33" s="332"/>
    </row>
    <row r="34" ht="12.75">
      <c r="B34" s="333"/>
    </row>
    <row r="35" spans="2:24" ht="12.75">
      <c r="B35" s="333"/>
      <c r="S35" s="315"/>
      <c r="T35" s="315"/>
      <c r="U35" s="315"/>
      <c r="V35" s="315"/>
      <c r="W35" s="315"/>
      <c r="X35" s="315"/>
    </row>
    <row r="36" spans="19:24" ht="12.75">
      <c r="S36" s="315"/>
      <c r="T36" s="315"/>
      <c r="U36" s="315"/>
      <c r="V36" s="315"/>
      <c r="W36" s="315"/>
      <c r="X36" s="315"/>
    </row>
    <row r="37" spans="19:24" ht="12.75">
      <c r="S37" s="315"/>
      <c r="T37" s="315"/>
      <c r="U37" s="315"/>
      <c r="V37" s="315"/>
      <c r="W37" s="315"/>
      <c r="X37" s="315"/>
    </row>
    <row r="38" spans="1:24" ht="12.75">
      <c r="A38" s="335" t="s">
        <v>1055</v>
      </c>
      <c r="B38" s="467" t="str">
        <f>CONCATENATE("        3. Ausfuhr von ausgewählten Enderzeugnissen im ",B1,". Vierteljahr ",B2,"             in der Reihenfolge ihrer Anteile")</f>
        <v>        3. Ausfuhr von ausgewählten Enderzeugnissen im 2. Vierteljahr 2014             in der Reihenfolge ihrer Anteile</v>
      </c>
      <c r="C38" s="468"/>
      <c r="D38" s="468"/>
      <c r="E38" s="469"/>
      <c r="F38" s="469"/>
      <c r="G38" s="469"/>
      <c r="H38" s="469"/>
      <c r="I38" s="470"/>
      <c r="J38" s="336"/>
      <c r="S38" s="315"/>
      <c r="T38" s="337">
        <f>E39/$E$44*100</f>
        <v>19.72750382692513</v>
      </c>
      <c r="U38" s="315"/>
      <c r="V38" s="315"/>
      <c r="W38" s="315"/>
      <c r="X38" s="315"/>
    </row>
    <row r="39" spans="1:24" ht="12.75">
      <c r="A39" s="313" t="s">
        <v>1056</v>
      </c>
      <c r="B39" s="30" t="s">
        <v>1124</v>
      </c>
      <c r="E39" s="121">
        <v>484395729</v>
      </c>
      <c r="G39" s="338"/>
      <c r="I39" s="446">
        <v>4</v>
      </c>
      <c r="J39" s="446"/>
      <c r="K39" s="329"/>
      <c r="L39" s="329"/>
      <c r="S39" s="315"/>
      <c r="T39" s="337">
        <f aca="true" t="shared" si="0" ref="T39:T45">E40/$E$44*100</f>
        <v>7.78145795534033</v>
      </c>
      <c r="U39" s="315"/>
      <c r="V39" s="315"/>
      <c r="W39" s="315"/>
      <c r="X39" s="315"/>
    </row>
    <row r="40" spans="2:24" ht="12.75">
      <c r="B40" s="30" t="s">
        <v>1126</v>
      </c>
      <c r="E40" s="121">
        <v>191068522</v>
      </c>
      <c r="I40" s="446">
        <v>13</v>
      </c>
      <c r="J40" s="446"/>
      <c r="K40" s="339"/>
      <c r="L40" s="340">
        <v>1</v>
      </c>
      <c r="M40" s="341"/>
      <c r="N40" s="341">
        <v>15</v>
      </c>
      <c r="O40" s="342"/>
      <c r="P40" s="341">
        <v>29</v>
      </c>
      <c r="Q40" s="343"/>
      <c r="R40" s="341">
        <v>43</v>
      </c>
      <c r="S40" s="315"/>
      <c r="T40" s="337">
        <f t="shared" si="0"/>
        <v>6.0196320384420146</v>
      </c>
      <c r="U40" s="315"/>
      <c r="V40" s="315"/>
      <c r="W40" s="315"/>
      <c r="X40" s="315"/>
    </row>
    <row r="41" spans="2:24" ht="63.75">
      <c r="B41" s="180" t="s">
        <v>1258</v>
      </c>
      <c r="E41" s="121">
        <v>147808059</v>
      </c>
      <c r="G41" s="344"/>
      <c r="I41" s="446">
        <v>46</v>
      </c>
      <c r="J41" s="446"/>
      <c r="K41" s="312"/>
      <c r="L41" s="340">
        <v>2</v>
      </c>
      <c r="M41" s="345"/>
      <c r="N41" s="341">
        <v>16</v>
      </c>
      <c r="O41" s="346"/>
      <c r="P41" s="341">
        <v>30</v>
      </c>
      <c r="Q41" s="347"/>
      <c r="R41" s="341">
        <v>44</v>
      </c>
      <c r="S41" s="315"/>
      <c r="T41" s="337">
        <f t="shared" si="0"/>
        <v>5.970413274355907</v>
      </c>
      <c r="U41" s="315"/>
      <c r="V41" s="315"/>
      <c r="W41" s="315"/>
      <c r="X41" s="315"/>
    </row>
    <row r="42" spans="2:24" ht="18.75" customHeight="1">
      <c r="B42" s="30" t="s">
        <v>1125</v>
      </c>
      <c r="E42" s="121">
        <v>146599525</v>
      </c>
      <c r="G42" s="348"/>
      <c r="I42" s="446">
        <v>15</v>
      </c>
      <c r="J42" s="446"/>
      <c r="K42" s="349"/>
      <c r="L42" s="340">
        <v>3</v>
      </c>
      <c r="M42" s="350"/>
      <c r="N42" s="341">
        <v>17</v>
      </c>
      <c r="O42" s="351"/>
      <c r="P42" s="341">
        <v>31</v>
      </c>
      <c r="Q42" s="352"/>
      <c r="R42" s="341">
        <v>45</v>
      </c>
      <c r="S42" s="315"/>
      <c r="T42" s="337">
        <f t="shared" si="0"/>
        <v>5.811838909797765</v>
      </c>
      <c r="U42" s="315"/>
      <c r="V42" s="315"/>
      <c r="W42" s="315"/>
      <c r="X42" s="315"/>
    </row>
    <row r="43" spans="2:24" ht="17.25" customHeight="1">
      <c r="B43" s="180" t="s">
        <v>1127</v>
      </c>
      <c r="E43" s="119">
        <v>142705837</v>
      </c>
      <c r="G43" s="353"/>
      <c r="I43" s="446">
        <v>16</v>
      </c>
      <c r="J43" s="446"/>
      <c r="K43" s="354"/>
      <c r="L43" s="340">
        <v>4</v>
      </c>
      <c r="M43" s="355"/>
      <c r="N43" s="341">
        <v>18</v>
      </c>
      <c r="O43" s="356"/>
      <c r="P43" s="341">
        <v>32</v>
      </c>
      <c r="Q43" s="357"/>
      <c r="R43" s="341">
        <v>46</v>
      </c>
      <c r="S43" s="315"/>
      <c r="T43" s="337">
        <f t="shared" si="0"/>
        <v>100</v>
      </c>
      <c r="U43" s="315"/>
      <c r="V43" s="315"/>
      <c r="W43" s="315"/>
      <c r="X43" s="315"/>
    </row>
    <row r="44" spans="2:24" ht="18" customHeight="1">
      <c r="B44" s="358" t="s">
        <v>1057</v>
      </c>
      <c r="C44" s="359"/>
      <c r="D44" s="360"/>
      <c r="E44" s="118">
        <v>2455433456</v>
      </c>
      <c r="G44" s="361"/>
      <c r="I44" s="446">
        <v>20</v>
      </c>
      <c r="J44" s="446"/>
      <c r="K44" s="362"/>
      <c r="L44" s="340">
        <v>5</v>
      </c>
      <c r="M44" s="363"/>
      <c r="N44" s="341">
        <v>19</v>
      </c>
      <c r="O44" s="364"/>
      <c r="P44" s="341">
        <v>33</v>
      </c>
      <c r="Q44" s="365"/>
      <c r="R44" s="341">
        <v>47</v>
      </c>
      <c r="S44" s="315"/>
      <c r="T44" s="337">
        <f t="shared" si="0"/>
        <v>54.68915399513885</v>
      </c>
      <c r="U44" s="315"/>
      <c r="V44" s="315"/>
      <c r="W44" s="315"/>
      <c r="X44" s="315"/>
    </row>
    <row r="45" spans="2:24" ht="12.75">
      <c r="B45" s="474" t="s">
        <v>1113</v>
      </c>
      <c r="C45" s="475"/>
      <c r="D45" s="476"/>
      <c r="E45" s="366">
        <f>E44-E39-E40-E41-E42-E43</f>
        <v>1342855784</v>
      </c>
      <c r="I45" s="447"/>
      <c r="J45" s="447"/>
      <c r="K45" s="367"/>
      <c r="L45" s="340">
        <v>6</v>
      </c>
      <c r="M45" s="368"/>
      <c r="N45" s="341">
        <v>20</v>
      </c>
      <c r="O45" s="369"/>
      <c r="P45" s="341">
        <v>34</v>
      </c>
      <c r="Q45" s="370"/>
      <c r="R45" s="341">
        <v>48</v>
      </c>
      <c r="S45" s="315"/>
      <c r="T45" s="315">
        <f t="shared" si="0"/>
        <v>0</v>
      </c>
      <c r="U45" s="315"/>
      <c r="V45" s="315"/>
      <c r="W45" s="315"/>
      <c r="X45" s="315"/>
    </row>
    <row r="46" spans="9:24" ht="12.75">
      <c r="I46" s="447"/>
      <c r="J46" s="447"/>
      <c r="K46" s="371"/>
      <c r="L46" s="340">
        <v>7</v>
      </c>
      <c r="M46" s="372"/>
      <c r="N46" s="341">
        <v>21</v>
      </c>
      <c r="O46" s="373"/>
      <c r="P46" s="341">
        <v>35</v>
      </c>
      <c r="Q46" s="374"/>
      <c r="R46" s="341">
        <v>49</v>
      </c>
      <c r="S46" s="315"/>
      <c r="T46" s="315"/>
      <c r="U46" s="315"/>
      <c r="V46" s="315"/>
      <c r="W46" s="315"/>
      <c r="X46" s="315"/>
    </row>
    <row r="47" spans="1:24" ht="12.75">
      <c r="A47" s="335" t="s">
        <v>1058</v>
      </c>
      <c r="B47" s="467" t="str">
        <f>CONCATENATE("        4. Einfuhr von ausgewählten Enderzeugnissen im ",B1,". Vierteljahr ",B2,"                  in der Reihenfolge ihrer Anteile")</f>
        <v>        4. Einfuhr von ausgewählten Enderzeugnissen im 2. Vierteljahr 2014                  in der Reihenfolge ihrer Anteile</v>
      </c>
      <c r="C47" s="468"/>
      <c r="D47" s="468"/>
      <c r="E47" s="469"/>
      <c r="F47" s="469"/>
      <c r="G47" s="469"/>
      <c r="H47" s="469"/>
      <c r="I47" s="470"/>
      <c r="J47" s="336"/>
      <c r="K47" s="375"/>
      <c r="L47" s="340">
        <v>8</v>
      </c>
      <c r="M47" s="376"/>
      <c r="N47" s="341">
        <v>22</v>
      </c>
      <c r="O47" s="377"/>
      <c r="P47" s="341">
        <v>36</v>
      </c>
      <c r="Q47" s="378"/>
      <c r="R47" s="341">
        <v>50</v>
      </c>
      <c r="S47" s="315"/>
      <c r="T47" s="315"/>
      <c r="U47" s="315"/>
      <c r="V47" s="315"/>
      <c r="W47" s="315"/>
      <c r="X47" s="315"/>
    </row>
    <row r="48" spans="1:24" ht="12.75">
      <c r="A48" s="313" t="s">
        <v>1059</v>
      </c>
      <c r="B48" s="30" t="s">
        <v>1124</v>
      </c>
      <c r="E48" s="121">
        <v>121820610</v>
      </c>
      <c r="G48" s="338"/>
      <c r="I48" s="446">
        <v>4</v>
      </c>
      <c r="J48" s="446"/>
      <c r="K48" s="379"/>
      <c r="L48" s="340">
        <v>9</v>
      </c>
      <c r="M48" s="380"/>
      <c r="N48" s="341">
        <v>23</v>
      </c>
      <c r="O48" s="381"/>
      <c r="P48" s="341">
        <v>37</v>
      </c>
      <c r="Q48" s="382"/>
      <c r="R48" s="341">
        <v>51</v>
      </c>
      <c r="S48" s="315"/>
      <c r="T48" s="315"/>
      <c r="U48" s="315"/>
      <c r="V48" s="315"/>
      <c r="W48" s="315"/>
      <c r="X48" s="315"/>
    </row>
    <row r="49" spans="2:24" ht="12.75">
      <c r="B49" s="30" t="s">
        <v>1128</v>
      </c>
      <c r="E49" s="121">
        <v>119147746</v>
      </c>
      <c r="G49" s="383"/>
      <c r="I49" s="446">
        <v>9</v>
      </c>
      <c r="J49" s="446"/>
      <c r="K49" s="384"/>
      <c r="L49" s="340">
        <v>10</v>
      </c>
      <c r="M49" s="385"/>
      <c r="N49" s="341">
        <v>24</v>
      </c>
      <c r="O49" s="386"/>
      <c r="P49" s="341">
        <v>38</v>
      </c>
      <c r="Q49" s="387"/>
      <c r="R49" s="341">
        <v>52</v>
      </c>
      <c r="S49" s="315"/>
      <c r="T49" s="315"/>
      <c r="U49" s="315"/>
      <c r="V49" s="315"/>
      <c r="W49" s="315"/>
      <c r="X49" s="315"/>
    </row>
    <row r="50" spans="2:24" ht="12.75">
      <c r="B50" s="30" t="s">
        <v>1126</v>
      </c>
      <c r="E50" s="119">
        <v>83859038</v>
      </c>
      <c r="G50" s="353"/>
      <c r="I50" s="446">
        <v>34</v>
      </c>
      <c r="J50" s="446"/>
      <c r="K50" s="388"/>
      <c r="L50" s="340">
        <v>11</v>
      </c>
      <c r="M50" s="389"/>
      <c r="N50" s="341">
        <v>25</v>
      </c>
      <c r="O50" s="390"/>
      <c r="P50" s="341">
        <v>39</v>
      </c>
      <c r="Q50" s="391"/>
      <c r="R50" s="341">
        <v>53</v>
      </c>
      <c r="S50" s="315"/>
      <c r="T50" s="315"/>
      <c r="U50" s="315"/>
      <c r="V50" s="315"/>
      <c r="W50" s="315"/>
      <c r="X50" s="315"/>
    </row>
    <row r="51" spans="2:24" ht="12.75">
      <c r="B51" s="30" t="s">
        <v>1129</v>
      </c>
      <c r="E51" s="121">
        <v>78593762</v>
      </c>
      <c r="G51" s="361"/>
      <c r="I51" s="446">
        <v>12</v>
      </c>
      <c r="J51" s="446"/>
      <c r="K51" s="392"/>
      <c r="L51" s="340">
        <v>12</v>
      </c>
      <c r="M51" s="393"/>
      <c r="N51" s="341">
        <v>26</v>
      </c>
      <c r="O51" s="394"/>
      <c r="P51" s="341">
        <v>40</v>
      </c>
      <c r="Q51" s="395"/>
      <c r="R51" s="341">
        <v>54</v>
      </c>
      <c r="S51" s="315"/>
      <c r="T51" s="315"/>
      <c r="U51" s="315"/>
      <c r="V51" s="315"/>
      <c r="W51" s="315"/>
      <c r="X51" s="315"/>
    </row>
    <row r="52" spans="2:24" ht="51" customHeight="1">
      <c r="B52" s="180" t="s">
        <v>1258</v>
      </c>
      <c r="E52" s="121">
        <v>67934582</v>
      </c>
      <c r="G52" s="344"/>
      <c r="I52" s="446">
        <v>15</v>
      </c>
      <c r="J52" s="446"/>
      <c r="K52" s="396"/>
      <c r="L52" s="340">
        <v>13</v>
      </c>
      <c r="M52" s="397"/>
      <c r="N52" s="341">
        <v>27</v>
      </c>
      <c r="O52" s="398"/>
      <c r="P52" s="341">
        <v>41</v>
      </c>
      <c r="Q52" s="399"/>
      <c r="R52" s="341">
        <v>55</v>
      </c>
      <c r="S52" s="315"/>
      <c r="T52" s="315"/>
      <c r="U52" s="315"/>
      <c r="V52" s="315"/>
      <c r="W52" s="315"/>
      <c r="X52" s="315"/>
    </row>
    <row r="53" spans="2:24" ht="12.75">
      <c r="B53" s="358" t="s">
        <v>1057</v>
      </c>
      <c r="C53" s="359"/>
      <c r="D53" s="360"/>
      <c r="E53" s="118">
        <v>1189738478</v>
      </c>
      <c r="G53" s="400"/>
      <c r="I53" s="446">
        <v>19</v>
      </c>
      <c r="J53" s="446"/>
      <c r="K53" s="401"/>
      <c r="L53" s="340">
        <v>14</v>
      </c>
      <c r="M53" s="402"/>
      <c r="N53" s="341">
        <v>28</v>
      </c>
      <c r="O53" s="403"/>
      <c r="P53" s="341">
        <v>42</v>
      </c>
      <c r="Q53" s="404"/>
      <c r="R53" s="341">
        <v>56</v>
      </c>
      <c r="S53" s="315"/>
      <c r="T53" s="315"/>
      <c r="U53" s="315"/>
      <c r="V53" s="315"/>
      <c r="W53" s="315"/>
      <c r="X53" s="315"/>
    </row>
    <row r="54" spans="2:24" ht="12.75">
      <c r="B54" s="474" t="s">
        <v>1113</v>
      </c>
      <c r="C54" s="475"/>
      <c r="D54" s="476"/>
      <c r="E54" s="366">
        <f>E53-E48-E49-E50-E51-E52</f>
        <v>718382740</v>
      </c>
      <c r="I54" s="447"/>
      <c r="J54" s="447"/>
      <c r="S54" s="315"/>
      <c r="T54" s="315"/>
      <c r="U54" s="315"/>
      <c r="V54" s="315"/>
      <c r="W54" s="315"/>
      <c r="X54" s="315"/>
    </row>
    <row r="55" spans="9:24" ht="12.75">
      <c r="I55" s="447"/>
      <c r="J55" s="447"/>
      <c r="S55" s="315"/>
      <c r="T55" s="315"/>
      <c r="U55" s="315"/>
      <c r="V55" s="315"/>
      <c r="W55" s="315"/>
      <c r="X55" s="315"/>
    </row>
    <row r="56" spans="9:10" ht="12.75">
      <c r="I56" s="447"/>
      <c r="J56" s="447"/>
    </row>
    <row r="57" spans="9:10" ht="12.75">
      <c r="I57" s="447"/>
      <c r="J57" s="447"/>
    </row>
    <row r="58" spans="1:10" ht="12.75">
      <c r="A58" s="335" t="s">
        <v>1060</v>
      </c>
      <c r="B58" s="467" t="str">
        <f>CONCATENATE("5. Ausfuhr im ",B1,". Vierteljahr ",B2," nach ausgewählten Ländern
in der Reihenfolge ihrer Anteile")</f>
        <v>5. Ausfuhr im 2. Vierteljahr 2014 nach ausgewählten Ländern
in der Reihenfolge ihrer Anteile</v>
      </c>
      <c r="C58" s="468"/>
      <c r="D58" s="468"/>
      <c r="E58" s="469"/>
      <c r="F58" s="469"/>
      <c r="G58" s="469"/>
      <c r="H58" s="469"/>
      <c r="I58" s="470"/>
      <c r="J58" s="336"/>
    </row>
    <row r="59" spans="1:4" ht="12.75">
      <c r="A59" s="317" t="s">
        <v>1061</v>
      </c>
      <c r="B59" s="405">
        <f aca="true" t="shared" si="1" ref="B59:B73">D59/1000</f>
        <v>54.76</v>
      </c>
      <c r="C59" s="406" t="s">
        <v>376</v>
      </c>
      <c r="D59" s="407">
        <v>54760</v>
      </c>
    </row>
    <row r="60" spans="2:4" ht="12.75">
      <c r="B60" s="408">
        <f t="shared" si="1"/>
        <v>83.731</v>
      </c>
      <c r="C60" s="406" t="s">
        <v>857</v>
      </c>
      <c r="D60" s="409">
        <v>83731</v>
      </c>
    </row>
    <row r="61" spans="2:4" ht="12.75">
      <c r="B61" s="408">
        <f t="shared" si="1"/>
        <v>91.855</v>
      </c>
      <c r="C61" s="406" t="s">
        <v>359</v>
      </c>
      <c r="D61" s="409">
        <v>91855</v>
      </c>
    </row>
    <row r="62" spans="2:4" ht="12.75">
      <c r="B62" s="408">
        <f t="shared" si="1"/>
        <v>110.568</v>
      </c>
      <c r="C62" s="406" t="s">
        <v>366</v>
      </c>
      <c r="D62" s="409">
        <v>110568</v>
      </c>
    </row>
    <row r="63" spans="2:4" ht="12.75">
      <c r="B63" s="408">
        <f t="shared" si="1"/>
        <v>141.531</v>
      </c>
      <c r="C63" s="406" t="s">
        <v>356</v>
      </c>
      <c r="D63" s="409">
        <v>141531</v>
      </c>
    </row>
    <row r="64" spans="2:4" ht="12.75">
      <c r="B64" s="408">
        <f t="shared" si="1"/>
        <v>146.847</v>
      </c>
      <c r="C64" s="406" t="s">
        <v>351</v>
      </c>
      <c r="D64" s="409">
        <v>146847</v>
      </c>
    </row>
    <row r="65" spans="2:4" ht="12.75">
      <c r="B65" s="408">
        <f t="shared" si="1"/>
        <v>153.17</v>
      </c>
      <c r="C65" s="448" t="s">
        <v>375</v>
      </c>
      <c r="D65" s="409">
        <v>153170</v>
      </c>
    </row>
    <row r="66" spans="2:4" ht="12.75">
      <c r="B66" s="408">
        <f t="shared" si="1"/>
        <v>162.106</v>
      </c>
      <c r="C66" s="406" t="s">
        <v>352</v>
      </c>
      <c r="D66" s="409">
        <v>162106</v>
      </c>
    </row>
    <row r="67" spans="2:7" ht="12.75">
      <c r="B67" s="408">
        <f t="shared" si="1"/>
        <v>181.314</v>
      </c>
      <c r="C67" s="449" t="s">
        <v>480</v>
      </c>
      <c r="D67" s="409">
        <v>181314</v>
      </c>
      <c r="F67" s="324">
        <v>300</v>
      </c>
      <c r="G67" s="325" t="s">
        <v>1041</v>
      </c>
    </row>
    <row r="68" spans="2:4" ht="12.75">
      <c r="B68" s="408">
        <f t="shared" si="1"/>
        <v>193.269</v>
      </c>
      <c r="C68" s="406" t="s">
        <v>163</v>
      </c>
      <c r="D68" s="409">
        <v>193269</v>
      </c>
    </row>
    <row r="69" spans="2:4" ht="12.75">
      <c r="B69" s="408">
        <f t="shared" si="1"/>
        <v>196.595</v>
      </c>
      <c r="C69" s="406" t="s">
        <v>377</v>
      </c>
      <c r="D69" s="409">
        <v>196595</v>
      </c>
    </row>
    <row r="70" spans="2:4" ht="12.75">
      <c r="B70" s="408">
        <f t="shared" si="1"/>
        <v>207.306</v>
      </c>
      <c r="C70" s="406" t="s">
        <v>441</v>
      </c>
      <c r="D70" s="409">
        <v>207306</v>
      </c>
    </row>
    <row r="71" spans="2:4" ht="12.75">
      <c r="B71" s="408">
        <f t="shared" si="1"/>
        <v>211.793</v>
      </c>
      <c r="C71" s="406" t="s">
        <v>374</v>
      </c>
      <c r="D71" s="409">
        <v>211793</v>
      </c>
    </row>
    <row r="72" spans="2:4" ht="12.75">
      <c r="B72" s="408">
        <f t="shared" si="1"/>
        <v>233.428</v>
      </c>
      <c r="C72" s="406" t="s">
        <v>350</v>
      </c>
      <c r="D72" s="409">
        <v>233428</v>
      </c>
    </row>
    <row r="73" spans="2:4" ht="12.75">
      <c r="B73" s="411">
        <f t="shared" si="1"/>
        <v>250.943</v>
      </c>
      <c r="C73" s="406" t="s">
        <v>858</v>
      </c>
      <c r="D73" s="412">
        <v>250943</v>
      </c>
    </row>
    <row r="75" spans="1:10" ht="12.75">
      <c r="A75" s="335" t="s">
        <v>1062</v>
      </c>
      <c r="B75" s="467" t="str">
        <f>CONCATENATE("6. Einfuhr im ",B1,". Vierteljahr ",B2," nach ausgewählten Ländern
in der Reihenfolge ihrer Anteile")</f>
        <v>6. Einfuhr im 2. Vierteljahr 2014 nach ausgewählten Ländern
in der Reihenfolge ihrer Anteile</v>
      </c>
      <c r="C75" s="468"/>
      <c r="D75" s="468"/>
      <c r="E75" s="469"/>
      <c r="F75" s="469"/>
      <c r="G75" s="469"/>
      <c r="H75" s="469"/>
      <c r="I75" s="470"/>
      <c r="J75" s="336"/>
    </row>
    <row r="76" spans="1:4" ht="12.75">
      <c r="A76" s="317" t="s">
        <v>1063</v>
      </c>
      <c r="B76" s="405">
        <f aca="true" t="shared" si="2" ref="B76:B90">D76/1000</f>
        <v>37.945</v>
      </c>
      <c r="C76" s="413" t="s">
        <v>166</v>
      </c>
      <c r="D76" s="407">
        <v>37945</v>
      </c>
    </row>
    <row r="77" spans="2:4" ht="12.75">
      <c r="B77" s="408">
        <f t="shared" si="2"/>
        <v>38.138</v>
      </c>
      <c r="C77" s="440" t="s">
        <v>376</v>
      </c>
      <c r="D77" s="409">
        <v>38138</v>
      </c>
    </row>
    <row r="78" spans="2:4" ht="12.75">
      <c r="B78" s="408">
        <f t="shared" si="2"/>
        <v>43.906</v>
      </c>
      <c r="C78" s="414" t="s">
        <v>934</v>
      </c>
      <c r="D78" s="409">
        <v>43906</v>
      </c>
    </row>
    <row r="79" spans="2:4" ht="12.75">
      <c r="B79" s="408">
        <f t="shared" si="2"/>
        <v>48.49</v>
      </c>
      <c r="C79" s="414" t="s">
        <v>366</v>
      </c>
      <c r="D79" s="409">
        <v>48490</v>
      </c>
    </row>
    <row r="80" spans="2:4" ht="12.75">
      <c r="B80" s="408">
        <f t="shared" si="2"/>
        <v>82.148</v>
      </c>
      <c r="C80" s="414" t="s">
        <v>356</v>
      </c>
      <c r="D80" s="409">
        <v>82148</v>
      </c>
    </row>
    <row r="81" spans="2:4" ht="12.75">
      <c r="B81" s="408">
        <f t="shared" si="2"/>
        <v>91.293</v>
      </c>
      <c r="C81" s="414" t="s">
        <v>359</v>
      </c>
      <c r="D81" s="409">
        <v>91293</v>
      </c>
    </row>
    <row r="82" spans="2:4" ht="12.75">
      <c r="B82" s="408">
        <f t="shared" si="2"/>
        <v>102.401</v>
      </c>
      <c r="C82" s="414" t="s">
        <v>441</v>
      </c>
      <c r="D82" s="409">
        <v>102401</v>
      </c>
    </row>
    <row r="83" spans="2:4" ht="12.75">
      <c r="B83" s="408">
        <f t="shared" si="2"/>
        <v>120.004</v>
      </c>
      <c r="C83" s="414" t="s">
        <v>350</v>
      </c>
      <c r="D83" s="409">
        <v>120004</v>
      </c>
    </row>
    <row r="84" spans="2:7" ht="12.75">
      <c r="B84" s="408">
        <f t="shared" si="2"/>
        <v>123.604</v>
      </c>
      <c r="C84" s="414" t="s">
        <v>480</v>
      </c>
      <c r="D84" s="409">
        <v>123604</v>
      </c>
      <c r="F84" s="324">
        <v>300</v>
      </c>
      <c r="G84" s="325" t="s">
        <v>1041</v>
      </c>
    </row>
    <row r="85" spans="2:4" ht="12.75">
      <c r="B85" s="408">
        <f t="shared" si="2"/>
        <v>136.508</v>
      </c>
      <c r="C85" s="414" t="s">
        <v>374</v>
      </c>
      <c r="D85" s="409">
        <v>136508</v>
      </c>
    </row>
    <row r="86" spans="2:4" ht="12.75">
      <c r="B86" s="408">
        <f t="shared" si="2"/>
        <v>146.581</v>
      </c>
      <c r="C86" s="414" t="s">
        <v>375</v>
      </c>
      <c r="D86" s="409">
        <v>146581</v>
      </c>
    </row>
    <row r="87" spans="2:4" ht="12.75">
      <c r="B87" s="408">
        <f t="shared" si="2"/>
        <v>154.216</v>
      </c>
      <c r="C87" s="414" t="s">
        <v>351</v>
      </c>
      <c r="D87" s="409">
        <v>154216</v>
      </c>
    </row>
    <row r="88" spans="2:4" ht="12.75">
      <c r="B88" s="408">
        <f t="shared" si="2"/>
        <v>183.236</v>
      </c>
      <c r="C88" s="414" t="s">
        <v>858</v>
      </c>
      <c r="D88" s="409">
        <v>183236</v>
      </c>
    </row>
    <row r="89" spans="2:4" ht="12.75">
      <c r="B89" s="408">
        <f t="shared" si="2"/>
        <v>198.833</v>
      </c>
      <c r="C89" s="406" t="s">
        <v>163</v>
      </c>
      <c r="D89" s="409">
        <v>198833</v>
      </c>
    </row>
    <row r="90" spans="2:4" ht="12.75">
      <c r="B90" s="411">
        <f t="shared" si="2"/>
        <v>205.905</v>
      </c>
      <c r="C90" s="410" t="s">
        <v>352</v>
      </c>
      <c r="D90" s="412">
        <v>205905</v>
      </c>
    </row>
    <row r="94" spans="1:10" ht="12.75">
      <c r="A94" s="335" t="s">
        <v>1064</v>
      </c>
      <c r="B94" s="467" t="str">
        <f>CONCATENATE("7. Außenhandel mit den EU-Ländern (EU-28) im ",B1,". Vierteljahr ",B2,"")</f>
        <v>7. Außenhandel mit den EU-Ländern (EU-28) im 2. Vierteljahr 2014</v>
      </c>
      <c r="C94" s="468"/>
      <c r="D94" s="471"/>
      <c r="E94" s="472"/>
      <c r="F94" s="469"/>
      <c r="G94" s="469"/>
      <c r="H94" s="469"/>
      <c r="I94" s="470"/>
      <c r="J94" s="336"/>
    </row>
    <row r="95" spans="1:5" ht="12.75">
      <c r="A95" s="317" t="s">
        <v>1065</v>
      </c>
      <c r="B95" s="415" t="s">
        <v>1130</v>
      </c>
      <c r="C95" s="416" t="s">
        <v>1131</v>
      </c>
      <c r="D95" s="417" t="s">
        <v>1066</v>
      </c>
      <c r="E95" s="418"/>
    </row>
    <row r="96" spans="1:10" ht="12.75">
      <c r="A96" s="313">
        <v>1</v>
      </c>
      <c r="B96" s="405">
        <v>233.427563</v>
      </c>
      <c r="C96" s="405">
        <v>120.004437</v>
      </c>
      <c r="D96" s="419" t="s">
        <v>350</v>
      </c>
      <c r="E96" s="420"/>
      <c r="H96" s="324">
        <v>300</v>
      </c>
      <c r="I96" s="325" t="s">
        <v>1041</v>
      </c>
      <c r="J96" s="325"/>
    </row>
    <row r="97" spans="1:5" ht="12.75">
      <c r="A97" s="313">
        <v>2</v>
      </c>
      <c r="B97" s="408">
        <v>146.846927</v>
      </c>
      <c r="C97" s="408">
        <v>154.21552</v>
      </c>
      <c r="D97" s="421" t="s">
        <v>351</v>
      </c>
      <c r="E97" s="422"/>
    </row>
    <row r="98" spans="1:5" ht="12.75">
      <c r="A98" s="313">
        <v>3</v>
      </c>
      <c r="B98" s="408">
        <v>162.105883</v>
      </c>
      <c r="C98" s="408">
        <v>205.905346</v>
      </c>
      <c r="D98" s="421" t="s">
        <v>352</v>
      </c>
      <c r="E98" s="422"/>
    </row>
    <row r="99" spans="1:5" ht="12.75">
      <c r="A99" s="313">
        <v>4</v>
      </c>
      <c r="B99" s="408">
        <v>250.943069</v>
      </c>
      <c r="C99" s="408">
        <v>183.236343</v>
      </c>
      <c r="D99" s="421" t="s">
        <v>858</v>
      </c>
      <c r="E99" s="422"/>
    </row>
    <row r="100" spans="1:5" ht="12.75">
      <c r="A100" s="313">
        <v>5</v>
      </c>
      <c r="B100" s="408">
        <v>8.055169</v>
      </c>
      <c r="C100" s="408">
        <v>10.305027</v>
      </c>
      <c r="D100" s="421" t="s">
        <v>353</v>
      </c>
      <c r="E100" s="422"/>
    </row>
    <row r="101" spans="1:5" ht="12.75">
      <c r="A101" s="313">
        <v>6</v>
      </c>
      <c r="B101" s="408">
        <v>36.088701</v>
      </c>
      <c r="C101" s="408">
        <v>26.592016</v>
      </c>
      <c r="D101" s="421" t="s">
        <v>925</v>
      </c>
      <c r="E101" s="422"/>
    </row>
    <row r="102" spans="1:5" ht="12.75">
      <c r="A102" s="313">
        <v>7</v>
      </c>
      <c r="B102" s="408">
        <v>10.845848</v>
      </c>
      <c r="C102" s="408">
        <v>5.376285</v>
      </c>
      <c r="D102" s="421" t="s">
        <v>354</v>
      </c>
      <c r="E102" s="422"/>
    </row>
    <row r="103" spans="1:5" ht="12.75">
      <c r="A103" s="313">
        <v>8</v>
      </c>
      <c r="B103" s="408">
        <v>22.713549</v>
      </c>
      <c r="C103" s="408">
        <v>10.089518</v>
      </c>
      <c r="D103" s="421" t="s">
        <v>355</v>
      </c>
      <c r="E103" s="422"/>
    </row>
    <row r="104" spans="1:9" ht="12.75">
      <c r="A104" s="313">
        <v>9</v>
      </c>
      <c r="B104" s="408">
        <v>141.530865</v>
      </c>
      <c r="C104" s="408">
        <v>82.148135</v>
      </c>
      <c r="D104" s="421" t="s">
        <v>356</v>
      </c>
      <c r="E104" s="422"/>
      <c r="G104" s="313" t="s">
        <v>1067</v>
      </c>
      <c r="I104" s="423" t="str">
        <f>CONCATENATE("im Moment ist Quartal ",B1," gewählt!")</f>
        <v>im Moment ist Quartal 2 gewählt!</v>
      </c>
    </row>
    <row r="105" spans="1:7" ht="12.75">
      <c r="A105" s="313">
        <v>10</v>
      </c>
      <c r="B105" s="408">
        <v>48.089714</v>
      </c>
      <c r="C105" s="408">
        <v>29.68801</v>
      </c>
      <c r="D105" s="421" t="s">
        <v>357</v>
      </c>
      <c r="E105" s="422"/>
      <c r="G105" s="313" t="s">
        <v>1068</v>
      </c>
    </row>
    <row r="106" spans="1:7" ht="12.75">
      <c r="A106" s="313">
        <v>11</v>
      </c>
      <c r="B106" s="408">
        <v>36.669969</v>
      </c>
      <c r="C106" s="408">
        <v>13.094195</v>
      </c>
      <c r="D106" s="421" t="s">
        <v>358</v>
      </c>
      <c r="E106" s="422"/>
      <c r="G106" s="313" t="s">
        <v>1069</v>
      </c>
    </row>
    <row r="107" spans="1:7" ht="12.75">
      <c r="A107" s="313">
        <v>12</v>
      </c>
      <c r="B107" s="408">
        <v>181.314228</v>
      </c>
      <c r="C107" s="408">
        <v>123.603979</v>
      </c>
      <c r="D107" s="421" t="s">
        <v>480</v>
      </c>
      <c r="E107" s="422"/>
      <c r="G107" s="313" t="s">
        <v>1070</v>
      </c>
    </row>
    <row r="108" spans="1:7" ht="12.75">
      <c r="A108" s="313">
        <v>13</v>
      </c>
      <c r="B108" s="408">
        <v>91.854955</v>
      </c>
      <c r="C108" s="408">
        <v>91.293415</v>
      </c>
      <c r="D108" s="421" t="s">
        <v>359</v>
      </c>
      <c r="E108" s="422"/>
      <c r="G108" s="313" t="s">
        <v>1071</v>
      </c>
    </row>
    <row r="109" spans="1:5" ht="12.75">
      <c r="A109" s="313">
        <v>14</v>
      </c>
      <c r="B109" s="408">
        <v>20.9666</v>
      </c>
      <c r="C109" s="408">
        <v>32.919842</v>
      </c>
      <c r="D109" s="421" t="s">
        <v>360</v>
      </c>
      <c r="E109" s="422"/>
    </row>
    <row r="110" spans="1:7" ht="12.75">
      <c r="A110" s="313">
        <v>15</v>
      </c>
      <c r="B110" s="408">
        <v>1.536672</v>
      </c>
      <c r="C110" s="408">
        <v>0.079715</v>
      </c>
      <c r="D110" s="421" t="s">
        <v>369</v>
      </c>
      <c r="E110" s="422"/>
      <c r="G110" s="424" t="s">
        <v>1072</v>
      </c>
    </row>
    <row r="111" spans="1:5" ht="12.75">
      <c r="A111" s="313">
        <v>16</v>
      </c>
      <c r="B111" s="408">
        <v>4.709129</v>
      </c>
      <c r="C111" s="408">
        <v>0.418661</v>
      </c>
      <c r="D111" s="421" t="s">
        <v>371</v>
      </c>
      <c r="E111" s="422"/>
    </row>
    <row r="112" spans="1:5" ht="12.75">
      <c r="A112" s="313">
        <v>17</v>
      </c>
      <c r="B112" s="408">
        <v>4.883029</v>
      </c>
      <c r="C112" s="408">
        <v>2.904557</v>
      </c>
      <c r="D112" s="421" t="s">
        <v>372</v>
      </c>
      <c r="E112" s="422"/>
    </row>
    <row r="113" spans="1:5" ht="12.75">
      <c r="A113" s="313">
        <v>18</v>
      </c>
      <c r="B113" s="408">
        <v>9.661916</v>
      </c>
      <c r="C113" s="408">
        <v>4.545161</v>
      </c>
      <c r="D113" s="421" t="s">
        <v>373</v>
      </c>
      <c r="E113" s="422"/>
    </row>
    <row r="114" spans="1:5" ht="12.75">
      <c r="A114" s="313">
        <v>19</v>
      </c>
      <c r="B114" s="408">
        <v>211.793449</v>
      </c>
      <c r="C114" s="408">
        <v>136.508047</v>
      </c>
      <c r="D114" s="421" t="s">
        <v>374</v>
      </c>
      <c r="E114" s="422"/>
    </row>
    <row r="115" spans="1:5" ht="12.75">
      <c r="A115" s="313">
        <v>20</v>
      </c>
      <c r="B115" s="408">
        <v>153.170466</v>
      </c>
      <c r="C115" s="408">
        <v>146.580628</v>
      </c>
      <c r="D115" s="421" t="s">
        <v>375</v>
      </c>
      <c r="E115" s="422"/>
    </row>
    <row r="116" spans="1:5" ht="12.75">
      <c r="A116" s="313">
        <v>21</v>
      </c>
      <c r="B116" s="408">
        <v>54.760439</v>
      </c>
      <c r="C116" s="408">
        <v>38.137811</v>
      </c>
      <c r="D116" s="421" t="s">
        <v>376</v>
      </c>
      <c r="E116" s="422"/>
    </row>
    <row r="117" spans="1:5" ht="12.75">
      <c r="A117" s="313">
        <v>22</v>
      </c>
      <c r="B117" s="408">
        <v>196.595483</v>
      </c>
      <c r="C117" s="408">
        <v>32.12313</v>
      </c>
      <c r="D117" s="421" t="s">
        <v>377</v>
      </c>
      <c r="E117" s="422"/>
    </row>
    <row r="118" spans="1:5" ht="12.75">
      <c r="A118" s="313">
        <v>23</v>
      </c>
      <c r="B118" s="408">
        <v>39.083427</v>
      </c>
      <c r="C118" s="408">
        <v>43.905827</v>
      </c>
      <c r="D118" s="421" t="s">
        <v>934</v>
      </c>
      <c r="E118" s="422"/>
    </row>
    <row r="119" spans="1:5" ht="12.75">
      <c r="A119" s="313">
        <v>24</v>
      </c>
      <c r="B119" s="408">
        <v>14.015099</v>
      </c>
      <c r="C119" s="408">
        <v>6.801404</v>
      </c>
      <c r="D119" s="421" t="s">
        <v>378</v>
      </c>
      <c r="E119" s="422"/>
    </row>
    <row r="120" spans="1:5" ht="12.75">
      <c r="A120" s="313">
        <v>25</v>
      </c>
      <c r="B120" s="408">
        <v>17.009579</v>
      </c>
      <c r="C120" s="408">
        <v>15.413849</v>
      </c>
      <c r="D120" s="421" t="s">
        <v>390</v>
      </c>
      <c r="E120" s="422"/>
    </row>
    <row r="121" spans="1:5" ht="12.75">
      <c r="A121" s="313">
        <v>26</v>
      </c>
      <c r="B121" s="408">
        <v>5.245813</v>
      </c>
      <c r="C121" s="408">
        <v>2.51523</v>
      </c>
      <c r="D121" s="421" t="s">
        <v>391</v>
      </c>
      <c r="E121" s="422"/>
    </row>
    <row r="122" spans="1:5" ht="12.75">
      <c r="A122" s="313">
        <v>27</v>
      </c>
      <c r="B122" s="408">
        <v>1.535185</v>
      </c>
      <c r="C122" s="408">
        <v>0.068069</v>
      </c>
      <c r="D122" s="421" t="s">
        <v>129</v>
      </c>
      <c r="E122" s="422"/>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80" t="s">
        <v>1199</v>
      </c>
      <c r="B1" s="480"/>
      <c r="C1" s="480"/>
      <c r="D1" s="480"/>
      <c r="E1" s="480"/>
      <c r="F1" s="480"/>
    </row>
    <row r="2" spans="2:6" ht="12.75">
      <c r="B2" s="4"/>
      <c r="C2" s="3"/>
      <c r="D2" s="3"/>
      <c r="E2" s="4"/>
      <c r="F2" s="3"/>
    </row>
    <row r="3" spans="1:6" ht="24" customHeight="1">
      <c r="A3" s="481" t="s">
        <v>1022</v>
      </c>
      <c r="B3" s="484" t="s">
        <v>1200</v>
      </c>
      <c r="C3" s="486" t="s">
        <v>109</v>
      </c>
      <c r="D3" s="486"/>
      <c r="E3" s="487" t="s">
        <v>1204</v>
      </c>
      <c r="F3" s="489" t="s">
        <v>1203</v>
      </c>
    </row>
    <row r="4" spans="1:6" ht="30.75" customHeight="1">
      <c r="A4" s="482"/>
      <c r="B4" s="485"/>
      <c r="C4" s="427" t="s">
        <v>1201</v>
      </c>
      <c r="D4" s="427" t="s">
        <v>1202</v>
      </c>
      <c r="E4" s="488"/>
      <c r="F4" s="488"/>
    </row>
    <row r="5" spans="1:6" ht="15" customHeight="1">
      <c r="A5" s="483"/>
      <c r="B5" s="138" t="s">
        <v>108</v>
      </c>
      <c r="C5" s="490" t="s">
        <v>477</v>
      </c>
      <c r="D5" s="490"/>
      <c r="E5" s="83" t="s">
        <v>108</v>
      </c>
      <c r="F5" s="84" t="s">
        <v>477</v>
      </c>
    </row>
    <row r="6" spans="1:6" ht="19.5" customHeight="1">
      <c r="A6" s="7"/>
      <c r="B6" s="139"/>
      <c r="C6" s="8"/>
      <c r="D6" s="8"/>
      <c r="E6" s="9"/>
      <c r="F6" s="8"/>
    </row>
    <row r="7" spans="1:6" ht="19.5" customHeight="1">
      <c r="A7" s="479" t="s">
        <v>110</v>
      </c>
      <c r="B7" s="479"/>
      <c r="C7" s="479"/>
      <c r="D7" s="479"/>
      <c r="E7" s="479"/>
      <c r="F7" s="479"/>
    </row>
    <row r="8" spans="1:6" ht="19.5" customHeight="1">
      <c r="A8" s="7"/>
      <c r="B8" s="139"/>
      <c r="C8" s="8"/>
      <c r="D8" s="8"/>
      <c r="E8" s="9"/>
      <c r="F8" s="8"/>
    </row>
    <row r="9" spans="1:7" s="183" customFormat="1" ht="19.5" customHeight="1">
      <c r="A9" s="181" t="s">
        <v>678</v>
      </c>
      <c r="B9" s="114">
        <v>197168302</v>
      </c>
      <c r="C9" s="115">
        <v>-6.4</v>
      </c>
      <c r="D9" s="115">
        <v>-1.3</v>
      </c>
      <c r="E9" s="114">
        <v>407845230</v>
      </c>
      <c r="F9" s="189">
        <v>1.6</v>
      </c>
      <c r="G9" s="182"/>
    </row>
    <row r="10" spans="1:7" s="183" customFormat="1" ht="19.5" customHeight="1">
      <c r="A10" s="181" t="s">
        <v>679</v>
      </c>
      <c r="B10" s="114">
        <v>2906400273</v>
      </c>
      <c r="C10" s="115">
        <v>4.3</v>
      </c>
      <c r="D10" s="115">
        <v>-0.6</v>
      </c>
      <c r="E10" s="114">
        <v>5693024358</v>
      </c>
      <c r="F10" s="189">
        <v>1.7</v>
      </c>
      <c r="G10" s="182"/>
    </row>
    <row r="11" spans="1:7" s="22" customFormat="1" ht="19.5" customHeight="1">
      <c r="A11" s="140" t="s">
        <v>680</v>
      </c>
      <c r="B11" s="114">
        <v>30367088</v>
      </c>
      <c r="C11" s="115">
        <v>19.4</v>
      </c>
      <c r="D11" s="115">
        <v>-11.8</v>
      </c>
      <c r="E11" s="114">
        <v>55802298</v>
      </c>
      <c r="F11" s="189">
        <v>-3.8</v>
      </c>
      <c r="G11" s="33"/>
    </row>
    <row r="12" spans="1:7" s="22" customFormat="1" ht="19.5" customHeight="1">
      <c r="A12" s="140" t="s">
        <v>681</v>
      </c>
      <c r="B12" s="114">
        <v>150095132</v>
      </c>
      <c r="C12" s="115">
        <v>3.1</v>
      </c>
      <c r="D12" s="115">
        <v>5.3</v>
      </c>
      <c r="E12" s="114">
        <v>295709544</v>
      </c>
      <c r="F12" s="189">
        <v>5.6</v>
      </c>
      <c r="G12" s="33"/>
    </row>
    <row r="13" spans="1:7" s="22" customFormat="1" ht="19.5" customHeight="1">
      <c r="A13" s="140" t="s">
        <v>682</v>
      </c>
      <c r="B13" s="114">
        <v>2725938053</v>
      </c>
      <c r="C13" s="115">
        <v>4.2</v>
      </c>
      <c r="D13" s="115">
        <v>-0.7</v>
      </c>
      <c r="E13" s="114">
        <v>5341512516</v>
      </c>
      <c r="F13" s="189">
        <v>1.6</v>
      </c>
      <c r="G13" s="33"/>
    </row>
    <row r="14" spans="1:7" s="47" customFormat="1" ht="19.5" customHeight="1">
      <c r="A14" s="141" t="s">
        <v>683</v>
      </c>
      <c r="B14" s="73">
        <v>3285968037</v>
      </c>
      <c r="C14" s="116">
        <v>5.8</v>
      </c>
      <c r="D14" s="116">
        <v>2.8</v>
      </c>
      <c r="E14" s="73">
        <v>6392658625</v>
      </c>
      <c r="F14" s="190">
        <v>4</v>
      </c>
      <c r="G14" s="46"/>
    </row>
    <row r="15" spans="1:7" s="22" customFormat="1" ht="30" customHeight="1">
      <c r="A15" s="140" t="s">
        <v>684</v>
      </c>
      <c r="B15" s="114">
        <v>2387372152</v>
      </c>
      <c r="C15" s="115">
        <v>5.8</v>
      </c>
      <c r="D15" s="115">
        <v>4.6</v>
      </c>
      <c r="E15" s="114">
        <v>4644872882</v>
      </c>
      <c r="F15" s="189">
        <v>4.6</v>
      </c>
      <c r="G15" s="33"/>
    </row>
    <row r="16" spans="1:7" s="22" customFormat="1" ht="19.5" customHeight="1">
      <c r="A16" s="140" t="s">
        <v>685</v>
      </c>
      <c r="B16" s="442" t="s">
        <v>686</v>
      </c>
      <c r="C16" s="115" t="s">
        <v>686</v>
      </c>
      <c r="D16" s="115" t="s">
        <v>686</v>
      </c>
      <c r="E16" s="442" t="s">
        <v>686</v>
      </c>
      <c r="F16" s="191" t="s">
        <v>686</v>
      </c>
      <c r="G16" s="33"/>
    </row>
    <row r="17" spans="1:7" s="22" customFormat="1" ht="19.5" customHeight="1">
      <c r="A17" s="140" t="s">
        <v>1180</v>
      </c>
      <c r="B17" s="114">
        <v>2105452726</v>
      </c>
      <c r="C17" s="115">
        <v>5.9</v>
      </c>
      <c r="D17" s="115">
        <v>6.7</v>
      </c>
      <c r="E17" s="114">
        <v>4092740434</v>
      </c>
      <c r="F17" s="189">
        <v>5.9</v>
      </c>
      <c r="G17" s="33"/>
    </row>
    <row r="18" spans="1:7" s="22" customFormat="1" ht="19.5" customHeight="1">
      <c r="A18" s="140" t="s">
        <v>687</v>
      </c>
      <c r="B18" s="442" t="s">
        <v>686</v>
      </c>
      <c r="C18" s="115" t="s">
        <v>686</v>
      </c>
      <c r="D18" s="115" t="s">
        <v>686</v>
      </c>
      <c r="E18" s="442" t="s">
        <v>686</v>
      </c>
      <c r="F18" s="191" t="s">
        <v>686</v>
      </c>
      <c r="G18" s="33"/>
    </row>
    <row r="19" spans="1:7" s="22" customFormat="1" ht="19.5" customHeight="1">
      <c r="A19" s="140" t="s">
        <v>688</v>
      </c>
      <c r="B19" s="114">
        <v>1140765589</v>
      </c>
      <c r="C19" s="115">
        <v>1.4</v>
      </c>
      <c r="D19" s="115">
        <v>-0.4</v>
      </c>
      <c r="E19" s="114">
        <v>2265833171</v>
      </c>
      <c r="F19" s="189">
        <v>0.8</v>
      </c>
      <c r="G19" s="33"/>
    </row>
    <row r="20" spans="1:7" s="22" customFormat="1" ht="19.5" customHeight="1">
      <c r="A20" s="140" t="s">
        <v>689</v>
      </c>
      <c r="B20" s="114">
        <v>77638245</v>
      </c>
      <c r="C20" s="115">
        <v>24.2</v>
      </c>
      <c r="D20" s="115">
        <v>-0.2</v>
      </c>
      <c r="E20" s="114">
        <v>140126665</v>
      </c>
      <c r="F20" s="189">
        <v>4.7</v>
      </c>
      <c r="G20" s="33"/>
    </row>
    <row r="21" spans="1:7" s="22" customFormat="1" ht="19.5" customHeight="1">
      <c r="A21" s="140" t="s">
        <v>690</v>
      </c>
      <c r="B21" s="114">
        <v>322434071</v>
      </c>
      <c r="C21" s="115">
        <v>3.8</v>
      </c>
      <c r="D21" s="115">
        <v>-4.9</v>
      </c>
      <c r="E21" s="114">
        <v>633053428</v>
      </c>
      <c r="F21" s="189">
        <v>3.3</v>
      </c>
      <c r="G21" s="33"/>
    </row>
    <row r="22" spans="1:7" s="22" customFormat="1" ht="19.5" customHeight="1">
      <c r="A22" s="140" t="s">
        <v>691</v>
      </c>
      <c r="B22" s="114">
        <v>481923799</v>
      </c>
      <c r="C22" s="115">
        <v>4.4</v>
      </c>
      <c r="D22" s="115">
        <v>0.9</v>
      </c>
      <c r="E22" s="114">
        <v>943393211</v>
      </c>
      <c r="F22" s="189">
        <v>2.4</v>
      </c>
      <c r="G22" s="33"/>
    </row>
    <row r="23" spans="1:7" s="22" customFormat="1" ht="30.75" customHeight="1">
      <c r="A23" s="180" t="s">
        <v>1077</v>
      </c>
      <c r="B23" s="114">
        <v>16421808</v>
      </c>
      <c r="C23" s="115">
        <v>12.5</v>
      </c>
      <c r="D23" s="115">
        <v>-12.7</v>
      </c>
      <c r="E23" s="114">
        <v>31019541</v>
      </c>
      <c r="F23" s="189">
        <v>-16.4</v>
      </c>
      <c r="G23" s="33"/>
    </row>
    <row r="24" spans="1:7" s="22" customFormat="1" ht="19.5" customHeight="1">
      <c r="A24" s="140" t="s">
        <v>692</v>
      </c>
      <c r="B24" s="114">
        <v>177962</v>
      </c>
      <c r="C24" s="115" t="s">
        <v>1270</v>
      </c>
      <c r="D24" s="115">
        <v>155.9</v>
      </c>
      <c r="E24" s="114">
        <v>192898</v>
      </c>
      <c r="F24" s="189">
        <v>120.6</v>
      </c>
      <c r="G24" s="33"/>
    </row>
    <row r="25" spans="1:7" s="47" customFormat="1" ht="19.5" customHeight="1">
      <c r="A25" s="141" t="s">
        <v>683</v>
      </c>
      <c r="B25" s="73">
        <v>3285968037</v>
      </c>
      <c r="C25" s="116">
        <v>5.8</v>
      </c>
      <c r="D25" s="116">
        <v>2.8</v>
      </c>
      <c r="E25" s="73">
        <v>6392658625</v>
      </c>
      <c r="F25" s="190">
        <v>4</v>
      </c>
      <c r="G25" s="46"/>
    </row>
    <row r="26" spans="1:6" s="22" customFormat="1" ht="19.5" customHeight="1">
      <c r="A26" s="23"/>
      <c r="B26" s="20"/>
      <c r="C26" s="21"/>
      <c r="D26" s="24"/>
      <c r="E26" s="20"/>
      <c r="F26" s="24"/>
    </row>
    <row r="27" spans="1:6" s="22" customFormat="1" ht="19.5" customHeight="1">
      <c r="A27" s="478" t="s">
        <v>111</v>
      </c>
      <c r="B27" s="478"/>
      <c r="C27" s="478"/>
      <c r="D27" s="478"/>
      <c r="E27" s="478"/>
      <c r="F27" s="478"/>
    </row>
    <row r="28" spans="1:6" s="22" customFormat="1" ht="19.5" customHeight="1">
      <c r="A28" s="23"/>
      <c r="B28" s="20"/>
      <c r="C28" s="21"/>
      <c r="D28" s="24"/>
      <c r="E28" s="20"/>
      <c r="F28" s="24"/>
    </row>
    <row r="29" spans="1:7" s="22" customFormat="1" ht="19.5" customHeight="1">
      <c r="A29" s="140" t="s">
        <v>678</v>
      </c>
      <c r="B29" s="184">
        <v>253016488</v>
      </c>
      <c r="C29" s="187">
        <v>-6.4</v>
      </c>
      <c r="D29" s="187">
        <v>-2.9</v>
      </c>
      <c r="E29" s="114">
        <v>523476791</v>
      </c>
      <c r="F29" s="187">
        <v>7</v>
      </c>
      <c r="G29" s="33"/>
    </row>
    <row r="30" spans="1:7" s="22" customFormat="1" ht="19.5" customHeight="1">
      <c r="A30" s="140" t="s">
        <v>679</v>
      </c>
      <c r="B30" s="184">
        <v>1649335944</v>
      </c>
      <c r="C30" s="187">
        <v>-4.8</v>
      </c>
      <c r="D30" s="187">
        <v>-3.7</v>
      </c>
      <c r="E30" s="114">
        <v>3381993259</v>
      </c>
      <c r="F30" s="187">
        <v>1.4</v>
      </c>
      <c r="G30" s="33"/>
    </row>
    <row r="31" spans="1:7" s="22" customFormat="1" ht="19.5" customHeight="1">
      <c r="A31" s="140" t="s">
        <v>680</v>
      </c>
      <c r="B31" s="184">
        <v>18520048</v>
      </c>
      <c r="C31" s="187">
        <v>-10.9</v>
      </c>
      <c r="D31" s="187">
        <v>-10.7</v>
      </c>
      <c r="E31" s="114">
        <v>39297766</v>
      </c>
      <c r="F31" s="189">
        <v>-7.2</v>
      </c>
      <c r="G31" s="33"/>
    </row>
    <row r="32" spans="1:7" s="22" customFormat="1" ht="19.5" customHeight="1">
      <c r="A32" s="140" t="s">
        <v>681</v>
      </c>
      <c r="B32" s="184">
        <v>104811127</v>
      </c>
      <c r="C32" s="187">
        <v>15.9</v>
      </c>
      <c r="D32" s="187">
        <v>-2.5</v>
      </c>
      <c r="E32" s="114">
        <v>195266549</v>
      </c>
      <c r="F32" s="189">
        <v>-8.6</v>
      </c>
      <c r="G32" s="33"/>
    </row>
    <row r="33" spans="1:7" s="22" customFormat="1" ht="19.5" customHeight="1">
      <c r="A33" s="140" t="s">
        <v>682</v>
      </c>
      <c r="B33" s="184">
        <v>1526004769</v>
      </c>
      <c r="C33" s="187">
        <v>-5.9</v>
      </c>
      <c r="D33" s="187">
        <v>-3.6</v>
      </c>
      <c r="E33" s="114">
        <v>3147428944</v>
      </c>
      <c r="F33" s="189">
        <v>2.2</v>
      </c>
      <c r="G33" s="33"/>
    </row>
    <row r="34" spans="1:7" s="47" customFormat="1" ht="19.5" customHeight="1">
      <c r="A34" s="141" t="s">
        <v>683</v>
      </c>
      <c r="B34" s="185">
        <v>2121645527</v>
      </c>
      <c r="C34" s="188">
        <v>-2.4</v>
      </c>
      <c r="D34" s="188">
        <v>1.7</v>
      </c>
      <c r="E34" s="73">
        <v>4296128241</v>
      </c>
      <c r="F34" s="190">
        <v>6.5</v>
      </c>
      <c r="G34" s="46"/>
    </row>
    <row r="35" spans="1:7" s="22" customFormat="1" ht="29.25" customHeight="1">
      <c r="A35" s="140" t="s">
        <v>684</v>
      </c>
      <c r="B35" s="184">
        <v>1648048062</v>
      </c>
      <c r="C35" s="187">
        <v>0.3</v>
      </c>
      <c r="D35" s="187">
        <v>-0.8</v>
      </c>
      <c r="E35" s="114">
        <v>3291462565</v>
      </c>
      <c r="F35" s="191">
        <v>2.5</v>
      </c>
      <c r="G35" s="33"/>
    </row>
    <row r="36" spans="1:7" s="22" customFormat="1" ht="19.5" customHeight="1">
      <c r="A36" s="140" t="s">
        <v>685</v>
      </c>
      <c r="B36" s="184" t="s">
        <v>686</v>
      </c>
      <c r="C36" s="187" t="s">
        <v>686</v>
      </c>
      <c r="D36" s="187" t="s">
        <v>686</v>
      </c>
      <c r="E36" s="114" t="s">
        <v>686</v>
      </c>
      <c r="F36" s="191" t="s">
        <v>686</v>
      </c>
      <c r="G36" s="33"/>
    </row>
    <row r="37" spans="1:7" s="22" customFormat="1" ht="19.5" customHeight="1">
      <c r="A37" s="140" t="s">
        <v>1180</v>
      </c>
      <c r="B37" s="184">
        <v>1518474157</v>
      </c>
      <c r="C37" s="187">
        <v>-0.2</v>
      </c>
      <c r="D37" s="187">
        <v>-1.6</v>
      </c>
      <c r="E37" s="114">
        <v>3039569985</v>
      </c>
      <c r="F37" s="191">
        <v>1.4</v>
      </c>
      <c r="G37" s="33"/>
    </row>
    <row r="38" spans="1:7" s="22" customFormat="1" ht="19.5" customHeight="1">
      <c r="A38" s="140" t="s">
        <v>687</v>
      </c>
      <c r="B38" s="184" t="s">
        <v>686</v>
      </c>
      <c r="C38" s="187" t="s">
        <v>686</v>
      </c>
      <c r="D38" s="187" t="s">
        <v>686</v>
      </c>
      <c r="E38" s="114" t="s">
        <v>686</v>
      </c>
      <c r="F38" s="191" t="s">
        <v>686</v>
      </c>
      <c r="G38" s="33"/>
    </row>
    <row r="39" spans="1:7" s="22" customFormat="1" ht="19.5" customHeight="1">
      <c r="A39" s="140" t="s">
        <v>688</v>
      </c>
      <c r="B39" s="184">
        <v>905978361</v>
      </c>
      <c r="C39" s="187">
        <v>-0.4</v>
      </c>
      <c r="D39" s="187">
        <v>-2.3</v>
      </c>
      <c r="E39" s="114">
        <v>1815453364</v>
      </c>
      <c r="F39" s="191">
        <v>0.8</v>
      </c>
      <c r="G39" s="33"/>
    </row>
    <row r="40" spans="1:7" s="22" customFormat="1" ht="19.5" customHeight="1">
      <c r="A40" s="140" t="s">
        <v>689</v>
      </c>
      <c r="B40" s="184">
        <v>11590697</v>
      </c>
      <c r="C40" s="187">
        <v>-5.8</v>
      </c>
      <c r="D40" s="187">
        <v>-53.4</v>
      </c>
      <c r="E40" s="114">
        <v>23891053</v>
      </c>
      <c r="F40" s="189">
        <v>-34.2</v>
      </c>
      <c r="G40" s="33"/>
    </row>
    <row r="41" spans="1:7" s="22" customFormat="1" ht="19.5" customHeight="1">
      <c r="A41" s="140" t="s">
        <v>690</v>
      </c>
      <c r="B41" s="184">
        <v>123074734</v>
      </c>
      <c r="C41" s="187">
        <v>-25.6</v>
      </c>
      <c r="D41" s="187">
        <v>43.9</v>
      </c>
      <c r="E41" s="114">
        <v>288596811</v>
      </c>
      <c r="F41" s="187">
        <v>85.3</v>
      </c>
      <c r="G41" s="33"/>
    </row>
    <row r="42" spans="1:7" s="22" customFormat="1" ht="19.5" customHeight="1">
      <c r="A42" s="140" t="s">
        <v>691</v>
      </c>
      <c r="B42" s="184">
        <v>338404111</v>
      </c>
      <c r="C42" s="187">
        <v>-4</v>
      </c>
      <c r="D42" s="187">
        <v>7.7</v>
      </c>
      <c r="E42" s="114">
        <v>690936929</v>
      </c>
      <c r="F42" s="187">
        <v>9.7</v>
      </c>
      <c r="G42" s="33"/>
    </row>
    <row r="43" spans="1:7" s="22" customFormat="1" ht="30.75" customHeight="1">
      <c r="A43" s="180" t="s">
        <v>1077</v>
      </c>
      <c r="B43" s="114">
        <v>527923</v>
      </c>
      <c r="C43" s="187">
        <v>-26</v>
      </c>
      <c r="D43" s="187">
        <v>-60.7</v>
      </c>
      <c r="E43" s="114">
        <v>1240883</v>
      </c>
      <c r="F43" s="189">
        <v>-42</v>
      </c>
      <c r="G43" s="33"/>
    </row>
    <row r="44" spans="1:7" s="22" customFormat="1" ht="19.5" customHeight="1">
      <c r="A44" s="140" t="s">
        <v>692</v>
      </c>
      <c r="B44" s="184" t="s">
        <v>6</v>
      </c>
      <c r="C44" s="187" t="s">
        <v>6</v>
      </c>
      <c r="D44" s="187" t="s">
        <v>6</v>
      </c>
      <c r="E44" s="114" t="s">
        <v>6</v>
      </c>
      <c r="F44" s="187" t="s">
        <v>6</v>
      </c>
      <c r="G44" s="33"/>
    </row>
    <row r="45" spans="1:7" s="47" customFormat="1" ht="19.5" customHeight="1">
      <c r="A45" s="141" t="s">
        <v>683</v>
      </c>
      <c r="B45" s="185">
        <v>2121645527</v>
      </c>
      <c r="C45" s="188">
        <v>-2.4</v>
      </c>
      <c r="D45" s="188">
        <v>1.7</v>
      </c>
      <c r="E45" s="73">
        <v>4296128241</v>
      </c>
      <c r="F45" s="190">
        <v>6.5</v>
      </c>
      <c r="G45" s="46"/>
    </row>
    <row r="46" spans="1:7" s="47" customFormat="1" ht="9.75" customHeight="1">
      <c r="A46" s="186"/>
      <c r="B46" s="75"/>
      <c r="C46" s="116"/>
      <c r="D46" s="176"/>
      <c r="E46" s="73"/>
      <c r="F46" s="176"/>
      <c r="G46" s="46"/>
    </row>
    <row r="47" spans="1:2" ht="12.75">
      <c r="A47" s="50" t="s">
        <v>852</v>
      </c>
      <c r="B47" s="38"/>
    </row>
    <row r="48" spans="1:8" ht="31.5" customHeight="1">
      <c r="A48" s="477" t="s">
        <v>1073</v>
      </c>
      <c r="B48" s="477"/>
      <c r="C48" s="477"/>
      <c r="D48" s="477"/>
      <c r="E48" s="477"/>
      <c r="F48" s="477"/>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2014-08-29T08:56:36Z</cp:lastPrinted>
  <dcterms:created xsi:type="dcterms:W3CDTF">2004-03-02T08:35:25Z</dcterms:created>
  <dcterms:modified xsi:type="dcterms:W3CDTF">2014-09-03T08:13:26Z</dcterms:modified>
  <cp:category/>
  <cp:version/>
  <cp:contentType/>
  <cp:contentStatus/>
</cp:coreProperties>
</file>