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885" yWindow="65521" windowWidth="6330" windowHeight="12405" tabRatio="998" activeTab="0"/>
  </bookViews>
  <sheets>
    <sheet name="Impressum" sheetId="1" r:id="rId1"/>
    <sheet name="Zeichenerklärung" sheetId="2" r:id="rId2"/>
    <sheet name="Inhaltsverzeichnis" sheetId="3" r:id="rId3"/>
    <sheet name="Vorbemerk." sheetId="4" r:id="rId4"/>
    <sheet name="Abkürzungen" sheetId="5" r:id="rId5"/>
    <sheet name="Länderverzeichnis" sheetId="6" r:id="rId6"/>
    <sheet name="Ländergruppen" sheetId="7" r:id="rId7"/>
    <sheet name="Daten" sheetId="8" state="hidden" r:id="rId8"/>
    <sheet name="Grafik1+2" sheetId="9" r:id="rId9"/>
    <sheet name="Grafik3+4" sheetId="10" r:id="rId10"/>
    <sheet name="Grafik5+6" sheetId="11" r:id="rId11"/>
    <sheet name="Grafik7" sheetId="12" r:id="rId12"/>
    <sheet name="Tabelle1" sheetId="13" r:id="rId13"/>
    <sheet name="Tabelle2+3" sheetId="14" r:id="rId14"/>
    <sheet name="Tabelle4+5" sheetId="15" r:id="rId15"/>
    <sheet name="Tabelle6" sheetId="16" r:id="rId16"/>
    <sheet name="Tabelle6-8" sheetId="17" r:id="rId17"/>
    <sheet name="Tabelle9" sheetId="18" r:id="rId18"/>
    <sheet name="Tabelle10" sheetId="19" r:id="rId19"/>
    <sheet name="Tabelle11" sheetId="20" r:id="rId20"/>
    <sheet name="Tabelle12" sheetId="21" r:id="rId21"/>
    <sheet name="Tabelle13" sheetId="22" r:id="rId22"/>
    <sheet name="Tabelle14" sheetId="23" r:id="rId23"/>
  </sheets>
  <definedNames>
    <definedName name="_xlnm.Print_Area" localSheetId="4">'Abkürzungen'!$A$1:$B$62</definedName>
    <definedName name="_xlnm.Print_Area" localSheetId="7">'Daten'!$A$1:$P$121</definedName>
    <definedName name="_xlnm.Print_Area" localSheetId="2">'Inhaltsverzeichnis'!$A$1:$B$66</definedName>
    <definedName name="_xlnm.Print_Area" localSheetId="6">'Ländergruppen'!$A$1:$E$78</definedName>
    <definedName name="_xlnm.Print_Area" localSheetId="5">'Länderverzeichnis'!$A$1:$L$91</definedName>
    <definedName name="_xlnm.Print_Area" localSheetId="12">'Tabelle1'!$A$1:$D$48</definedName>
    <definedName name="_xlnm.Print_Area" localSheetId="18">'Tabelle10'!$A$1:$I$296</definedName>
    <definedName name="_xlnm.Print_Area" localSheetId="21">'Tabelle13'!$A$1:$I$41</definedName>
    <definedName name="_xlnm.Print_Area" localSheetId="13">'Tabelle2+3'!$A$1:$M$67</definedName>
    <definedName name="_xlnm.Print_Area" localSheetId="14">'Tabelle4+5'!$A$1:$H$53</definedName>
    <definedName name="_xlnm.Print_Area" localSheetId="16">'Tabelle6-8'!$A$1:$H$43</definedName>
    <definedName name="_xlnm.Print_Area" localSheetId="17">'Tabelle9'!$A$1:$H$267</definedName>
    <definedName name="_xlnm.Print_Area" localSheetId="3">'Vorbemerk.'!$A$1:$J$176</definedName>
  </definedNames>
  <calcPr fullCalcOnLoad="1"/>
</workbook>
</file>

<file path=xl/sharedStrings.xml><?xml version="1.0" encoding="utf-8"?>
<sst xmlns="http://schemas.openxmlformats.org/spreadsheetml/2006/main" count="3332" uniqueCount="1255">
  <si>
    <t xml:space="preserve">Fahrräder                               </t>
  </si>
  <si>
    <t>Fahrzeuge, a.n.g.</t>
  </si>
  <si>
    <t xml:space="preserve">vollständige Fabrikationsanlagen        </t>
  </si>
  <si>
    <t>Enderzeugnisse, a.n.g.</t>
  </si>
  <si>
    <t>Nr. der Syste-matik</t>
  </si>
  <si>
    <t xml:space="preserve">Ausfuhr  </t>
  </si>
  <si>
    <t>Davon</t>
  </si>
  <si>
    <t>Europa</t>
  </si>
  <si>
    <t>darunter</t>
  </si>
  <si>
    <t>Afrika</t>
  </si>
  <si>
    <t>Amerika</t>
  </si>
  <si>
    <t>Asien</t>
  </si>
  <si>
    <t>Verschiedenes</t>
  </si>
  <si>
    <t>insgesamt</t>
  </si>
  <si>
    <t>Anteil</t>
  </si>
  <si>
    <t>1000 EUR</t>
  </si>
  <si>
    <t xml:space="preserve"> %</t>
  </si>
  <si>
    <t>1-4</t>
  </si>
  <si>
    <t>5-8</t>
  </si>
  <si>
    <t>7+8</t>
  </si>
  <si>
    <t xml:space="preserve">Einfuhr  </t>
  </si>
  <si>
    <t>__________</t>
  </si>
  <si>
    <t xml:space="preserve">Ausfuhr     </t>
  </si>
  <si>
    <t>Gewerbliche Wirtschaft</t>
  </si>
  <si>
    <t>zusammen</t>
  </si>
  <si>
    <t>davon</t>
  </si>
  <si>
    <t>Rohstoffe</t>
  </si>
  <si>
    <t>Halbwaren</t>
  </si>
  <si>
    <t>Fertigwaren</t>
  </si>
  <si>
    <t>%</t>
  </si>
  <si>
    <t xml:space="preserve">Einfuhr              </t>
  </si>
  <si>
    <t>Veränderung gegenüber</t>
  </si>
  <si>
    <t>1. Vj. 2004</t>
  </si>
  <si>
    <t>Veränderung gegenüber          1. Vj. 2003</t>
  </si>
  <si>
    <t>EUR</t>
  </si>
  <si>
    <t>Ausfuhr</t>
  </si>
  <si>
    <t>Einfuhr</t>
  </si>
  <si>
    <t xml:space="preserve">Ernährungswirtschaft           </t>
  </si>
  <si>
    <t xml:space="preserve">Gewerbliche Wirtschaft         </t>
  </si>
  <si>
    <t xml:space="preserve">Insgesamt                      </t>
  </si>
  <si>
    <t xml:space="preserve">Europa                         </t>
  </si>
  <si>
    <t/>
  </si>
  <si>
    <t xml:space="preserve">Afrika                         </t>
  </si>
  <si>
    <t xml:space="preserve">Amerika                        </t>
  </si>
  <si>
    <t xml:space="preserve">Asien                          </t>
  </si>
  <si>
    <t xml:space="preserve">Verschiedenes                  </t>
  </si>
  <si>
    <t xml:space="preserve">Einfuhr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</si>
  <si>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</si>
  <si>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</si>
  <si>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</si>
  <si>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</si>
  <si>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</si>
  <si>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</si>
  <si>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</si>
  <si>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</si>
  <si>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</si>
  <si>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Ländergruppe</t>
  </si>
  <si>
    <t>Menge</t>
  </si>
  <si>
    <t>Wert</t>
  </si>
  <si>
    <t>t</t>
  </si>
  <si>
    <t xml:space="preserve"> darunter                     </t>
  </si>
  <si>
    <t xml:space="preserve"> Eurozone                     </t>
  </si>
  <si>
    <t xml:space="preserve">EFTA-Länder                   </t>
  </si>
  <si>
    <t xml:space="preserve">NAFTA-Länder                  </t>
  </si>
  <si>
    <t xml:space="preserve">ASEAN-Länder                  </t>
  </si>
  <si>
    <t xml:space="preserve">Andere Länder                 </t>
  </si>
  <si>
    <t xml:space="preserve">Insgesamt                     </t>
  </si>
  <si>
    <t>kg</t>
  </si>
  <si>
    <t xml:space="preserve">Ernährungswirtschaft                    </t>
  </si>
  <si>
    <t xml:space="preserve">Lebende Tiere                           </t>
  </si>
  <si>
    <t>-</t>
  </si>
  <si>
    <t>x</t>
  </si>
  <si>
    <t xml:space="preserve">Nahrungsmittel tierischen Ursprungs     </t>
  </si>
  <si>
    <t xml:space="preserve">Nahrungsmittel pflanzlichen Ursprungs   </t>
  </si>
  <si>
    <t xml:space="preserve">Genussmittel                            </t>
  </si>
  <si>
    <t xml:space="preserve">Rohstoffe                               </t>
  </si>
  <si>
    <t xml:space="preserve">Halbwaren                               </t>
  </si>
  <si>
    <t>Halbstoffe aus zelluloseh. Faserstoffen</t>
  </si>
  <si>
    <t xml:space="preserve">Fertigwaren                             </t>
  </si>
  <si>
    <t xml:space="preserve">Vorerzeugnisse                          </t>
  </si>
  <si>
    <t xml:space="preserve">Enderzeugnisse                          </t>
  </si>
  <si>
    <t>keramische Erzeugnisse, ohne Baukeramik</t>
  </si>
  <si>
    <t>landwirtsch. Masch. einschl. Ackerschl.</t>
  </si>
  <si>
    <t>Schmuck-, Gold- und Silberschmiedewaren</t>
  </si>
  <si>
    <t xml:space="preserve">Insgesamt                               </t>
  </si>
  <si>
    <t>ISO / Nr. der Syste-matik</t>
  </si>
  <si>
    <t>Noch: Afrika</t>
  </si>
  <si>
    <t>Noch: Amerika</t>
  </si>
  <si>
    <t>Noch: Asien</t>
  </si>
  <si>
    <t xml:space="preserve">Europa                                  </t>
  </si>
  <si>
    <t>FR</t>
  </si>
  <si>
    <t>NL</t>
  </si>
  <si>
    <t>IT</t>
  </si>
  <si>
    <t>GB</t>
  </si>
  <si>
    <t>IE</t>
  </si>
  <si>
    <t>DK</t>
  </si>
  <si>
    <t>GR</t>
  </si>
  <si>
    <t>PT</t>
  </si>
  <si>
    <t>ES</t>
  </si>
  <si>
    <t>SE</t>
  </si>
  <si>
    <t>FI</t>
  </si>
  <si>
    <t>AT</t>
  </si>
  <si>
    <t>BE</t>
  </si>
  <si>
    <t>LU</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</si>
  <si>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</si>
  <si>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</si>
  <si>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</si>
  <si>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</si>
  <si>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</si>
  <si>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</si>
  <si>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</si>
  <si>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</si>
  <si>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</si>
  <si>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</si>
  <si>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</si>
  <si>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</si>
  <si>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</si>
  <si>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</si>
  <si>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</si>
  <si>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</si>
  <si>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</si>
  <si>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</si>
  <si>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</si>
  <si>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</si>
  <si>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</si>
  <si>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</si>
  <si>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</si>
  <si>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</si>
  <si>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</si>
  <si>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SI</t>
  </si>
  <si>
    <t>HR</t>
  </si>
  <si>
    <t>BA</t>
  </si>
  <si>
    <t>XK</t>
  </si>
  <si>
    <t>MK</t>
  </si>
  <si>
    <t>XS</t>
  </si>
  <si>
    <t>CY</t>
  </si>
  <si>
    <t xml:space="preserve">Afrika                                  </t>
  </si>
  <si>
    <t>XC</t>
  </si>
  <si>
    <t>XL</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</si>
  <si>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</si>
  <si>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</si>
  <si>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</si>
  <si>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</si>
  <si>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</si>
  <si>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</si>
  <si>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</si>
  <si>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</si>
  <si>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</si>
  <si>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</si>
  <si>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</si>
  <si>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</si>
  <si>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</si>
  <si>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</si>
  <si>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</si>
  <si>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</si>
  <si>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</si>
  <si>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</si>
  <si>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</si>
  <si>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</si>
  <si>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</si>
  <si>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</si>
  <si>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</si>
  <si>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</si>
  <si>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</si>
  <si>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</si>
  <si>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</si>
  <si>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</si>
  <si>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</si>
  <si>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</si>
  <si>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</si>
  <si>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</si>
  <si>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</si>
  <si>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</si>
  <si>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</si>
  <si>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</si>
  <si>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</si>
  <si>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</si>
  <si>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</si>
  <si>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</si>
  <si>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</si>
  <si>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</si>
  <si>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</si>
  <si>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</si>
  <si>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</si>
  <si>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</si>
  <si>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</si>
  <si>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</si>
  <si>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</si>
  <si>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</si>
  <si>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</si>
  <si>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</si>
  <si>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</si>
  <si>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</si>
  <si>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</si>
  <si>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</si>
  <si>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 xml:space="preserve">Amerika                                 </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</si>
  <si>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</si>
  <si>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</si>
  <si>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</si>
  <si>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</si>
  <si>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</si>
  <si>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</si>
  <si>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</si>
  <si>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</si>
  <si>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</si>
  <si>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</si>
  <si>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</si>
  <si>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</si>
  <si>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</si>
  <si>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</si>
  <si>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</si>
  <si>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</si>
  <si>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</si>
  <si>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</si>
  <si>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</si>
  <si>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</si>
  <si>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</si>
  <si>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</si>
  <si>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</si>
  <si>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</si>
  <si>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</si>
  <si>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LC</t>
  </si>
  <si>
    <t>VC</t>
  </si>
  <si>
    <t>VG</t>
  </si>
  <si>
    <t>BB</t>
  </si>
  <si>
    <t>MS</t>
  </si>
  <si>
    <t>TT</t>
  </si>
  <si>
    <t>GD</t>
  </si>
  <si>
    <t>AW</t>
  </si>
  <si>
    <t>CO</t>
  </si>
  <si>
    <t>VE</t>
  </si>
  <si>
    <t>GY</t>
  </si>
  <si>
    <t>SR</t>
  </si>
  <si>
    <t>EC</t>
  </si>
  <si>
    <t>PE</t>
  </si>
  <si>
    <t>BR</t>
  </si>
  <si>
    <t>CL</t>
  </si>
  <si>
    <t>BO</t>
  </si>
  <si>
    <t>PY</t>
  </si>
  <si>
    <t>UY</t>
  </si>
  <si>
    <t>AR</t>
  </si>
  <si>
    <t>FK</t>
  </si>
  <si>
    <t xml:space="preserve">Asien                                   </t>
  </si>
  <si>
    <t>GE</t>
  </si>
  <si>
    <t>AM</t>
  </si>
  <si>
    <t>AZ</t>
  </si>
  <si>
    <t>KZ</t>
  </si>
  <si>
    <t>TM</t>
  </si>
  <si>
    <t>UZ</t>
  </si>
  <si>
    <t>TJ</t>
  </si>
  <si>
    <t>KG</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</si>
  <si>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</si>
  <si>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</si>
  <si>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</si>
  <si>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</si>
  <si>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</si>
  <si>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</si>
  <si>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</si>
  <si>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</si>
  <si>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</si>
  <si>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</si>
  <si>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</si>
  <si>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</si>
  <si>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</si>
  <si>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</si>
  <si>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</si>
  <si>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</si>
  <si>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</si>
  <si>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</si>
  <si>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</si>
  <si>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</si>
  <si>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</si>
  <si>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</si>
  <si>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</si>
  <si>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</si>
  <si>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</si>
  <si>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</si>
  <si>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</si>
  <si>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</si>
  <si>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</si>
  <si>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</si>
  <si>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</si>
  <si>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</si>
  <si>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</si>
  <si>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</si>
  <si>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</si>
  <si>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</si>
  <si>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</si>
  <si>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</si>
  <si>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</si>
  <si>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</si>
  <si>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</si>
  <si>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</si>
  <si>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</si>
  <si>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</si>
  <si>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</si>
  <si>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</si>
  <si>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</si>
  <si>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</si>
  <si>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</si>
  <si>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</si>
  <si>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</si>
  <si>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</si>
  <si>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</si>
  <si>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</si>
  <si>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</si>
  <si>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</si>
  <si>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</si>
  <si>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</si>
  <si>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</si>
  <si>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</si>
  <si>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</si>
  <si>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</si>
  <si>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</si>
  <si>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</si>
  <si>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</si>
  <si>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</si>
  <si>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</si>
  <si>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</si>
  <si>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</si>
  <si>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</si>
  <si>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</si>
  <si>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</si>
  <si>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</si>
  <si>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 xml:space="preserve">Verschiedenes                           </t>
  </si>
  <si>
    <t>QQ</t>
  </si>
  <si>
    <t>Ernährungswirtschaft</t>
  </si>
  <si>
    <t>Nahrungsmittel</t>
  </si>
  <si>
    <t>tier.</t>
  </si>
  <si>
    <t>pflanzl.</t>
  </si>
  <si>
    <t>Ursprungs</t>
  </si>
  <si>
    <t>Millionen EUR</t>
  </si>
  <si>
    <t xml:space="preserve">    Januar   </t>
  </si>
  <si>
    <t xml:space="preserve">    Februar  </t>
  </si>
  <si>
    <t xml:space="preserve">    März     </t>
  </si>
  <si>
    <r>
      <t xml:space="preserve"> und nach Warengruppen</t>
    </r>
    <r>
      <rPr>
        <b/>
        <vertAlign val="superscript"/>
        <sz val="11"/>
        <rFont val="Arial"/>
        <family val="2"/>
      </rPr>
      <t>*)</t>
    </r>
  </si>
  <si>
    <r>
      <t>und nach Warengruppen</t>
    </r>
    <r>
      <rPr>
        <b/>
        <vertAlign val="superscript"/>
        <sz val="11"/>
        <rFont val="Arial"/>
        <family val="2"/>
      </rPr>
      <t xml:space="preserve">*) </t>
    </r>
  </si>
  <si>
    <r>
      <t>wählten Warenuntergruppen sowie Erdteilen und Ländergruppen</t>
    </r>
    <r>
      <rPr>
        <b/>
        <vertAlign val="superscript"/>
        <sz val="11"/>
        <rFont val="Arial"/>
        <family val="2"/>
      </rPr>
      <t xml:space="preserve">*) </t>
    </r>
  </si>
  <si>
    <t xml:space="preserve">  Rohstoffe                     </t>
  </si>
  <si>
    <t xml:space="preserve">  Halbwaren                     </t>
  </si>
  <si>
    <t xml:space="preserve">  Fertigwaren                   </t>
  </si>
  <si>
    <t xml:space="preserve">  darunter                      </t>
  </si>
  <si>
    <t xml:space="preserve">    darunter                     </t>
  </si>
  <si>
    <t xml:space="preserve">    Eurozone                     </t>
  </si>
  <si>
    <r>
      <t>wählten Warenuntergruppen sowie Erdteilen und Ländergruppen</t>
    </r>
    <r>
      <rPr>
        <b/>
        <vertAlign val="superscript"/>
        <sz val="11"/>
        <rFont val="Arial"/>
        <family val="2"/>
      </rPr>
      <t xml:space="preserve">*)  </t>
    </r>
  </si>
  <si>
    <t>Inhaltsverzeichnis</t>
  </si>
  <si>
    <t xml:space="preserve">Seite  </t>
  </si>
  <si>
    <t>Vorbemerkungen</t>
  </si>
  <si>
    <t>Länderverzeichnis für die Außenhandelsstatistik</t>
  </si>
  <si>
    <t>Ländergruppen</t>
  </si>
  <si>
    <t>Grafiken</t>
  </si>
  <si>
    <t xml:space="preserve">      in der Reihenfolge ihrer Anteile</t>
  </si>
  <si>
    <t xml:space="preserve">      in der Reihenfolge ihrer Anteile  </t>
  </si>
  <si>
    <t xml:space="preserve">      sowie Erdteilen und Ländergruppen </t>
  </si>
  <si>
    <t xml:space="preserve">      sowie Erdteilen und Ländergruppen  </t>
  </si>
  <si>
    <t xml:space="preserve">      ihrer Anteile und nach Warengruppen </t>
  </si>
  <si>
    <t xml:space="preserve">      ihrer Anteile und nach Warengruppen</t>
  </si>
  <si>
    <t>  </t>
  </si>
  <si>
    <t>Gegenstand der Statistik</t>
  </si>
  <si>
    <t> </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</si>
  <si>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</si>
  <si>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</si>
  <si>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</si>
  <si>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</si>
  <si>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 xml:space="preserve">Vereinigtes Königreich                  </t>
  </si>
  <si>
    <t xml:space="preserve">Russische Föderation                    </t>
  </si>
  <si>
    <t xml:space="preserve">Türkei                                  </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</si>
  <si>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</si>
  <si>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</si>
  <si>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Australien, Ozeanien
 und übrige Gebiete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</si>
  <si>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</si>
  <si>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</si>
  <si>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</si>
  <si>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</si>
  <si>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Kosovo</t>
  </si>
  <si>
    <t>Montenegro</t>
  </si>
  <si>
    <t>Serbien</t>
  </si>
  <si>
    <t>Warenklassifikation</t>
  </si>
  <si>
    <t>Abkürzungen</t>
  </si>
  <si>
    <t>a.</t>
  </si>
  <si>
    <t>aus</t>
  </si>
  <si>
    <t>a.n.g.</t>
  </si>
  <si>
    <t>anderweitig nicht genannte</t>
  </si>
  <si>
    <t>Abfalls.</t>
  </si>
  <si>
    <t>Abfallseide</t>
  </si>
  <si>
    <t>Wegen der unterschiedlichen Abgrenzung von Generalhandel und Spezialhandel ist eine Saldierung der Einfuhr- und Ausfuhrergebnisse Thüringens aus methodischen Gründen nicht sinnvoll.</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</si>
  <si>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</si>
  <si>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</si>
  <si>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</si>
  <si>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</si>
  <si>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</si>
  <si>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</si>
  <si>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</si>
  <si>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</si>
  <si>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</si>
  <si>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</si>
  <si>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</si>
  <si>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</si>
  <si>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</si>
  <si>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</si>
  <si>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</si>
  <si>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</si>
  <si>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</si>
  <si>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</si>
  <si>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</si>
  <si>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</si>
  <si>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</si>
  <si>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</si>
  <si>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</si>
  <si>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</si>
  <si>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</si>
  <si>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</si>
  <si>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</si>
  <si>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</si>
  <si>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</si>
  <si>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</si>
  <si>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Gew.</t>
  </si>
  <si>
    <t>Gewirke</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</si>
  <si>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</si>
  <si>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</si>
  <si>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</si>
  <si>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</si>
  <si>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</si>
  <si>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</si>
  <si>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</si>
  <si>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</si>
  <si>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</si>
  <si>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</si>
  <si>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</si>
  <si>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</si>
  <si>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</si>
  <si>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</si>
  <si>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</si>
  <si>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</si>
  <si>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</si>
  <si>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</si>
  <si>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</si>
  <si>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regelungstechnische</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</si>
  <si>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</si>
  <si>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</si>
  <si>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</si>
  <si>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</si>
  <si>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</si>
  <si>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</si>
  <si>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</si>
  <si>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</si>
  <si>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</si>
  <si>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</si>
  <si>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</si>
  <si>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</si>
  <si>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</si>
  <si>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</si>
  <si>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</si>
  <si>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</si>
  <si>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</si>
  <si>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</si>
  <si>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</si>
  <si>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</si>
  <si>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</si>
  <si>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</si>
  <si>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</si>
  <si>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</si>
  <si>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</si>
  <si>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</si>
  <si>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</si>
  <si>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</si>
  <si>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</si>
  <si>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</si>
  <si>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Frankreich</t>
  </si>
  <si>
    <t>São Tomé und Príncipe</t>
  </si>
  <si>
    <t>Israel</t>
  </si>
  <si>
    <t>Niederlande</t>
  </si>
  <si>
    <t>Gabun</t>
  </si>
  <si>
    <t>DE</t>
  </si>
  <si>
    <t>Deutschland</t>
  </si>
  <si>
    <t>Kongo</t>
  </si>
  <si>
    <t>Italien</t>
  </si>
  <si>
    <t>Demokratische Republik</t>
  </si>
  <si>
    <t>Timor-Leste</t>
  </si>
  <si>
    <t>Vereinigtes Königreich</t>
  </si>
  <si>
    <t xml:space="preserve"> Kongo</t>
  </si>
  <si>
    <t>Jordanien</t>
  </si>
  <si>
    <t>Irland</t>
  </si>
  <si>
    <t>Ruanda</t>
  </si>
  <si>
    <t>Saudi-Arabien</t>
  </si>
  <si>
    <t>Dänemark</t>
  </si>
  <si>
    <t>Burundi</t>
  </si>
  <si>
    <t>Kuwait</t>
  </si>
  <si>
    <t>Griechenland</t>
  </si>
  <si>
    <t>Bahrain</t>
  </si>
  <si>
    <t>Portugal</t>
  </si>
  <si>
    <t>Angola</t>
  </si>
  <si>
    <t>Katar</t>
  </si>
  <si>
    <t>Spanien</t>
  </si>
  <si>
    <t>Äthiopien</t>
  </si>
  <si>
    <t>Schweden</t>
  </si>
  <si>
    <t>Eritrea</t>
  </si>
  <si>
    <t>Finnland</t>
  </si>
  <si>
    <t>Dschibuti</t>
  </si>
  <si>
    <t>Oman</t>
  </si>
  <si>
    <t>Österreich</t>
  </si>
  <si>
    <t>Somalia</t>
  </si>
  <si>
    <t>Jemen</t>
  </si>
  <si>
    <t>Belgien</t>
  </si>
  <si>
    <t>Kenia</t>
  </si>
  <si>
    <t>Afghanistan</t>
  </si>
  <si>
    <t>Luxemburg</t>
  </si>
  <si>
    <t>Uganda</t>
  </si>
  <si>
    <t>Pakistan</t>
  </si>
  <si>
    <t>Ceuta</t>
  </si>
  <si>
    <t>Vereinigte Republik Tansania</t>
  </si>
  <si>
    <t>Indien</t>
  </si>
  <si>
    <t>Melilla</t>
  </si>
  <si>
    <t xml:space="preserve">Seychellen </t>
  </si>
  <si>
    <t>Bangladesch</t>
  </si>
  <si>
    <t>Island</t>
  </si>
  <si>
    <t>Britisches Territorium im</t>
  </si>
  <si>
    <t>Malediven</t>
  </si>
  <si>
    <t>Norwegen</t>
  </si>
  <si>
    <t xml:space="preserve"> Indischen Ozean</t>
  </si>
  <si>
    <t>Sri Lanka</t>
  </si>
  <si>
    <t>Liechtenstein</t>
  </si>
  <si>
    <t>Mosambik</t>
  </si>
  <si>
    <t>Nepal</t>
  </si>
  <si>
    <t>Schweiz</t>
  </si>
  <si>
    <t>Madagaskar</t>
  </si>
  <si>
    <t>Bhutan</t>
  </si>
  <si>
    <t>Färöer</t>
  </si>
  <si>
    <t>Mauritius</t>
  </si>
  <si>
    <t>Myanmar</t>
  </si>
  <si>
    <t>Andorra</t>
  </si>
  <si>
    <t>Komoren</t>
  </si>
  <si>
    <t>Thailand</t>
  </si>
  <si>
    <t>Gibraltar</t>
  </si>
  <si>
    <t>Mayotte</t>
  </si>
  <si>
    <t>Vatikanstadt</t>
  </si>
  <si>
    <t>Sambia</t>
  </si>
  <si>
    <t>Malta</t>
  </si>
  <si>
    <t>Simbabwe</t>
  </si>
  <si>
    <t>Vietnam</t>
  </si>
  <si>
    <t>San Marino</t>
  </si>
  <si>
    <t>Malawi</t>
  </si>
  <si>
    <t>Kambodscha</t>
  </si>
  <si>
    <t>Türkei</t>
  </si>
  <si>
    <t>Südafrika</t>
  </si>
  <si>
    <t>Indonesien</t>
  </si>
  <si>
    <t>Estland</t>
  </si>
  <si>
    <t>Namibia</t>
  </si>
  <si>
    <t>Malaysia</t>
  </si>
  <si>
    <t>Lettland</t>
  </si>
  <si>
    <t>Botsuana</t>
  </si>
  <si>
    <t>Brunei Darussalam</t>
  </si>
  <si>
    <t>Litauen</t>
  </si>
  <si>
    <t>Swasiland</t>
  </si>
  <si>
    <t>Singapur</t>
  </si>
  <si>
    <t>Polen</t>
  </si>
  <si>
    <t>Lesotho</t>
  </si>
  <si>
    <t>Philippinen</t>
  </si>
  <si>
    <t>Tschechische Republik</t>
  </si>
  <si>
    <t>Vereinigte Staaten</t>
  </si>
  <si>
    <t>Mongolei</t>
  </si>
  <si>
    <t>Slowakei</t>
  </si>
  <si>
    <t>Kanada</t>
  </si>
  <si>
    <t>Volksrepublik China</t>
  </si>
  <si>
    <t>Ungarn</t>
  </si>
  <si>
    <t>Grönland</t>
  </si>
  <si>
    <t xml:space="preserve">Demokratische  </t>
  </si>
  <si>
    <t>Rumänien</t>
  </si>
  <si>
    <t>St. Pierre und Miquelon</t>
  </si>
  <si>
    <t xml:space="preserve"> Volksrepublik Korea</t>
  </si>
  <si>
    <t>Bulgarien</t>
  </si>
  <si>
    <t>Mexiko</t>
  </si>
  <si>
    <t>Republik Korea</t>
  </si>
  <si>
    <t>Albanien</t>
  </si>
  <si>
    <t>Bermuda</t>
  </si>
  <si>
    <t>Japan</t>
  </si>
  <si>
    <t>Ukraine</t>
  </si>
  <si>
    <t>Guatemala</t>
  </si>
  <si>
    <t>Taiwan</t>
  </si>
  <si>
    <t>Belarus</t>
  </si>
  <si>
    <t>Belize</t>
  </si>
  <si>
    <t>Hongkong</t>
  </si>
  <si>
    <t>Republik Moldau</t>
  </si>
  <si>
    <t>Honduras</t>
  </si>
  <si>
    <t>Macau</t>
  </si>
  <si>
    <t>Russische Föderation</t>
  </si>
  <si>
    <t>El Salvador</t>
  </si>
  <si>
    <t>Australien</t>
  </si>
  <si>
    <t>Georgien</t>
  </si>
  <si>
    <t>Nicaragua</t>
  </si>
  <si>
    <t>Papua-Neuguinea</t>
  </si>
  <si>
    <t>Armenien</t>
  </si>
  <si>
    <t>Costa Rica</t>
  </si>
  <si>
    <t>Nauru</t>
  </si>
  <si>
    <t>Aserbaidschan</t>
  </si>
  <si>
    <t>Panama</t>
  </si>
  <si>
    <t>Neuseeland</t>
  </si>
  <si>
    <t>Kasachstan</t>
  </si>
  <si>
    <t>Anguilla</t>
  </si>
  <si>
    <t>Salomonen</t>
  </si>
  <si>
    <t>Turkmenistan</t>
  </si>
  <si>
    <t>Kuba</t>
  </si>
  <si>
    <t>Tuvalu</t>
  </si>
  <si>
    <t>Usbekistan</t>
  </si>
  <si>
    <t>St. Kitts und Nevis</t>
  </si>
  <si>
    <t>Neukaledonien</t>
  </si>
  <si>
    <t>Tadschikistan</t>
  </si>
  <si>
    <t>Haiti</t>
  </si>
  <si>
    <t>Wallis und Futuna</t>
  </si>
  <si>
    <t>Bahamas</t>
  </si>
  <si>
    <t>5</t>
  </si>
  <si>
    <t>6</t>
  </si>
  <si>
    <t>7</t>
  </si>
  <si>
    <t>8</t>
  </si>
  <si>
    <r>
      <t>Ländergruppen</t>
    </r>
    <r>
      <rPr>
        <b/>
        <vertAlign val="superscript"/>
        <sz val="18"/>
        <rFont val="Arial"/>
        <family val="2"/>
      </rPr>
      <t xml:space="preserve"> 1)</t>
    </r>
  </si>
  <si>
    <t>Kiribati</t>
  </si>
  <si>
    <t>Slowenien</t>
  </si>
  <si>
    <t>Turks- und Caicosinseln</t>
  </si>
  <si>
    <t>Kroatien</t>
  </si>
  <si>
    <t>Dominikanische Republik</t>
  </si>
  <si>
    <t>Fidschi</t>
  </si>
  <si>
    <t>Bosnien und Herzegowina</t>
  </si>
  <si>
    <t>Vanuatu</t>
  </si>
  <si>
    <t>Tonga</t>
  </si>
  <si>
    <t>Ehemalige Jugoslawische</t>
  </si>
  <si>
    <t>Antigua und Barbuda</t>
  </si>
  <si>
    <t>Samoa</t>
  </si>
  <si>
    <t xml:space="preserve"> Republik Mazedonien</t>
  </si>
  <si>
    <t>Dominica</t>
  </si>
  <si>
    <t>Nördliche Marianen</t>
  </si>
  <si>
    <t>Kaimaninseln</t>
  </si>
  <si>
    <t>Französisch-Polynesien</t>
  </si>
  <si>
    <t>Jamaika</t>
  </si>
  <si>
    <t>Föderierte Staaten von</t>
  </si>
  <si>
    <t>Marokko</t>
  </si>
  <si>
    <t>St. Lucia</t>
  </si>
  <si>
    <t xml:space="preserve"> Mikronesien </t>
  </si>
  <si>
    <t>Algerien</t>
  </si>
  <si>
    <t>St. Vincent und die</t>
  </si>
  <si>
    <t>Marshallinseln</t>
  </si>
  <si>
    <t>Tunesien</t>
  </si>
  <si>
    <t xml:space="preserve"> Grenadinen</t>
  </si>
  <si>
    <t>Palau</t>
  </si>
  <si>
    <t>Britische Jungferninseln</t>
  </si>
  <si>
    <t>Amerikanisch-Samoa</t>
  </si>
  <si>
    <t>Barbados</t>
  </si>
  <si>
    <t>Guam</t>
  </si>
  <si>
    <t>Ägypten</t>
  </si>
  <si>
    <t>Montserrat</t>
  </si>
  <si>
    <t>Kleinere amerikanische</t>
  </si>
  <si>
    <t>Sudan</t>
  </si>
  <si>
    <t>Trinidad und Tobago</t>
  </si>
  <si>
    <t xml:space="preserve"> Überseeinseln</t>
  </si>
  <si>
    <t>Mauretanien</t>
  </si>
  <si>
    <t>Grenada</t>
  </si>
  <si>
    <t>Kokosinseln (Keelinginseln)</t>
  </si>
  <si>
    <t>Mali</t>
  </si>
  <si>
    <t>Aruba</t>
  </si>
  <si>
    <t>Weihnachtsinsel</t>
  </si>
  <si>
    <t>Burkina Faso</t>
  </si>
  <si>
    <t>Heard und</t>
  </si>
  <si>
    <t>Niger</t>
  </si>
  <si>
    <t>Kolumbien</t>
  </si>
  <si>
    <t xml:space="preserve"> McDonaldinseln</t>
  </si>
  <si>
    <t>Tschad</t>
  </si>
  <si>
    <t>Norfolkinsel</t>
  </si>
  <si>
    <t>Kap Verde</t>
  </si>
  <si>
    <t>Guyana</t>
  </si>
  <si>
    <t>Cookinseln</t>
  </si>
  <si>
    <t>Senegal</t>
  </si>
  <si>
    <t>Suriname</t>
  </si>
  <si>
    <t>Niue</t>
  </si>
  <si>
    <t>Gambia</t>
  </si>
  <si>
    <t>Ecuador</t>
  </si>
  <si>
    <t>Tokelau</t>
  </si>
  <si>
    <t>Guinea-Bissau</t>
  </si>
  <si>
    <t>Peru</t>
  </si>
  <si>
    <t>Antarktis</t>
  </si>
  <si>
    <t>Guinea</t>
  </si>
  <si>
    <t>Brasilien</t>
  </si>
  <si>
    <t>Bouvetinsel</t>
  </si>
  <si>
    <t>Sierra Leone</t>
  </si>
  <si>
    <t>Chile</t>
  </si>
  <si>
    <t>Südgeorgien und die</t>
  </si>
  <si>
    <t>Liberia</t>
  </si>
  <si>
    <t xml:space="preserve"> Südlichen Sandwichinseln</t>
  </si>
  <si>
    <t>Côte d'lvoire</t>
  </si>
  <si>
    <t>Paraguay</t>
  </si>
  <si>
    <t>Ghana</t>
  </si>
  <si>
    <t>Uruguay</t>
  </si>
  <si>
    <t xml:space="preserve">Schiffs- und </t>
  </si>
  <si>
    <t>Togo</t>
  </si>
  <si>
    <t>Argentinien</t>
  </si>
  <si>
    <t xml:space="preserve"> Luftfahrzeugbedarf</t>
  </si>
  <si>
    <t>Benin</t>
  </si>
  <si>
    <t>Nigeria</t>
  </si>
  <si>
    <t>Zypern</t>
  </si>
  <si>
    <t>Kamerun</t>
  </si>
  <si>
    <t>Libanon</t>
  </si>
  <si>
    <t>Zentralafrikanische</t>
  </si>
  <si>
    <t>Arabische Republik Syrien</t>
  </si>
  <si>
    <t xml:space="preserve"> Republik</t>
  </si>
  <si>
    <t>Irak</t>
  </si>
  <si>
    <t>Äquatorialguinea</t>
  </si>
  <si>
    <t>Islamische Republik Iran</t>
  </si>
  <si>
    <t>EU-Länder</t>
  </si>
  <si>
    <t>NAFTA-Länder</t>
  </si>
  <si>
    <t xml:space="preserve">Vereinigte Staaten </t>
  </si>
  <si>
    <t>Amerikanische Jungferninseln</t>
  </si>
  <si>
    <t>Andere Länder</t>
  </si>
  <si>
    <t xml:space="preserve">Ceuta </t>
  </si>
  <si>
    <t xml:space="preserve"> Mikronesien</t>
  </si>
  <si>
    <t>St. Vincent und die Grenadinen</t>
  </si>
  <si>
    <t>Eurozone</t>
  </si>
  <si>
    <t>Côte d'Ivoire</t>
  </si>
  <si>
    <t>Schiffs- und Luft-</t>
  </si>
  <si>
    <t xml:space="preserve"> fahrzeugbedarf</t>
  </si>
  <si>
    <t>Zentralafrikanische Republik</t>
  </si>
  <si>
    <t>Demokratische Republik Kongo</t>
  </si>
  <si>
    <t>EFTA-Länder</t>
  </si>
  <si>
    <t>Besetzte palästinensische Gebiete</t>
  </si>
  <si>
    <t>Andere Europäische Länder</t>
  </si>
  <si>
    <t xml:space="preserve">Britisches Territorium im </t>
  </si>
  <si>
    <t>Vereinigte Arabische Emirate</t>
  </si>
  <si>
    <t>Demokratische Volksrepublik Korea</t>
  </si>
  <si>
    <t xml:space="preserve">ASEAN-Länder </t>
  </si>
  <si>
    <t xml:space="preserve">Myanmar </t>
  </si>
  <si>
    <t>Demokratische Volksrepublik Laos</t>
  </si>
  <si>
    <t>1) Der vollständige Umfang der einzelnen Länderpositionen ist im vorstehenden Länderverzeichnis für die Außenhandelsstatistik dargestellt.</t>
  </si>
  <si>
    <t xml:space="preserve">Australien, Ozeanien
 und übrige Gebiete       </t>
  </si>
  <si>
    <t>Australien,
Ozeanien und
übrige Gebiete</t>
  </si>
  <si>
    <t>Australien,
Ozeanien und
 übrige Gebiete</t>
  </si>
  <si>
    <r>
      <t xml:space="preserve">Warengruppe
</t>
    </r>
    <r>
      <rPr>
        <vertAlign val="superscript"/>
        <sz val="10"/>
        <rFont val="Arial"/>
        <family val="2"/>
      </rPr>
      <t>______</t>
    </r>
    <r>
      <rPr>
        <sz val="10"/>
        <rFont val="Arial"/>
        <family val="0"/>
      </rPr>
      <t xml:space="preserve"> 
Erdteil
Ländergruppe</t>
    </r>
  </si>
  <si>
    <t>Warengruppe
Warenuntergruppe</t>
  </si>
  <si>
    <t>darunter
Eurozone</t>
  </si>
  <si>
    <t>Ernährungs-
wirtschaft</t>
  </si>
  <si>
    <t>Erdteil
Ländergruppe</t>
  </si>
  <si>
    <t>Erdteil
Land</t>
  </si>
  <si>
    <t>Vor-
erzeug-
nisse</t>
  </si>
  <si>
    <t>End-
erzeug-
nisse</t>
  </si>
  <si>
    <t>Genuss-
mittel</t>
  </si>
  <si>
    <t>lebende
Tiere</t>
  </si>
  <si>
    <t>Ausfuhr
insgesamt</t>
  </si>
  <si>
    <t>Jahr
Monat</t>
  </si>
  <si>
    <t>Einfuhr
insgesamt</t>
  </si>
  <si>
    <t xml:space="preserve">Gewerbliche Wirtschaft                  </t>
  </si>
  <si>
    <t>ME</t>
  </si>
  <si>
    <t>Fahrgestelle, Karosserien, Motoren für Kfz</t>
  </si>
  <si>
    <t>Büro- u.automat. Datenverarbeitungsmasch.</t>
  </si>
  <si>
    <t>TL</t>
  </si>
  <si>
    <t>Falklandinseln (Malwinen)</t>
  </si>
  <si>
    <t>Kirgisische Republik</t>
  </si>
  <si>
    <t xml:space="preserve"> Nicht ermittelte Länder und Gebiete</t>
  </si>
  <si>
    <t>Noch: Enderzeugnisse</t>
  </si>
  <si>
    <t>Ehem. Jugoslawische Rep. Mazedonien</t>
  </si>
  <si>
    <t>Republik Kongo</t>
  </si>
  <si>
    <t>Seychellen</t>
  </si>
  <si>
    <t>Brit. Territorium im Ind. Ozean</t>
  </si>
  <si>
    <t>Osttimor</t>
  </si>
  <si>
    <t>Pitcairn</t>
  </si>
  <si>
    <t xml:space="preserve">Föderierte Staaten von Mikronesien </t>
  </si>
  <si>
    <t>Amerikanische Überseeinseln, kleinere</t>
  </si>
  <si>
    <t>Heard und McDonaldinseln</t>
  </si>
  <si>
    <t>Tokelauinseln</t>
  </si>
  <si>
    <t xml:space="preserve">Südgeorgien u. d. Südl. Sandwichinseln  </t>
  </si>
  <si>
    <t>Pferde</t>
  </si>
  <si>
    <t>Rinder</t>
  </si>
  <si>
    <t>Schweine</t>
  </si>
  <si>
    <t>Schafe</t>
  </si>
  <si>
    <t xml:space="preserve">Hausgeflügel                            </t>
  </si>
  <si>
    <t>lebende Tiere, a.n.g.</t>
  </si>
  <si>
    <t>Milch, Milcherz. ausgen. Butter und Käse</t>
  </si>
  <si>
    <t>Butter und andere Fettstoffe aus Milch</t>
  </si>
  <si>
    <t xml:space="preserve">Käse                                    </t>
  </si>
  <si>
    <t>Fleisch und Fleischwaren</t>
  </si>
  <si>
    <t>Fische, Krebs-, Weichtiere u. Zubereitungen</t>
  </si>
  <si>
    <t>tierische Öle und Fette</t>
  </si>
  <si>
    <t>Eier, Eiweiß und Eigelb</t>
  </si>
  <si>
    <t xml:space="preserve">Fisch-, Fleischmehl und ähnliche Erz.   </t>
  </si>
  <si>
    <t>Nahrungsmittel tier. Ursprungs, a.n.g.</t>
  </si>
  <si>
    <t>Weizen</t>
  </si>
  <si>
    <t>Roggen</t>
  </si>
  <si>
    <t>Gerste</t>
  </si>
  <si>
    <t>Hafer</t>
  </si>
  <si>
    <t>Mais</t>
  </si>
  <si>
    <t>Sorghum, Hirse, sonst. Getreide, ausgen. Reis</t>
  </si>
  <si>
    <t>Reis und Reiserzeugnisse</t>
  </si>
  <si>
    <t>Getreideerzeugnisse, ausgen. Reiserz.</t>
  </si>
  <si>
    <t>Backwaren u.a. Zubereitungen aus Getreide</t>
  </si>
  <si>
    <t>Malz</t>
  </si>
  <si>
    <t>Saat- u. Pflanzgut, ausgen. Ölsaaten</t>
  </si>
  <si>
    <t xml:space="preserve">Hülsenfrüchte                           </t>
  </si>
  <si>
    <t xml:space="preserve">Grün- und Raufutter                     </t>
  </si>
  <si>
    <t>Kartoffeln und Kartoffelerzeugnisse</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</si>
  <si>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</si>
  <si>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</si>
  <si>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</si>
  <si>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</si>
  <si>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</si>
  <si>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Obstzubereitungen und Obstkonserven</t>
  </si>
  <si>
    <t xml:space="preserve">Obst- und Gemüsesäfte                   </t>
  </si>
  <si>
    <t>Kakao und Kakaoerzeugnisse</t>
  </si>
  <si>
    <t xml:space="preserve">Gewürze                                 </t>
  </si>
  <si>
    <t xml:space="preserve">Zuckerrüben, Zucker und Zuckererz.      </t>
  </si>
  <si>
    <t xml:space="preserve">Ölfrüchte                               </t>
  </si>
  <si>
    <t>pflanzliche Öle und Fette</t>
  </si>
  <si>
    <t>Ölkuchen</t>
  </si>
  <si>
    <t xml:space="preserve">Kleie, Abfallerz. zur Viehfütterung     </t>
  </si>
  <si>
    <t>Nahrungsmittel pflanzl. Ursprungs, a.n.g.</t>
  </si>
  <si>
    <t>lebende Pflanzen u. Erz. d. Ziergärtnerei</t>
  </si>
  <si>
    <t>Hopfen</t>
  </si>
  <si>
    <t>Kaffee</t>
  </si>
  <si>
    <t>Tee und Mate</t>
  </si>
  <si>
    <t>Rohtabak und Tabakerzeugnisse</t>
  </si>
  <si>
    <t>Bier</t>
  </si>
  <si>
    <t>Branntwein</t>
  </si>
  <si>
    <t>Wein</t>
  </si>
  <si>
    <t>Chemiefasern, Seidenraupenkokons, Abfalls.</t>
  </si>
  <si>
    <t>Wolle, and. Tierhaare, roh o. bearbeitet</t>
  </si>
  <si>
    <t>Baumwolle, roh o. bearbeitet, Reißbaumwolle</t>
  </si>
  <si>
    <t>Flachs, Hanf, Jute, Hartfasern u. sonst.</t>
  </si>
  <si>
    <t>Abfälle von Gespinstwaren, Lumpen u. dgl.</t>
  </si>
  <si>
    <t>Felle zu Pelzwerk, roh</t>
  </si>
  <si>
    <t xml:space="preserve">Felle und Häute, roh, a.n.g.            </t>
  </si>
  <si>
    <t>Rundholz</t>
  </si>
  <si>
    <t>Rohkautschuk</t>
  </si>
  <si>
    <t>Steinkohle und Steinkohlenbriketts</t>
  </si>
  <si>
    <t>Braunkohle und Braunkohlenbriketts</t>
  </si>
  <si>
    <t xml:space="preserve">Erdöl und Erdgas                        </t>
  </si>
  <si>
    <t>Eisenerze</t>
  </si>
  <si>
    <t xml:space="preserve">Eisen-, manganhalt. Abbrände, Schlacken </t>
  </si>
  <si>
    <t>Kupfererze</t>
  </si>
  <si>
    <t>Bleierze</t>
  </si>
  <si>
    <t>Zinkerze</t>
  </si>
  <si>
    <t>Nickelerze</t>
  </si>
  <si>
    <t>Erze und Metallaschen, a.n.g.</t>
  </si>
  <si>
    <t>Bauxit, Kryolith</t>
  </si>
  <si>
    <t>Speise- und Industriesalz</t>
  </si>
  <si>
    <t>Steine und Erden, a.n.g.</t>
  </si>
  <si>
    <t xml:space="preserve">Rohstoffe für chemische Erz., a.n.g.    </t>
  </si>
  <si>
    <t>Edelsteine, Schmucksteine u. Perlen, roh</t>
  </si>
  <si>
    <t xml:space="preserve">Rohstoffe, auch Abfälle, a.n.g.         </t>
  </si>
  <si>
    <t>Rohseide, Seidengarne, künstl. u. synth.</t>
  </si>
  <si>
    <t>Garne aus Chemiefasern</t>
  </si>
  <si>
    <t>Garne aus Wolle o. anderen Tierhaaren</t>
  </si>
  <si>
    <t>Garne aus Baumwolle</t>
  </si>
  <si>
    <t>Garne aus Flachs, Hanf, Jute, Hartfasern</t>
  </si>
  <si>
    <t>Schnittholz</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</si>
  <si>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</si>
  <si>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</si>
  <si>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</si>
  <si>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</si>
  <si>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</si>
  <si>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</si>
  <si>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</si>
  <si>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</si>
  <si>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</si>
  <si>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</si>
  <si>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</si>
  <si>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</si>
  <si>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</si>
  <si>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</si>
  <si>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</si>
  <si>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 xml:space="preserve">Fettsäuren, Paraffin, Vaselin u. Wachse </t>
  </si>
  <si>
    <t>Koks u. Schwelkoks aus Stein- o. Braunkohle</t>
  </si>
  <si>
    <t>Rückstände Erdöl- u. Steinkohlenteerdest.</t>
  </si>
  <si>
    <t xml:space="preserve">Mineralölerzeugnisse                    </t>
  </si>
  <si>
    <t>Teer und Teerdestillationserzeugnisse</t>
  </si>
  <si>
    <t xml:space="preserve">Düngemittel                             </t>
  </si>
  <si>
    <t>chemische Halbwaren, a.n.g.</t>
  </si>
  <si>
    <t xml:space="preserve">Gold für gewerbliche Zwecke             </t>
  </si>
  <si>
    <t>Halbwaren, a.n.g.</t>
  </si>
  <si>
    <t>Gewebe, Gewirke, Gestricke aus Seide</t>
  </si>
  <si>
    <t>Gewebe, Gewirke, Gestricke aus Chemiefaser</t>
  </si>
  <si>
    <t>Gewebe, Gewirke, Gestricke aus Wolle</t>
  </si>
  <si>
    <t>Gewebe, Gewirke, Gestricke aus Baumwolle</t>
  </si>
  <si>
    <t xml:space="preserve">Gewebe, Gewirke, Gestricke aus Flachs </t>
  </si>
  <si>
    <t>Leder</t>
  </si>
  <si>
    <t>Pelzfelle, gegerbt oder zugerichtet</t>
  </si>
  <si>
    <t>Papier und Pappe</t>
  </si>
  <si>
    <t>Sperrholz, Span- u. Faserplatten u. dgl.</t>
  </si>
  <si>
    <t>Glas</t>
  </si>
  <si>
    <t>Kunststoffe</t>
  </si>
  <si>
    <t>Farben, Lacke und Kitte</t>
  </si>
  <si>
    <t>Dextrine, Gelatine und Leime</t>
  </si>
  <si>
    <t xml:space="preserve">Sprengstoffe, Schießbedarf u. Zündwaren </t>
  </si>
  <si>
    <t>pharmazeutische Grundstoffe</t>
  </si>
  <si>
    <t>chemische Vorerzeugnisse, a.n.g.</t>
  </si>
  <si>
    <t>Rohre aus Eisen oder Stahl</t>
  </si>
  <si>
    <t xml:space="preserve">Stäbe und Profile aus Eisen oder Stahl  </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</si>
  <si>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</si>
  <si>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</si>
  <si>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</si>
  <si>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</si>
  <si>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</si>
  <si>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</si>
  <si>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</si>
  <si>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</si>
  <si>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Bekleid. a. Gew. o. Gestr. a. Seide o. Chemief.</t>
  </si>
  <si>
    <t>Bekleid. a. Gew. o. Gestr. a. Wolle o. Tierh.</t>
  </si>
  <si>
    <t>Bekleid. a. Gew. o. Gestr. aus Baumwolle</t>
  </si>
  <si>
    <t>Ab Januar 2009 erfolgt die Erfassung der Rückwaren und Ersatzlieferungen (EGW-Positionen 901 und 903). Diese Angaben sind im Insgesamt enthalten.</t>
  </si>
  <si>
    <t xml:space="preserve">Dänemark                                </t>
  </si>
  <si>
    <t xml:space="preserve">Färöer                                  </t>
  </si>
  <si>
    <t xml:space="preserve">Rumänien                                </t>
  </si>
  <si>
    <t xml:space="preserve">Südafrika                               </t>
  </si>
  <si>
    <t xml:space="preserve">Grönland                                </t>
  </si>
  <si>
    <t xml:space="preserve">Besetzte palästinensische Gebiete       </t>
  </si>
  <si>
    <t xml:space="preserve">Nördliche Marianen                      </t>
  </si>
  <si>
    <t xml:space="preserve">Französisch-Polynesien                  </t>
  </si>
  <si>
    <t>Bekleid. a. Seide o. Chemief., ausgen. Gew.</t>
  </si>
  <si>
    <t>Bekleid. a. Wolle u. and. Tierh., ausgen. Gew.</t>
  </si>
  <si>
    <t>Bekleidung aus Baumwolle, ausgen. Gew.</t>
  </si>
  <si>
    <t>Bekleidung aus Flachs, Hanf und dgl.</t>
  </si>
  <si>
    <t>Kopfbedeckungen</t>
  </si>
  <si>
    <t>Textilerzeugnisse, a.n.g.</t>
  </si>
  <si>
    <t>Pelzwaren</t>
  </si>
  <si>
    <t>Schuhe</t>
  </si>
  <si>
    <t>Lederwaren u. -bekleidung (ausgen. Schuhe)</t>
  </si>
  <si>
    <t>Papierwaren</t>
  </si>
  <si>
    <t>Druckerzeugnisse</t>
  </si>
  <si>
    <t xml:space="preserve">Holzwaren (ohne Möbel)                  </t>
  </si>
  <si>
    <t>Kautschukwaren</t>
  </si>
  <si>
    <t>Waren aus Stein</t>
  </si>
  <si>
    <t>Glaswaren</t>
  </si>
  <si>
    <t>Werkzeuge, Schneidw., Essbest. a. unedl. Met.</t>
  </si>
  <si>
    <t>Waren aus Kupfer u. Kupferlegierungen</t>
  </si>
  <si>
    <t>Eisen-, Blech- und Metallwaren, a.n.g.</t>
  </si>
  <si>
    <t>Waren aus Wachs oder Fetten</t>
  </si>
  <si>
    <t>Waren aus Kunststoffen</t>
  </si>
  <si>
    <t>fotochemische Erzeugnisse</t>
  </si>
  <si>
    <t>pharmazeutische Erzeugnisse</t>
  </si>
  <si>
    <t xml:space="preserve">Duftstoffe und Körperpflegemittel       </t>
  </si>
  <si>
    <t>chemische Enderzeugnisse, a.n.g.</t>
  </si>
  <si>
    <t>Kraftmasch. o. Motoren f. Ackerschl. u. dgl.</t>
  </si>
  <si>
    <t>Pumpen und Kompressoren</t>
  </si>
  <si>
    <t>Armaturen</t>
  </si>
  <si>
    <t xml:space="preserve">Lager, Getriebe, Zahnräder, Antriebselem.  </t>
  </si>
  <si>
    <t xml:space="preserve">Hebezeuge und Fördermittel              </t>
  </si>
  <si>
    <t>Masch. f. Textil-,  Bekleidungs- u. Ledergew.</t>
  </si>
  <si>
    <t>Masch. f.  Ernährungsgewerbe u. Tabakverarb.</t>
  </si>
  <si>
    <t>Bergwerks-, Bau- und Baustoffmaschinen</t>
  </si>
  <si>
    <t>Guss- und Walzwerkstechnik</t>
  </si>
  <si>
    <t>Masch. f. Be- u. Verarb. v. Kautsch. o. Kunstst.</t>
  </si>
  <si>
    <t>Werkzeugmaschinen</t>
  </si>
  <si>
    <t xml:space="preserve">Maschinen für Papier- u. Druckgewerbe   </t>
  </si>
  <si>
    <t>Maschinen, a.n.g.</t>
  </si>
  <si>
    <t xml:space="preserve">Sportgeräte                             </t>
  </si>
  <si>
    <t>Geräte z. Elektrizitätserzg. u. -verteilung</t>
  </si>
  <si>
    <t>elektrische Lampen und Leuchten</t>
  </si>
  <si>
    <t xml:space="preserve">nachrichtentechnische Geräte u. Einr.   </t>
  </si>
  <si>
    <t>Rundfunk-, Fernseh-, phono- u. videot. Geräte</t>
  </si>
  <si>
    <t>elektronische Bauelemente</t>
  </si>
  <si>
    <t>elektrotechnische Erzeugnisse, a.n.g.</t>
  </si>
  <si>
    <t>medizin. Geräte u. orthop. Vorrichtungen</t>
  </si>
  <si>
    <t>mess-, steuerungs- u. regelungstechn. Erz.</t>
  </si>
  <si>
    <t xml:space="preserve">optische und fotografische Geräte       </t>
  </si>
  <si>
    <t>Uhren</t>
  </si>
  <si>
    <t xml:space="preserve">Möbel  </t>
  </si>
  <si>
    <t>Musikinstrumente</t>
  </si>
  <si>
    <t>Spielwaren</t>
  </si>
  <si>
    <t>Schienenfahrzeuge</t>
  </si>
  <si>
    <t>Wasserfahrzeuge</t>
  </si>
  <si>
    <t>Luftfahrzeuge</t>
  </si>
  <si>
    <t>Fahrgest., Karosserien, Motoren f. Kfz</t>
  </si>
  <si>
    <t>Personenkraftwagen und Wohnmobile</t>
  </si>
  <si>
    <t>Busse</t>
  </si>
  <si>
    <t>Lastkraftwagen und Spezialfahrzeuge</t>
  </si>
  <si>
    <t>QV</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</si>
  <si>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</si>
  <si>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</si>
  <si>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</si>
  <si>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</si>
  <si>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</si>
  <si>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</si>
  <si>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</si>
  <si>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</si>
  <si>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</si>
  <si>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</si>
  <si>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</si>
  <si>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</si>
  <si>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</si>
  <si>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</si>
  <si>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</si>
  <si>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</si>
  <si>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</si>
  <si>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</si>
  <si>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</si>
  <si>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</si>
  <si>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</si>
  <si>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</si>
  <si>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</si>
  <si>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</si>
  <si>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</si>
  <si>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</si>
  <si>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</si>
  <si>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</si>
  <si>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</si>
  <si>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</si>
  <si>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</si>
  <si>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</si>
  <si>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</si>
  <si>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</si>
  <si>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</si>
  <si>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</si>
  <si>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</si>
  <si>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</si>
  <si>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</si>
  <si>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</si>
  <si>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</si>
  <si>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</si>
  <si>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</si>
  <si>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xml:space="preserve"> </t>
  </si>
  <si>
    <t xml:space="preserve">   (Lieferung von Schiffs- und</t>
  </si>
  <si>
    <t xml:space="preserve">   Luftfahrzeugbedarf auf fremde Schiffe</t>
  </si>
  <si>
    <t xml:space="preserve">Nicht ermittelte Länder und Gebiete </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</si>
  <si>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</si>
  <si>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</si>
  <si>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Länderangaben</t>
  </si>
  <si>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</si>
  <si>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</si>
  <si>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</si>
  <si>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</si>
  <si>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Die Gruppierung der Waren erfolgt nach der Gliederung „Warengruppen und -untergruppen der Ernährungswirtschaft und der Gewerblichen Wirtschaft (EGW)“ - Ausgabe 2002.</t>
  </si>
  <si>
    <t>QU</t>
  </si>
  <si>
    <t xml:space="preserve">Nicht ermittelte Länder und Gebiete     </t>
  </si>
  <si>
    <t>Bestimmungsland</t>
  </si>
  <si>
    <t>Ursprungsland</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</si>
  <si>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</si>
  <si>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</si>
  <si>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</si>
  <si>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</si>
  <si>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Sonstige methodische Hinweise</t>
  </si>
  <si>
    <t xml:space="preserve">Andere europäische 
 Länder     </t>
  </si>
  <si>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</si>
  <si>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</si>
  <si>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</si>
  <si>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Tabellen</t>
  </si>
  <si>
    <t>Schiffs- und Luftfahrzeugbedarf</t>
  </si>
  <si>
    <t>regelungstechn.</t>
  </si>
  <si>
    <t>Schneidw., Essbest. a. unedl. Met.</t>
  </si>
  <si>
    <t xml:space="preserve">  Rohstoffe                    </t>
  </si>
  <si>
    <t xml:space="preserve">  Halbwaren                    </t>
  </si>
  <si>
    <t xml:space="preserve">  Fertigwaren                  </t>
  </si>
  <si>
    <t xml:space="preserve"> Fahrgestelle, Karosserien, Motoren für Kfz</t>
  </si>
  <si>
    <t xml:space="preserve"> pharmazeutische Erzeugnisse</t>
  </si>
  <si>
    <t xml:space="preserve"> Waren aus Kunststoffen</t>
  </si>
  <si>
    <t xml:space="preserve"> Luftfahrzeuge</t>
  </si>
  <si>
    <t xml:space="preserve"> Möbel  </t>
  </si>
  <si>
    <t>Warengruppe                                                                        Warenuntergruppe</t>
  </si>
  <si>
    <t xml:space="preserve"> Ausfuhr</t>
  </si>
  <si>
    <t xml:space="preserve"> Einfuhr</t>
  </si>
  <si>
    <t>Jahr                      Monat</t>
  </si>
  <si>
    <t>Backwaren und andere Zubereitungen aus Getreide</t>
  </si>
  <si>
    <t>Abfälle von Gespinstwaren, Lumpen</t>
  </si>
  <si>
    <t>Halbstoffe aus zellulosehaltigen Faserstoffen</t>
  </si>
  <si>
    <t>Gemüse und sonstige Küchengewächse, frisch</t>
  </si>
  <si>
    <t>EH</t>
  </si>
  <si>
    <t>SS</t>
  </si>
  <si>
    <t>BQ</t>
  </si>
  <si>
    <t>CW</t>
  </si>
  <si>
    <t>SX</t>
  </si>
  <si>
    <t>BL</t>
  </si>
  <si>
    <t>QP</t>
  </si>
  <si>
    <t>Westsahara</t>
  </si>
  <si>
    <t>Südsudan</t>
  </si>
  <si>
    <t>Bonaire, St. Eustatius und Saba</t>
  </si>
  <si>
    <t>Curaçao</t>
  </si>
  <si>
    <t>St. Martin (niederländischer Teil)</t>
  </si>
  <si>
    <t>St. Barthélemy</t>
  </si>
  <si>
    <t>Hohe See</t>
  </si>
  <si>
    <t>Plurinationaler Staat Bolivien</t>
  </si>
  <si>
    <t>Libyen</t>
  </si>
  <si>
    <t>St. Helena, Ascension und</t>
  </si>
  <si>
    <t xml:space="preserve"> Tristan da Cunha</t>
  </si>
  <si>
    <t>Französische Süd- und Antarktisgebiete</t>
  </si>
  <si>
    <t>Bolivarische Republik Venezuela</t>
  </si>
  <si>
    <t xml:space="preserve">Nicht ermittelte EU-Länder und Gebiete </t>
  </si>
  <si>
    <t xml:space="preserve">Nicht ermittelte EU - Länder und Gebiete </t>
  </si>
  <si>
    <t xml:space="preserve">Französische Süd- und </t>
  </si>
  <si>
    <t xml:space="preserve"> Antarktisgebiete</t>
  </si>
  <si>
    <t xml:space="preserve">St. Helena, Ascension und </t>
  </si>
  <si>
    <t>Saint Barthélemy</t>
  </si>
  <si>
    <t>Roh-
stoffe</t>
  </si>
  <si>
    <t>Halb-
waren</t>
  </si>
  <si>
    <t xml:space="preserve"> sonstige Enderzeugnisse                                   </t>
  </si>
  <si>
    <t>Mit der Einführung des Europäischen Binnenmarktes zum 1. Januar 1993 entstanden im grenzüberschreitenden Warenverkehr unterschiedliche Erhebungsverfahren für den Handel innerhalb und außerhalb der Europäischen Union (EU).</t>
  </si>
  <si>
    <t>St. Helena, Ascension u. Tristan da Cunha</t>
  </si>
  <si>
    <t xml:space="preserve">Französische Süd- und Antarktisgebiete </t>
  </si>
  <si>
    <t xml:space="preserve">Australien, Ozeanien und übrige Gebiete        </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</si>
  <si>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</si>
  <si>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</si>
  <si>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1. Vj. 2014</t>
  </si>
  <si>
    <t>EU-Länder
(EU-28)</t>
  </si>
  <si>
    <t xml:space="preserve">  EU-Länder (EU-28)             </t>
  </si>
  <si>
    <t>lebende Pflanzen und Erzeugnisse der Ziergärtnerei</t>
  </si>
  <si>
    <t xml:space="preserve">EU-Länder (EU-28)             </t>
  </si>
  <si>
    <t xml:space="preserve"> EU-Länder (EU-28)          </t>
  </si>
  <si>
    <t>darunter
EU-Länder
(EU-28)</t>
  </si>
  <si>
    <t xml:space="preserve"> mess-, steuerungs- und regelungstechnische
  Erzeugnisse</t>
  </si>
  <si>
    <r>
      <t xml:space="preserve"> </t>
    </r>
    <r>
      <rPr>
        <b/>
        <vertAlign val="superscript"/>
        <sz val="10"/>
        <rFont val="Calibri"/>
        <family val="2"/>
      </rPr>
      <t>●</t>
    </r>
  </si>
  <si>
    <r>
      <t>Gesetz über die Statistik für Bundeszwecke (Bundesstatistikgesetz - BStatG) vom 22. Januar 1987 (BGBl. I S. 462, 565), zuletzt geändert durch Artikel 13 des Gesetzes vom 25.</t>
    </r>
    <r>
      <rPr>
        <sz val="10"/>
        <rFont val="Calibri"/>
        <family val="2"/>
      </rPr>
      <t> </t>
    </r>
    <r>
      <rPr>
        <sz val="10"/>
        <rFont val="Arial"/>
        <family val="2"/>
      </rPr>
      <t>Juli</t>
    </r>
    <r>
      <rPr>
        <sz val="10"/>
        <rFont val="Calibri"/>
        <family val="2"/>
      </rPr>
      <t> </t>
    </r>
    <r>
      <rPr>
        <sz val="10"/>
        <rFont val="Arial"/>
        <family val="2"/>
      </rPr>
      <t>2013 (BGBl. I S. 2749)</t>
    </r>
  </si>
  <si>
    <r>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t>
    </r>
    <r>
      <rPr>
        <sz val="10"/>
        <rFont val="Calibri"/>
        <family val="2"/>
      </rPr>
      <t> </t>
    </r>
    <r>
      <rPr>
        <sz val="10"/>
        <rFont val="Arial"/>
        <family val="2"/>
      </rPr>
      <t>594)</t>
    </r>
  </si>
  <si>
    <t>Die Ausfuhr und Einfuhr wird sowohl in fachlicher als auch regionaler Gliederung als Gesamtsumme aus Intra- und  Extrahandel ausgewiesen.</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</si>
  <si>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</si>
  <si>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</si>
  <si>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 xml:space="preserve">Verordnung (EG) Nr. 471/2009 des Europäischen Parlaments und des Rates vom 6. Mai 2009 über Gemeinschaftsstatistiken des Außenhandels mit Drittländern und zur Aufhebung der Verordnung (EG) Nr. 1172/95 des Rates (Abl. EU L 152 vom 16.6.2009, S. 23)
</t>
  </si>
  <si>
    <t>Vj.</t>
  </si>
  <si>
    <t>Vierteljahr</t>
  </si>
  <si>
    <t xml:space="preserve">  3. Ausfuhr von ausgewählten Enderzeugnissen im 1. Vierteljahr 2015</t>
  </si>
  <si>
    <t xml:space="preserve">  4. Einfuhr von ausgewählten Enderzeugnissen im 1. Vierteljahr 2015</t>
  </si>
  <si>
    <t xml:space="preserve">  5. Ausfuhr im 1. Vierteljahr 2015 nach ausgewählten Ländern </t>
  </si>
  <si>
    <t xml:space="preserve">  6. Einfuhr im 1. Vierteljahr 2015 nach ausgewählten Ländern </t>
  </si>
  <si>
    <t xml:space="preserve">  7. Außenhandel mit den EU-Ländern (EU-28) im 1. Vierteljahr 2015</t>
  </si>
  <si>
    <t xml:space="preserve">  1. Übersicht über den Außenhandel im 1. Vierteljahr 2015</t>
  </si>
  <si>
    <t xml:space="preserve">  2. Ausfuhr im 1. Vierteljahr 2015 nach Warengruppen und ausgewählten Warenuntergruppen</t>
  </si>
  <si>
    <t xml:space="preserve">  3. Einfuhr im 1. Vierteljahr 2015 nach Warengruppen und ausgewählten Warenuntergruppen</t>
  </si>
  <si>
    <t xml:space="preserve">  4. Ausfuhr im 1. Vierteljahr 2015 nach ausgewählten Ländern in der Reihenfolge</t>
  </si>
  <si>
    <t xml:space="preserve">  5. Einfuhr im 1. Vierteljahr 2015 nach ausgewählten Ländern in der Reihenfolge</t>
  </si>
  <si>
    <t xml:space="preserve">  6. Ausfuhr und Einfuhr im 1. Vierteljahr 2015 nach Ländergruppen</t>
  </si>
  <si>
    <t xml:space="preserve">  7. Ausfuhr im 1. Vierteljahr 2015 nach Erdteilen, Ländergruppen und Warengruppen</t>
  </si>
  <si>
    <t xml:space="preserve">  8. Einfuhr im 1. Vierteljahr 2015 nach Erdteilen, Ländergruppen und Warengruppen</t>
  </si>
  <si>
    <t xml:space="preserve">  9. Ausfuhr und Einfuhr im 1. Vierteljahr 2015 nach Warengruppen und Warenuntergruppen</t>
  </si>
  <si>
    <t>10. Ausfuhr und Einfuhr im 1. Vierteljahr 2015 nach Ländern</t>
  </si>
  <si>
    <t xml:space="preserve">  1. Ausfuhr Januar 2014 bis März 2015</t>
  </si>
  <si>
    <t xml:space="preserve">  2. Einfuhr Januar 2014 bis März 2015</t>
  </si>
  <si>
    <t>11. Ausfuhr Januar 2013 bis März 2015 nach Warengruppen</t>
  </si>
  <si>
    <t>12. Einfuhr Januar 2013 bis März 2015 nach Warengruppen</t>
  </si>
  <si>
    <t>13. Ausfuhr Januar 2013 bis März 2015 nach Erdteilen</t>
  </si>
  <si>
    <t>14. Einfuhr Januar 2013 bis März 2015 nach Erdteilen</t>
  </si>
  <si>
    <t>Am 1. Januar 2015 trat Litauen der Eurozone bei (siehe S. 8 unter Ländergruppen).</t>
  </si>
  <si>
    <t>Stand: Januar 2015</t>
  </si>
  <si>
    <r>
      <t xml:space="preserve">                                         Länderverzeichnis für die Außenhandelsstatistik                   </t>
    </r>
    <r>
      <rPr>
        <b/>
        <vertAlign val="superscript"/>
        <sz val="18"/>
        <rFont val="Arial"/>
        <family val="2"/>
      </rPr>
      <t>Stand: Januar 2015</t>
    </r>
  </si>
  <si>
    <t xml:space="preserve">Die Angaben in dem vorliegenden Statistischen Bericht entsprechen dem zum Zeitpunkt der Veröffentlichung gültigen Revisionsstand vom Mai 2015. Vergleiche mit früher veröffentlichten Ergebnissen sind daher nur eingeschränkt möglich. Die jeweils aktuellen Monatsergebnisse erhalten Sie über unser Internetportal unter www.statistik.thueringen.de.
</t>
  </si>
  <si>
    <r>
      <t>1. Übersicht über den Außenhandel im 1. Vierteljahr 2015</t>
    </r>
    <r>
      <rPr>
        <sz val="8"/>
        <rFont val="Arial"/>
        <family val="2"/>
      </rPr>
      <t xml:space="preserve"> </t>
    </r>
    <r>
      <rPr>
        <b/>
        <vertAlign val="superscript"/>
        <sz val="11"/>
        <rFont val="Arial"/>
        <family val="2"/>
      </rPr>
      <t>*)</t>
    </r>
  </si>
  <si>
    <t>1. Vj. 2015</t>
  </si>
  <si>
    <t>4. Vj. 2014</t>
  </si>
  <si>
    <t>2. Ausfuhr im 1. Vierteljahr 2015 nach Warengruppen und ausge</t>
  </si>
  <si>
    <t xml:space="preserve">  3. Einfuhr im 1. Vierteljahr 2015 nach Warengruppen und ausge </t>
  </si>
  <si>
    <t xml:space="preserve">4. Ausfuhr im 1. Vierteljahr 2015 nach ausgewählten Ländern in der Reihenfolge ihrer Anteile </t>
  </si>
  <si>
    <t>5. Einfuhr im 1. Vierteljahr 2015 nach ausgewählten Ländern in der Reihenfolge ihrer Anteile</t>
  </si>
  <si>
    <r>
      <t>6. Ausfuhr und Einfuhr im 1. Vierteljahr 2015 nach Ländergruppen</t>
    </r>
    <r>
      <rPr>
        <b/>
        <vertAlign val="superscript"/>
        <sz val="8"/>
        <rFont val="Arial"/>
        <family val="2"/>
      </rPr>
      <t>*)</t>
    </r>
  </si>
  <si>
    <t>Veränderung
gegenüber
1. Vj. 2014
in %</t>
  </si>
  <si>
    <r>
      <t>7. Ausfuhr im 1. Vierteljahr 2015 nach Erdteilen, Ländergruppen und Warengruppen</t>
    </r>
    <r>
      <rPr>
        <b/>
        <vertAlign val="superscript"/>
        <sz val="8"/>
        <rFont val="Arial"/>
        <family val="2"/>
      </rPr>
      <t>*)</t>
    </r>
  </si>
  <si>
    <r>
      <t>8. Einfuhr im 1. Vierteljahr 2015 nach Erdteilen, Ländergruppen und Warengruppen</t>
    </r>
    <r>
      <rPr>
        <b/>
        <vertAlign val="superscript"/>
        <sz val="8"/>
        <rFont val="Arial"/>
        <family val="2"/>
      </rPr>
      <t>*)</t>
    </r>
  </si>
  <si>
    <t>Veränderung gegenüber
1. Vj. 2014
in %</t>
  </si>
  <si>
    <t xml:space="preserve">Noch: 10. Ausfuhr und Einfuhr im 1. Vierteljahr 2015 nach Ländern </t>
  </si>
  <si>
    <r>
      <t>11. Ausfuhr Januar 2013 bis März 2015 nach Warengruppen</t>
    </r>
    <r>
      <rPr>
        <b/>
        <vertAlign val="superscript"/>
        <sz val="11"/>
        <rFont val="Arial"/>
        <family val="2"/>
      </rPr>
      <t>*)</t>
    </r>
  </si>
  <si>
    <r>
      <t>12. Einfuhr Januar 2013 bis März 2015 nach Warengruppen</t>
    </r>
    <r>
      <rPr>
        <b/>
        <vertAlign val="superscript"/>
        <sz val="11"/>
        <rFont val="Arial"/>
        <family val="2"/>
      </rPr>
      <t>*)</t>
    </r>
  </si>
  <si>
    <r>
      <t>13. Ausfuhr Januar 2013 bis März 2015 nach Erdteilen</t>
    </r>
    <r>
      <rPr>
        <b/>
        <vertAlign val="superscript"/>
        <sz val="11"/>
        <rFont val="Arial"/>
        <family val="2"/>
      </rPr>
      <t>*)</t>
    </r>
  </si>
  <si>
    <r>
      <t>14. Einfuhr Januar 2013 bis März 2015 nach Erdteilen</t>
    </r>
    <r>
      <rPr>
        <b/>
        <vertAlign val="superscript"/>
        <sz val="11"/>
        <rFont val="Arial"/>
        <family val="2"/>
      </rPr>
      <t>*)</t>
    </r>
  </si>
  <si>
    <t>2013</t>
  </si>
  <si>
    <t>Januar</t>
  </si>
  <si>
    <t>Februar</t>
  </si>
  <si>
    <t>August</t>
  </si>
  <si>
    <t>September</t>
  </si>
  <si>
    <t>Oktober</t>
  </si>
  <si>
    <t>November</t>
  </si>
  <si>
    <t>Dezember</t>
  </si>
  <si>
    <t>2014</t>
  </si>
  <si>
    <t>2015</t>
  </si>
  <si>
    <t xml:space="preserve">März     </t>
  </si>
  <si>
    <t xml:space="preserve"> -  </t>
  </si>
  <si>
    <t>315</t>
  </si>
  <si>
    <t>393</t>
  </si>
  <si>
    <t>Kleie, Abfallerzeugnisse zur Viehfütterung</t>
  </si>
  <si>
    <t>377</t>
  </si>
  <si>
    <t>513</t>
  </si>
  <si>
    <t>506</t>
  </si>
  <si>
    <t>511</t>
  </si>
  <si>
    <t>608</t>
  </si>
  <si>
    <t>607</t>
  </si>
  <si>
    <t>609</t>
  </si>
  <si>
    <t>Vorerzeugnisse</t>
  </si>
  <si>
    <t>753</t>
  </si>
  <si>
    <t>Stäbe und Profile aus Eisen oder Stahl</t>
  </si>
  <si>
    <t>732</t>
  </si>
  <si>
    <t>708</t>
  </si>
  <si>
    <t>Enderzeugnisse</t>
  </si>
  <si>
    <t>884</t>
  </si>
  <si>
    <t>832</t>
  </si>
  <si>
    <t>861</t>
  </si>
  <si>
    <t>Geräte zur Elektrizitätserzeugung und -verteilung</t>
  </si>
  <si>
    <t>Insgesamt</t>
  </si>
  <si>
    <t>345</t>
  </si>
  <si>
    <t>396</t>
  </si>
  <si>
    <t>204</t>
  </si>
  <si>
    <t>508</t>
  </si>
  <si>
    <t>Felle und Häute, roh, a.n.g.</t>
  </si>
  <si>
    <t>645</t>
  </si>
  <si>
    <t>659</t>
  </si>
  <si>
    <t>755</t>
  </si>
  <si>
    <t>883</t>
  </si>
  <si>
    <t>875</t>
  </si>
  <si>
    <t>Möbel</t>
  </si>
  <si>
    <t xml:space="preserve"> -    </t>
  </si>
  <si>
    <t>Nr. der Syste-    matik</t>
  </si>
  <si>
    <t xml:space="preserve"> -</t>
  </si>
  <si>
    <t xml:space="preserve">  </t>
  </si>
  <si>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22. Januar 2015 (BGBl I S. 22)</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</si>
  <si>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</si>
  <si>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</si>
  <si>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</si>
  <si>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</si>
  <si>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</si>
  <si>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 xml:space="preserve"> Geräte zur Elektrizitätserzeugung und 
  -verteilung</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</si>
  <si>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</si>
  <si>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</si>
  <si>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</si>
  <si>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xml:space="preserve">*) Im Insgesamt sind Zuschätzungen für Antwortausfälle und Befreiungen, Rückwaren und Ersatzlieferungen enthalten; alle Angaben für das Jahr 2013 
sind endgültige Ergebnisse (s.a. in den Vorbemerkungen unter „Monatliche Revisionen“)
</t>
  </si>
  <si>
    <r>
      <t>9. Ausfuhr und Einfuhr im 1. Vierteljahr 2015 nach Warengruppen und Warenuntergruppen</t>
    </r>
    <r>
      <rPr>
        <b/>
        <vertAlign val="superscript"/>
        <sz val="11"/>
        <rFont val="Arial"/>
        <family val="2"/>
      </rPr>
      <t>*)</t>
    </r>
  </si>
  <si>
    <r>
      <t>Noch: 9. Ausfuhr und Einfuhr im 1. Vierteljahr 2015 nach Warengruppen und Warenuntergruppen</t>
    </r>
    <r>
      <rPr>
        <vertAlign val="superscript"/>
        <sz val="11"/>
        <rFont val="Arial"/>
        <family val="2"/>
      </rPr>
      <t>*)</t>
    </r>
  </si>
  <si>
    <r>
      <t>Noch: 9. Ausfuhr und Einfuhr im 1. Vierteljahr 2015 nach Warengruppen und Warenuntergruppen</t>
    </r>
    <r>
      <rPr>
        <vertAlign val="superscript"/>
        <sz val="11"/>
        <rFont val="Arial"/>
        <family val="2"/>
      </rPr>
      <t xml:space="preserve"> *)</t>
    </r>
  </si>
  <si>
    <t xml:space="preserve">  -        </t>
  </si>
  <si>
    <t>Nr. der Syste-        matik</t>
  </si>
  <si>
    <t xml:space="preserve"> -        </t>
  </si>
  <si>
    <t xml:space="preserve">*) Im Insgesamt sind Zuschätzungen für Antwortausfälle und Befreiungen, Rückwaren und Ersatzlieferungen enthalten; alle Angaben für das
Jahr 2013 sind endgültige Ergebnisse (s.a. in den Vorbemerkungen unter „Monatliche Revisionen“)
</t>
  </si>
  <si>
    <t xml:space="preserve">16a    </t>
  </si>
  <si>
    <t>*) Für Antwortausfälle und Befreiungen sind Zuschätzungen bei den EU-Ländern und im Insgesamt enthalten, in den Regionalangaben
 und im Insgesamt auch Rückwaren und Ersatzlieferungen.</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</si>
  <si>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</si>
  <si>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</si>
  <si>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</si>
  <si>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</si>
  <si>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</si>
  <si>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</si>
  <si>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</si>
  <si>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</si>
  <si>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</si>
  <si>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</si>
  <si>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</si>
  <si>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</si>
  <si>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</si>
  <si>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</si>
  <si>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</si>
  <si>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</si>
  <si>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</si>
  <si>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</si>
  <si>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</si>
  <si>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</si>
  <si>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</si>
  <si>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</si>
  <si>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</si>
  <si>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</si>
  <si>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</si>
  <si>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</si>
  <si>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</si>
  <si>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</si>
  <si>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</si>
  <si>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</si>
  <si>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</si>
  <si>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</si>
  <si>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</si>
  <si>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</si>
  <si>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Aus- und Einfuhr in Thüringen, 1. Vierteljahr 2015 - vorläufige Ergebnisse -</t>
  </si>
  <si>
    <t>Erscheinungsweise: vierteljährlich</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</si>
</sst>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0\ \ \ \ "/>
    <numFmt numFmtId="165" formatCode="0.0\ \ \ \ \ \ \ "/>
    <numFmt numFmtId="166" formatCode="0__"/>
    <numFmt numFmtId="167" formatCode="0\ \ \ \ \ \ \ \ \ \ "/>
    <numFmt numFmtId="168" formatCode="#\ ###\ ###\ ##0\ \ "/>
    <numFmt numFmtId="169" formatCode="0\ \ \ \ \ "/>
    <numFmt numFmtId="170" formatCode="0.0\ \ "/>
    <numFmt numFmtId="171" formatCode="0.0\ \ \ "/>
    <numFmt numFmtId="172" formatCode="??0.0\ \ "/>
    <numFmt numFmtId="173" formatCode="?0.0\ \ \ \ \ \ \ "/>
    <numFmt numFmtId="174" formatCode="#\ ###\ ###\ ##0"/>
    <numFmt numFmtId="175" formatCode="??0.0"/>
    <numFmt numFmtId="176" formatCode="#\ ##0.0\ \ "/>
    <numFmt numFmtId="177" formatCode="0.0"/>
    <numFmt numFmtId="178" formatCode="000"/>
    <numFmt numFmtId="179" formatCode="#,##0\ &quot;DM&quot;;\-#,##0\ &quot;DM&quot;"/>
    <numFmt numFmtId="180" formatCode="#,##0\ &quot;DM&quot;;[Red]\-#,##0\ &quot;DM&quot;"/>
    <numFmt numFmtId="181" formatCode="#,##0.00\ &quot;DM&quot;;\-#,##0.00\ &quot;DM&quot;"/>
    <numFmt numFmtId="182" formatCode="#,##0.00\ &quot;DM&quot;;[Red]\-#,##0.00\ &quot;DM&quot;"/>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 ###\ ###\ ###\ ##0"/>
    <numFmt numFmtId="188" formatCode="#\ ##0"/>
    <numFmt numFmtId="189" formatCode="0.0\ "/>
    <numFmt numFmtId="190" formatCode="General__"/>
    <numFmt numFmtId="191" formatCode="?0.0\ \ "/>
    <numFmt numFmtId="192" formatCode="&quot;Ja&quot;;&quot;Ja&quot;;&quot;Nein&quot;"/>
    <numFmt numFmtId="193" formatCode="&quot;Wahr&quot;;&quot;Wahr&quot;;&quot;Falsch&quot;"/>
    <numFmt numFmtId="194" formatCode="&quot;Ein&quot;;&quot;Ein&quot;;&quot;Aus&quot;"/>
    <numFmt numFmtId="195" formatCode="[$€-2]\ #,##0.00_);[Red]\([$€-2]\ #,##0.00\)"/>
    <numFmt numFmtId="196" formatCode="General\ \ \ \ \ \ \ \ "/>
    <numFmt numFmtId="197" formatCode="#\ ###\ ###\ ###"/>
    <numFmt numFmtId="198" formatCode="#,##0.0,,"/>
    <numFmt numFmtId="199" formatCode="#\ ###\ ##0\ \ \ \ "/>
    <numFmt numFmtId="200" formatCode="0.0\ \ \ \ \ "/>
    <numFmt numFmtId="201" formatCode="#\ ###\ ##0__"/>
    <numFmt numFmtId="202" formatCode="__General"/>
    <numFmt numFmtId="203" formatCode="0.0__"/>
    <numFmt numFmtId="204" formatCode="\ \ 0.0__"/>
    <numFmt numFmtId="205" formatCode="0.0\ \ \ \ \ \ \ \ \ \ \ \ "/>
    <numFmt numFmtId="206" formatCode="0\ \ \ \ \ \ \ "/>
    <numFmt numFmtId="207" formatCode="0\ \ \ \ \ \ \ \ \ "/>
    <numFmt numFmtId="208" formatCode="#\ ###\ ###\ ##0\ \ \ "/>
    <numFmt numFmtId="209" formatCode="General\ \ \ \ \ "/>
    <numFmt numFmtId="210" formatCode="0\ \ \ \ \ \ \ \ \ \ \ "/>
    <numFmt numFmtId="211" formatCode="#\ ###\ ###\ ##0\ \ \ \ \ \ "/>
    <numFmt numFmtId="212" formatCode="#\ ###\ ###\ ##0\ \ \ \ \ "/>
    <numFmt numFmtId="213" formatCode="#\ ##0.0"/>
    <numFmt numFmtId="214" formatCode="#\ ###\ ##0"/>
    <numFmt numFmtId="215" formatCode="\ General"/>
    <numFmt numFmtId="216" formatCode="0.0%"/>
    <numFmt numFmtId="217" formatCode="#,##0;\-#,##0;\-"/>
    <numFmt numFmtId="218" formatCode="0.0;\-0.0;\-"/>
  </numFmts>
  <fonts count="72">
    <font>
      <sz val="10"/>
      <name val="Arial"/>
      <family val="0"/>
    </font>
    <font>
      <b/>
      <sz val="12"/>
      <name val="Arial"/>
      <family val="2"/>
    </font>
    <font>
      <b/>
      <sz val="13"/>
      <name val="Arial"/>
      <family val="2"/>
    </font>
    <font>
      <sz val="12"/>
      <name val="Arial"/>
      <family val="2"/>
    </font>
    <font>
      <b/>
      <sz val="10"/>
      <name val="Arial"/>
      <family val="2"/>
    </font>
    <font>
      <b/>
      <sz val="11"/>
      <name val="Arial"/>
      <family val="2"/>
    </font>
    <font>
      <sz val="11"/>
      <name val="Arial"/>
      <family val="2"/>
    </font>
    <font>
      <sz val="8"/>
      <name val="Arial"/>
      <family val="2"/>
    </font>
    <font>
      <b/>
      <vertAlign val="superscript"/>
      <sz val="11"/>
      <name val="Arial"/>
      <family val="2"/>
    </font>
    <font>
      <vertAlign val="superscript"/>
      <sz val="10"/>
      <name val="Arial"/>
      <family val="2"/>
    </font>
    <font>
      <u val="single"/>
      <sz val="10"/>
      <color indexed="36"/>
      <name val="Arial"/>
      <family val="2"/>
    </font>
    <font>
      <u val="single"/>
      <sz val="10"/>
      <color indexed="12"/>
      <name val="Arial"/>
      <family val="2"/>
    </font>
    <font>
      <sz val="9"/>
      <name val="Arial"/>
      <family val="2"/>
    </font>
    <font>
      <b/>
      <sz val="9"/>
      <name val="Arial"/>
      <family val="2"/>
    </font>
    <font>
      <b/>
      <sz val="15"/>
      <name val="Arial"/>
      <family val="2"/>
    </font>
    <font>
      <b/>
      <sz val="14"/>
      <name val="Arial"/>
      <family val="2"/>
    </font>
    <font>
      <b/>
      <sz val="16"/>
      <name val="Arial"/>
      <family val="2"/>
    </font>
    <font>
      <b/>
      <i/>
      <u val="single"/>
      <sz val="16"/>
      <name val="Arial"/>
      <family val="2"/>
    </font>
    <font>
      <b/>
      <u val="single"/>
      <sz val="14"/>
      <name val="Arial"/>
      <family val="2"/>
    </font>
    <font>
      <b/>
      <sz val="18"/>
      <name val="Arial"/>
      <family val="2"/>
    </font>
    <font>
      <b/>
      <vertAlign val="superscript"/>
      <sz val="18"/>
      <name val="Arial"/>
      <family val="2"/>
    </font>
    <font>
      <sz val="15"/>
      <name val="Arial"/>
      <family val="2"/>
    </font>
    <font>
      <sz val="10"/>
      <color indexed="8"/>
      <name val="Arial"/>
      <family val="2"/>
    </font>
    <font>
      <sz val="10"/>
      <color indexed="9"/>
      <name val="Arial"/>
      <family val="2"/>
    </font>
    <font>
      <b/>
      <sz val="10"/>
      <color indexed="9"/>
      <name val="Arial"/>
      <family val="2"/>
    </font>
    <font>
      <sz val="10"/>
      <color indexed="10"/>
      <name val="Arial"/>
      <family val="2"/>
    </font>
    <font>
      <b/>
      <vertAlign val="superscript"/>
      <sz val="10"/>
      <name val="Arial"/>
      <family val="2"/>
    </font>
    <font>
      <b/>
      <sz val="8"/>
      <name val="Arial"/>
      <family val="2"/>
    </font>
    <font>
      <b/>
      <vertAlign val="superscript"/>
      <sz val="8"/>
      <name val="Arial"/>
      <family val="2"/>
    </font>
    <font>
      <sz val="10"/>
      <name val="Calibri"/>
      <family val="2"/>
    </font>
    <font>
      <b/>
      <vertAlign val="superscript"/>
      <sz val="10"/>
      <name val="Calibri"/>
      <family val="2"/>
    </font>
    <font>
      <vertAlign val="superscript"/>
      <sz val="11"/>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sz val="8.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25"/>
        <bgColor indexed="64"/>
      </patternFill>
    </fill>
    <fill>
      <patternFill patternType="solid">
        <fgColor indexed="39"/>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19"/>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hair"/>
      <right style="hair"/>
      <top style="hair"/>
      <bottom style="hair"/>
    </border>
    <border>
      <left style="hair"/>
      <right style="hair"/>
      <top style="hair"/>
      <bottom style="thin"/>
    </border>
    <border>
      <left style="hair"/>
      <right>
        <color indexed="63"/>
      </right>
      <top style="hair"/>
      <bottom style="thin"/>
    </border>
    <border>
      <left>
        <color indexed="63"/>
      </left>
      <right style="hair"/>
      <top style="thin"/>
      <bottom>
        <color indexed="63"/>
      </bottom>
    </border>
    <border>
      <left>
        <color indexed="63"/>
      </left>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style="hair"/>
      <top style="hair"/>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hair"/>
      <bottom style="thin"/>
    </border>
    <border>
      <left>
        <color indexed="63"/>
      </left>
      <right>
        <color indexed="63"/>
      </right>
      <top style="thin"/>
      <bottom>
        <color indexed="63"/>
      </bottom>
    </border>
    <border>
      <left style="hair"/>
      <right>
        <color indexed="63"/>
      </right>
      <top style="thin"/>
      <bottom>
        <color indexed="63"/>
      </bottom>
    </border>
    <border>
      <left style="thin"/>
      <right style="hair"/>
      <top>
        <color indexed="63"/>
      </top>
      <bottom style="thin"/>
    </border>
    <border>
      <left>
        <color indexed="63"/>
      </left>
      <right style="hair"/>
      <top>
        <color indexed="63"/>
      </top>
      <bottom style="thin"/>
    </border>
    <border>
      <left>
        <color indexed="63"/>
      </left>
      <right style="hair"/>
      <top>
        <color indexed="63"/>
      </top>
      <bottom style="hair"/>
    </border>
    <border>
      <left style="thin"/>
      <right>
        <color indexed="63"/>
      </right>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style="hair"/>
      <top style="hair"/>
      <bottom style="hair"/>
    </border>
    <border>
      <left style="thin"/>
      <right>
        <color indexed="63"/>
      </right>
      <top>
        <color indexed="63"/>
      </top>
      <bottom style="hair"/>
    </border>
    <border>
      <left>
        <color indexed="63"/>
      </left>
      <right style="thin"/>
      <top>
        <color indexed="63"/>
      </top>
      <bottom style="hair"/>
    </border>
    <border>
      <left style="hair"/>
      <right style="thin"/>
      <top>
        <color indexed="63"/>
      </top>
      <bottom>
        <color indexed="63"/>
      </bottom>
    </border>
    <border>
      <left style="hair"/>
      <right style="thin"/>
      <top style="thin"/>
      <bottom>
        <color indexed="63"/>
      </bottom>
    </border>
    <border>
      <left style="hair"/>
      <right>
        <color indexed="63"/>
      </right>
      <top style="hair"/>
      <bottom style="hair"/>
    </border>
    <border>
      <left style="hair"/>
      <right>
        <color indexed="63"/>
      </right>
      <top>
        <color indexed="63"/>
      </top>
      <bottom style="thin"/>
    </border>
    <border>
      <left style="thin"/>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hair"/>
      <right style="thin"/>
      <top>
        <color indexed="63"/>
      </top>
      <bottom style="thin"/>
    </border>
    <border>
      <left>
        <color indexed="63"/>
      </left>
      <right>
        <color indexed="63"/>
      </right>
      <top>
        <color indexed="63"/>
      </top>
      <bottom style="hair"/>
    </border>
    <border>
      <left style="hair"/>
      <right>
        <color indexed="63"/>
      </right>
      <top style="thin"/>
      <bottom style="hair"/>
    </border>
    <border>
      <left style="hair"/>
      <right style="hair"/>
      <top style="thin"/>
      <bottom style="hair"/>
    </border>
    <border>
      <left style="thin"/>
      <right>
        <color indexed="63"/>
      </right>
      <top style="thin"/>
      <bottom>
        <color indexed="63"/>
      </bottom>
    </border>
    <border>
      <left style="thin"/>
      <right style="hair"/>
      <top style="hair"/>
      <bottom>
        <color indexed="63"/>
      </bottom>
    </border>
    <border>
      <left style="thin"/>
      <right style="hair"/>
      <top>
        <color indexed="63"/>
      </top>
      <bottom style="hair"/>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0"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683">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5" fillId="0" borderId="10" xfId="0" applyFont="1" applyBorder="1" applyAlignment="1">
      <alignment/>
    </xf>
    <xf numFmtId="0" fontId="5" fillId="0" borderId="0" xfId="0" applyFont="1" applyAlignment="1">
      <alignment/>
    </xf>
    <xf numFmtId="0" fontId="0" fillId="0" borderId="10" xfId="0" applyFont="1" applyBorder="1" applyAlignment="1">
      <alignment/>
    </xf>
    <xf numFmtId="49" fontId="0" fillId="0" borderId="11" xfId="0" applyNumberFormat="1" applyBorder="1" applyAlignment="1">
      <alignment horizontal="center" vertical="center"/>
    </xf>
    <xf numFmtId="49" fontId="0" fillId="0" borderId="12" xfId="0" applyNumberFormat="1" applyBorder="1" applyAlignment="1">
      <alignment horizontal="center"/>
    </xf>
    <xf numFmtId="49" fontId="0" fillId="0" borderId="13" xfId="0" applyNumberFormat="1" applyBorder="1" applyAlignment="1">
      <alignment/>
    </xf>
    <xf numFmtId="49" fontId="0" fillId="0" borderId="14" xfId="0" applyNumberFormat="1" applyBorder="1" applyAlignment="1">
      <alignment/>
    </xf>
    <xf numFmtId="49" fontId="0" fillId="0" borderId="15" xfId="0" applyNumberFormat="1" applyBorder="1" applyAlignment="1">
      <alignment/>
    </xf>
    <xf numFmtId="3" fontId="0" fillId="0" borderId="0" xfId="0" applyNumberFormat="1" applyAlignment="1">
      <alignment horizontal="right"/>
    </xf>
    <xf numFmtId="49" fontId="0" fillId="0" borderId="0" xfId="0" applyNumberFormat="1" applyAlignment="1">
      <alignment horizontal="center"/>
    </xf>
    <xf numFmtId="164" fontId="0" fillId="0" borderId="0" xfId="0" applyNumberFormat="1" applyFont="1" applyAlignment="1">
      <alignment horizontal="right"/>
    </xf>
    <xf numFmtId="165" fontId="0" fillId="0" borderId="0" xfId="0" applyNumberFormat="1" applyFont="1" applyAlignment="1">
      <alignment horizontal="right"/>
    </xf>
    <xf numFmtId="0" fontId="4" fillId="0" borderId="0" xfId="0" applyFont="1" applyAlignment="1">
      <alignment/>
    </xf>
    <xf numFmtId="49" fontId="4" fillId="0" borderId="0" xfId="0" applyNumberFormat="1" applyFont="1" applyBorder="1" applyAlignment="1">
      <alignment/>
    </xf>
    <xf numFmtId="165" fontId="0" fillId="0" borderId="0" xfId="0" applyNumberFormat="1" applyAlignment="1">
      <alignment horizontal="right"/>
    </xf>
    <xf numFmtId="164" fontId="4" fillId="0" borderId="0" xfId="0" applyNumberFormat="1" applyFont="1" applyAlignment="1">
      <alignment horizontal="right"/>
    </xf>
    <xf numFmtId="167" fontId="4" fillId="0" borderId="0" xfId="0" applyNumberFormat="1" applyFont="1" applyAlignment="1">
      <alignment horizontal="right"/>
    </xf>
    <xf numFmtId="0" fontId="4" fillId="0" borderId="0" xfId="0" applyFont="1" applyBorder="1" applyAlignment="1">
      <alignment/>
    </xf>
    <xf numFmtId="168" fontId="4" fillId="0" borderId="0" xfId="0" applyNumberFormat="1" applyFont="1" applyAlignment="1">
      <alignment horizontal="right"/>
    </xf>
    <xf numFmtId="168" fontId="4" fillId="0" borderId="0" xfId="0" applyNumberFormat="1" applyFont="1" applyBorder="1" applyAlignment="1">
      <alignment horizontal="right"/>
    </xf>
    <xf numFmtId="0" fontId="0" fillId="0" borderId="0" xfId="0" applyFont="1" applyBorder="1" applyAlignment="1">
      <alignment/>
    </xf>
    <xf numFmtId="0" fontId="0" fillId="0" borderId="10" xfId="0" applyBorder="1" applyAlignment="1">
      <alignment/>
    </xf>
    <xf numFmtId="0" fontId="0" fillId="0" borderId="0" xfId="0" applyAlignment="1">
      <alignment horizontal="center"/>
    </xf>
    <xf numFmtId="49" fontId="0" fillId="0" borderId="16" xfId="0" applyNumberFormat="1" applyBorder="1" applyAlignment="1">
      <alignment/>
    </xf>
    <xf numFmtId="49" fontId="0" fillId="0" borderId="17" xfId="0" applyNumberFormat="1" applyBorder="1" applyAlignment="1">
      <alignment/>
    </xf>
    <xf numFmtId="0" fontId="4" fillId="0" borderId="16" xfId="0" applyFont="1" applyBorder="1" applyAlignment="1">
      <alignment/>
    </xf>
    <xf numFmtId="0" fontId="0" fillId="0" borderId="0" xfId="0" applyFont="1" applyAlignment="1">
      <alignment/>
    </xf>
    <xf numFmtId="0" fontId="4" fillId="0" borderId="16" xfId="0" applyFont="1" applyBorder="1" applyAlignment="1">
      <alignment horizontal="left"/>
    </xf>
    <xf numFmtId="0" fontId="0" fillId="0" borderId="0" xfId="0" applyAlignment="1">
      <alignment horizontal="left"/>
    </xf>
    <xf numFmtId="49" fontId="4" fillId="0" borderId="0" xfId="0" applyNumberFormat="1" applyFont="1" applyAlignment="1">
      <alignment/>
    </xf>
    <xf numFmtId="49" fontId="4" fillId="0" borderId="0" xfId="0" applyNumberFormat="1" applyFont="1" applyAlignment="1">
      <alignment vertical="center"/>
    </xf>
    <xf numFmtId="49" fontId="0" fillId="0" borderId="0" xfId="0" applyNumberFormat="1" applyFont="1" applyAlignment="1" quotePrefix="1">
      <alignment/>
    </xf>
    <xf numFmtId="0" fontId="0" fillId="0" borderId="0" xfId="0" applyAlignment="1">
      <alignment vertical="center"/>
    </xf>
    <xf numFmtId="3" fontId="0" fillId="0" borderId="18" xfId="0" applyNumberFormat="1" applyBorder="1" applyAlignment="1">
      <alignment horizontal="center" vertical="center"/>
    </xf>
    <xf numFmtId="3" fontId="0" fillId="0" borderId="12" xfId="0" applyNumberFormat="1" applyBorder="1" applyAlignment="1">
      <alignment horizontal="center" vertical="center"/>
    </xf>
    <xf numFmtId="0" fontId="0" fillId="0" borderId="0" xfId="0" applyNumberFormat="1" applyAlignment="1">
      <alignment horizontal="right"/>
    </xf>
    <xf numFmtId="49" fontId="0" fillId="0" borderId="0" xfId="0" applyNumberFormat="1" applyAlignment="1">
      <alignment horizontal="right"/>
    </xf>
    <xf numFmtId="49" fontId="0" fillId="0" borderId="19" xfId="0" applyNumberFormat="1" applyBorder="1" applyAlignment="1">
      <alignment horizontal="left"/>
    </xf>
    <xf numFmtId="168" fontId="0" fillId="0" borderId="0" xfId="0" applyNumberFormat="1" applyAlignment="1">
      <alignment horizontal="right"/>
    </xf>
    <xf numFmtId="170" fontId="0" fillId="0" borderId="0" xfId="0" applyNumberFormat="1" applyAlignment="1">
      <alignment horizontal="right"/>
    </xf>
    <xf numFmtId="49" fontId="0" fillId="0" borderId="0" xfId="0" applyNumberFormat="1" applyAlignment="1">
      <alignment/>
    </xf>
    <xf numFmtId="171" fontId="0" fillId="0" borderId="0" xfId="0" applyNumberFormat="1" applyAlignment="1">
      <alignment horizontal="right"/>
    </xf>
    <xf numFmtId="49" fontId="0" fillId="0" borderId="15" xfId="0" applyNumberFormat="1" applyBorder="1" applyAlignment="1">
      <alignment vertical="center"/>
    </xf>
    <xf numFmtId="3" fontId="0" fillId="0" borderId="0" xfId="0" applyNumberFormat="1" applyAlignment="1">
      <alignment horizontal="right" vertical="center"/>
    </xf>
    <xf numFmtId="49" fontId="0" fillId="0" borderId="0" xfId="0" applyNumberFormat="1" applyAlignment="1">
      <alignment horizontal="right" vertical="center"/>
    </xf>
    <xf numFmtId="3" fontId="0" fillId="0" borderId="0" xfId="0" applyNumberFormat="1" applyAlignment="1">
      <alignment horizontal="left"/>
    </xf>
    <xf numFmtId="0" fontId="0" fillId="0" borderId="0" xfId="0" applyAlignment="1">
      <alignment horizontal="right"/>
    </xf>
    <xf numFmtId="0" fontId="0" fillId="0" borderId="0" xfId="0" applyAlignment="1">
      <alignment horizontal="right" vertical="center"/>
    </xf>
    <xf numFmtId="49" fontId="0" fillId="0" borderId="0" xfId="0" applyNumberFormat="1" applyFill="1" applyBorder="1" applyAlignment="1">
      <alignment vertical="center"/>
    </xf>
    <xf numFmtId="0" fontId="0" fillId="0" borderId="0" xfId="0" applyBorder="1" applyAlignment="1">
      <alignment/>
    </xf>
    <xf numFmtId="0" fontId="6" fillId="0" borderId="0" xfId="0" applyFont="1" applyAlignment="1">
      <alignment/>
    </xf>
    <xf numFmtId="164" fontId="0" fillId="0" borderId="0" xfId="0" applyNumberFormat="1" applyAlignment="1">
      <alignment/>
    </xf>
    <xf numFmtId="0" fontId="5" fillId="0" borderId="0" xfId="0" applyFont="1" applyAlignment="1">
      <alignment/>
    </xf>
    <xf numFmtId="176" fontId="0" fillId="0" borderId="0" xfId="0" applyNumberFormat="1" applyFill="1" applyAlignment="1">
      <alignment horizontal="right"/>
    </xf>
    <xf numFmtId="0" fontId="4" fillId="0" borderId="0" xfId="0" applyFont="1" applyAlignment="1">
      <alignment/>
    </xf>
    <xf numFmtId="0" fontId="5" fillId="0" borderId="0" xfId="0" applyFont="1" applyAlignment="1">
      <alignment horizontal="right"/>
    </xf>
    <xf numFmtId="0" fontId="5" fillId="0" borderId="0" xfId="0" applyFont="1" applyAlignment="1">
      <alignment horizontal="left"/>
    </xf>
    <xf numFmtId="168" fontId="7" fillId="0" borderId="0" xfId="0" applyNumberFormat="1" applyFont="1" applyAlignment="1">
      <alignment horizontal="right"/>
    </xf>
    <xf numFmtId="0" fontId="12" fillId="0" borderId="0" xfId="0" applyFont="1" applyAlignment="1">
      <alignment/>
    </xf>
    <xf numFmtId="0" fontId="13"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4" fillId="0" borderId="0" xfId="0" applyFont="1" applyAlignment="1">
      <alignment horizontal="justify"/>
    </xf>
    <xf numFmtId="0" fontId="1" fillId="0" borderId="0" xfId="0" applyFont="1" applyBorder="1" applyAlignment="1">
      <alignment/>
    </xf>
    <xf numFmtId="0" fontId="5" fillId="0" borderId="0" xfId="0" applyFont="1" applyBorder="1" applyAlignment="1">
      <alignment/>
    </xf>
    <xf numFmtId="0" fontId="2" fillId="0" borderId="0" xfId="0" applyFont="1" applyAlignment="1">
      <alignment horizontal="right"/>
    </xf>
    <xf numFmtId="0" fontId="15" fillId="0" borderId="0" xfId="0" applyFont="1" applyAlignment="1">
      <alignment horizontal="right"/>
    </xf>
    <xf numFmtId="0" fontId="5" fillId="0" borderId="20" xfId="0" applyFont="1" applyBorder="1" applyAlignment="1">
      <alignment/>
    </xf>
    <xf numFmtId="0" fontId="5" fillId="0" borderId="19" xfId="0" applyFont="1" applyBorder="1" applyAlignment="1">
      <alignment/>
    </xf>
    <xf numFmtId="0" fontId="4" fillId="0" borderId="0" xfId="0" applyFont="1" applyBorder="1" applyAlignment="1">
      <alignment/>
    </xf>
    <xf numFmtId="0" fontId="16" fillId="0" borderId="0" xfId="0" applyFont="1" applyAlignment="1">
      <alignment horizontal="centerContinuous" vertical="top"/>
    </xf>
    <xf numFmtId="0" fontId="17" fillId="0" borderId="0" xfId="0" applyFont="1" applyAlignment="1">
      <alignment horizontal="centerContinuous" vertical="top"/>
    </xf>
    <xf numFmtId="0" fontId="5" fillId="0" borderId="0" xfId="0" applyFont="1" applyAlignment="1">
      <alignment horizontal="centerContinuous" vertical="top"/>
    </xf>
    <xf numFmtId="0" fontId="4" fillId="0" borderId="0" xfId="0" applyFont="1" applyAlignment="1">
      <alignment vertical="top"/>
    </xf>
    <xf numFmtId="0" fontId="18" fillId="0" borderId="16" xfId="0" applyFont="1" applyBorder="1" applyAlignment="1">
      <alignment/>
    </xf>
    <xf numFmtId="0" fontId="18" fillId="0" borderId="17" xfId="0" applyFont="1" applyBorder="1" applyAlignment="1">
      <alignment/>
    </xf>
    <xf numFmtId="0" fontId="2" fillId="0" borderId="16" xfId="0" applyFont="1" applyBorder="1" applyAlignment="1">
      <alignment/>
    </xf>
    <xf numFmtId="0" fontId="2" fillId="0" borderId="0" xfId="0" applyFont="1" applyBorder="1" applyAlignment="1">
      <alignment/>
    </xf>
    <xf numFmtId="0" fontId="15" fillId="0" borderId="16" xfId="0" applyFont="1" applyBorder="1" applyAlignment="1">
      <alignment/>
    </xf>
    <xf numFmtId="0" fontId="15" fillId="0" borderId="0" xfId="0" applyFont="1" applyBorder="1" applyAlignment="1">
      <alignment/>
    </xf>
    <xf numFmtId="0" fontId="14" fillId="0" borderId="0" xfId="0" applyFont="1" applyAlignment="1">
      <alignment horizontal="center"/>
    </xf>
    <xf numFmtId="0" fontId="21" fillId="0" borderId="0" xfId="0" applyFont="1" applyAlignment="1">
      <alignment horizontal="center"/>
    </xf>
    <xf numFmtId="0" fontId="3" fillId="0" borderId="0" xfId="0" applyFont="1" applyAlignment="1">
      <alignment horizontal="left"/>
    </xf>
    <xf numFmtId="178" fontId="3" fillId="0" borderId="0" xfId="0" applyNumberFormat="1" applyFont="1" applyAlignment="1">
      <alignment horizontal="center"/>
    </xf>
    <xf numFmtId="0" fontId="1" fillId="0" borderId="19" xfId="0" applyFont="1" applyBorder="1" applyAlignment="1">
      <alignment/>
    </xf>
    <xf numFmtId="0" fontId="3" fillId="0" borderId="0" xfId="0" applyFont="1" applyBorder="1" applyAlignment="1">
      <alignment horizontal="left"/>
    </xf>
    <xf numFmtId="0" fontId="1" fillId="0" borderId="0" xfId="0" applyFont="1" applyAlignment="1">
      <alignment/>
    </xf>
    <xf numFmtId="0" fontId="3" fillId="0" borderId="0" xfId="0" applyFont="1" applyAlignment="1">
      <alignment horizontal="center"/>
    </xf>
    <xf numFmtId="178" fontId="3" fillId="0" borderId="0" xfId="0" applyNumberFormat="1" applyFont="1" applyAlignment="1">
      <alignment horizontal="left"/>
    </xf>
    <xf numFmtId="0" fontId="1" fillId="0" borderId="19" xfId="0" applyFont="1" applyBorder="1" applyAlignment="1">
      <alignment horizontal="left"/>
    </xf>
    <xf numFmtId="0" fontId="6" fillId="0" borderId="0" xfId="0" applyFont="1" applyBorder="1" applyAlignment="1">
      <alignment horizontal="left"/>
    </xf>
    <xf numFmtId="178" fontId="6" fillId="0" borderId="0" xfId="0" applyNumberFormat="1" applyFont="1" applyAlignment="1">
      <alignment horizontal="center"/>
    </xf>
    <xf numFmtId="0" fontId="3" fillId="0" borderId="0" xfId="0" applyFont="1" applyBorder="1" applyAlignment="1">
      <alignment/>
    </xf>
    <xf numFmtId="0" fontId="3" fillId="0" borderId="20" xfId="0" applyFont="1" applyBorder="1" applyAlignment="1">
      <alignment horizontal="left"/>
    </xf>
    <xf numFmtId="178" fontId="0" fillId="0" borderId="0" xfId="0" applyNumberFormat="1" applyAlignment="1">
      <alignment horizontal="center"/>
    </xf>
    <xf numFmtId="0" fontId="6" fillId="0" borderId="0" xfId="0" applyFont="1" applyAlignment="1">
      <alignment horizontal="left"/>
    </xf>
    <xf numFmtId="0" fontId="6" fillId="0" borderId="0" xfId="0" applyFont="1" applyBorder="1" applyAlignment="1">
      <alignment/>
    </xf>
    <xf numFmtId="0" fontId="6" fillId="0" borderId="0" xfId="0" applyFont="1" applyAlignment="1">
      <alignment horizontal="center"/>
    </xf>
    <xf numFmtId="164" fontId="4" fillId="0" borderId="0" xfId="0" applyNumberFormat="1" applyFont="1" applyAlignment="1">
      <alignment/>
    </xf>
    <xf numFmtId="168" fontId="0" fillId="0" borderId="0" xfId="0" applyNumberFormat="1" applyAlignment="1">
      <alignment/>
    </xf>
    <xf numFmtId="0" fontId="2" fillId="0" borderId="17" xfId="0" applyFont="1" applyBorder="1" applyAlignment="1">
      <alignment/>
    </xf>
    <xf numFmtId="0" fontId="0" fillId="0" borderId="0" xfId="0" applyFill="1" applyAlignment="1">
      <alignment/>
    </xf>
    <xf numFmtId="0" fontId="0" fillId="0" borderId="0" xfId="0" applyFill="1" applyAlignment="1">
      <alignment vertical="center"/>
    </xf>
    <xf numFmtId="168" fontId="0" fillId="0" borderId="0" xfId="0" applyNumberFormat="1" applyFill="1" applyAlignment="1">
      <alignment/>
    </xf>
    <xf numFmtId="49" fontId="4" fillId="0" borderId="16" xfId="0" applyNumberFormat="1" applyFont="1" applyBorder="1" applyAlignment="1">
      <alignment/>
    </xf>
    <xf numFmtId="0" fontId="0" fillId="0" borderId="16" xfId="0" applyBorder="1" applyAlignment="1">
      <alignment horizontal="center"/>
    </xf>
    <xf numFmtId="16" fontId="4" fillId="0" borderId="16" xfId="0" applyNumberFormat="1" applyFont="1" applyBorder="1" applyAlignment="1" quotePrefix="1">
      <alignment/>
    </xf>
    <xf numFmtId="49" fontId="0" fillId="0" borderId="21" xfId="0" applyNumberFormat="1" applyBorder="1" applyAlignment="1">
      <alignment/>
    </xf>
    <xf numFmtId="3" fontId="0" fillId="0" borderId="22" xfId="0" applyNumberFormat="1" applyBorder="1" applyAlignment="1">
      <alignment horizontal="right"/>
    </xf>
    <xf numFmtId="0" fontId="0" fillId="0" borderId="23" xfId="0" applyFont="1" applyBorder="1" applyAlignment="1">
      <alignment/>
    </xf>
    <xf numFmtId="49" fontId="4" fillId="0" borderId="17" xfId="0" applyNumberFormat="1" applyFont="1" applyBorder="1" applyAlignment="1" quotePrefix="1">
      <alignment horizontal="right"/>
    </xf>
    <xf numFmtId="49" fontId="0" fillId="0" borderId="17" xfId="0" applyNumberFormat="1" applyFont="1" applyBorder="1" applyAlignment="1">
      <alignment horizontal="center"/>
    </xf>
    <xf numFmtId="166" fontId="4" fillId="0" borderId="17" xfId="0" applyNumberFormat="1" applyFont="1" applyBorder="1" applyAlignment="1" quotePrefix="1">
      <alignment horizontal="right"/>
    </xf>
    <xf numFmtId="49" fontId="4" fillId="0" borderId="17" xfId="0" applyNumberFormat="1" applyFont="1" applyBorder="1" applyAlignment="1">
      <alignment horizontal="right"/>
    </xf>
    <xf numFmtId="0" fontId="0" fillId="0" borderId="17" xfId="0" applyFont="1" applyBorder="1" applyAlignment="1">
      <alignment/>
    </xf>
    <xf numFmtId="164" fontId="0" fillId="0" borderId="0" xfId="0" applyNumberFormat="1" applyFont="1" applyBorder="1" applyAlignment="1">
      <alignment horizontal="right"/>
    </xf>
    <xf numFmtId="164" fontId="4" fillId="0" borderId="0" xfId="0" applyNumberFormat="1" applyFont="1" applyBorder="1" applyAlignment="1">
      <alignment horizontal="right"/>
    </xf>
    <xf numFmtId="0" fontId="71" fillId="0" borderId="0" xfId="0" applyFont="1" applyAlignment="1">
      <alignment/>
    </xf>
    <xf numFmtId="209" fontId="0" fillId="0" borderId="0" xfId="0" applyNumberFormat="1" applyFont="1" applyAlignment="1">
      <alignment horizontal="right"/>
    </xf>
    <xf numFmtId="209" fontId="71" fillId="0" borderId="0" xfId="0" applyNumberFormat="1" applyFont="1" applyAlignment="1">
      <alignment/>
    </xf>
    <xf numFmtId="209" fontId="0" fillId="0" borderId="0" xfId="0" applyNumberFormat="1" applyFont="1" applyAlignment="1">
      <alignment/>
    </xf>
    <xf numFmtId="0" fontId="0" fillId="0" borderId="0" xfId="0" applyFont="1" applyAlignment="1">
      <alignment horizontal="justify"/>
    </xf>
    <xf numFmtId="0" fontId="0" fillId="0" borderId="0" xfId="0" applyFont="1" applyAlignment="1">
      <alignment horizontal="justify" vertical="top" wrapText="1"/>
    </xf>
    <xf numFmtId="0" fontId="26"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0" fillId="0" borderId="0" xfId="0" applyFont="1" applyAlignment="1">
      <alignment vertical="top" wrapText="1"/>
    </xf>
    <xf numFmtId="0" fontId="4" fillId="0" borderId="0" xfId="0" applyFont="1" applyAlignment="1">
      <alignment horizontal="justify" vertical="top" wrapText="1"/>
    </xf>
    <xf numFmtId="49" fontId="7" fillId="0" borderId="15" xfId="0" applyNumberFormat="1" applyFont="1" applyBorder="1" applyAlignment="1">
      <alignment/>
    </xf>
    <xf numFmtId="3" fontId="7" fillId="0" borderId="0" xfId="0" applyNumberFormat="1" applyFont="1" applyAlignment="1">
      <alignment horizontal="right"/>
    </xf>
    <xf numFmtId="0" fontId="7" fillId="0" borderId="0" xfId="0" applyFont="1" applyAlignment="1">
      <alignment horizontal="right"/>
    </xf>
    <xf numFmtId="49" fontId="7" fillId="0" borderId="0" xfId="0" applyNumberFormat="1" applyFont="1" applyAlignment="1">
      <alignment horizontal="right"/>
    </xf>
    <xf numFmtId="49" fontId="7" fillId="0" borderId="19" xfId="0" applyNumberFormat="1" applyFont="1" applyBorder="1" applyAlignment="1">
      <alignment/>
    </xf>
    <xf numFmtId="165" fontId="7" fillId="0" borderId="0" xfId="0" applyNumberFormat="1" applyFont="1" applyAlignment="1">
      <alignment horizontal="right"/>
    </xf>
    <xf numFmtId="49" fontId="7" fillId="0" borderId="0" xfId="0" applyNumberFormat="1" applyFont="1" applyAlignment="1">
      <alignment/>
    </xf>
    <xf numFmtId="0" fontId="7" fillId="0" borderId="0" xfId="0" applyFont="1" applyAlignment="1">
      <alignment/>
    </xf>
    <xf numFmtId="49" fontId="27" fillId="0" borderId="19" xfId="0" applyNumberFormat="1" applyFont="1" applyBorder="1" applyAlignment="1">
      <alignment/>
    </xf>
    <xf numFmtId="3" fontId="7" fillId="0" borderId="0" xfId="0" applyNumberFormat="1" applyFont="1" applyBorder="1" applyAlignment="1">
      <alignment horizontal="right"/>
    </xf>
    <xf numFmtId="49" fontId="7" fillId="0" borderId="0" xfId="0" applyNumberFormat="1" applyFont="1" applyBorder="1" applyAlignment="1">
      <alignment horizontal="right"/>
    </xf>
    <xf numFmtId="0" fontId="7" fillId="0" borderId="0" xfId="0" applyFont="1" applyBorder="1" applyAlignment="1">
      <alignment horizontal="right"/>
    </xf>
    <xf numFmtId="0" fontId="7" fillId="0" borderId="0" xfId="0" applyFont="1" applyAlignment="1">
      <alignment vertical="center"/>
    </xf>
    <xf numFmtId="3" fontId="7" fillId="0" borderId="24" xfId="0" applyNumberFormat="1" applyFont="1" applyBorder="1" applyAlignment="1">
      <alignment horizontal="center" vertical="center"/>
    </xf>
    <xf numFmtId="3" fontId="7" fillId="0" borderId="25" xfId="0" applyNumberFormat="1" applyFont="1" applyBorder="1" applyAlignment="1">
      <alignment horizontal="center" vertical="center"/>
    </xf>
    <xf numFmtId="164" fontId="7" fillId="0" borderId="0" xfId="0" applyNumberFormat="1" applyFont="1" applyAlignment="1">
      <alignment horizontal="right"/>
    </xf>
    <xf numFmtId="164" fontId="7" fillId="0" borderId="0" xfId="0" applyNumberFormat="1" applyFont="1" applyAlignment="1">
      <alignment/>
    </xf>
    <xf numFmtId="49" fontId="7" fillId="0" borderId="19" xfId="0" applyNumberFormat="1" applyFont="1" applyBorder="1" applyAlignment="1">
      <alignment wrapText="1"/>
    </xf>
    <xf numFmtId="164" fontId="27" fillId="0" borderId="0" xfId="0" applyNumberFormat="1" applyFont="1" applyAlignment="1">
      <alignment horizontal="right"/>
    </xf>
    <xf numFmtId="167" fontId="27" fillId="0" borderId="0" xfId="0" applyNumberFormat="1" applyFont="1" applyAlignment="1">
      <alignment horizontal="right"/>
    </xf>
    <xf numFmtId="0" fontId="27" fillId="0" borderId="0" xfId="0" applyFont="1" applyAlignment="1">
      <alignment/>
    </xf>
    <xf numFmtId="49" fontId="7" fillId="0" borderId="0" xfId="0" applyNumberFormat="1" applyFont="1" applyFill="1" applyBorder="1" applyAlignment="1">
      <alignment/>
    </xf>
    <xf numFmtId="0" fontId="0" fillId="0" borderId="16" xfId="0" applyFont="1" applyBorder="1" applyAlignment="1">
      <alignment horizontal="center"/>
    </xf>
    <xf numFmtId="0" fontId="1" fillId="0" borderId="20" xfId="0" applyFont="1" applyBorder="1" applyAlignment="1">
      <alignment horizontal="left"/>
    </xf>
    <xf numFmtId="178" fontId="1" fillId="0" borderId="0" xfId="0" applyNumberFormat="1" applyFont="1" applyAlignment="1">
      <alignment horizontal="center"/>
    </xf>
    <xf numFmtId="0" fontId="5" fillId="0" borderId="20" xfId="0" applyFont="1" applyBorder="1" applyAlignment="1">
      <alignment horizontal="left"/>
    </xf>
    <xf numFmtId="178" fontId="5" fillId="0" borderId="0" xfId="0" applyNumberFormat="1" applyFont="1" applyAlignment="1">
      <alignment horizontal="center"/>
    </xf>
    <xf numFmtId="169" fontId="4" fillId="0" borderId="0" xfId="0" applyNumberFormat="1" applyFont="1" applyAlignment="1">
      <alignment horizontal="right"/>
    </xf>
    <xf numFmtId="176" fontId="0" fillId="0" borderId="0" xfId="53" applyNumberFormat="1" applyFill="1" applyAlignment="1">
      <alignment horizontal="right"/>
      <protection/>
    </xf>
    <xf numFmtId="0" fontId="1" fillId="0" borderId="0" xfId="0" applyFont="1" applyAlignment="1">
      <alignment horizontal="left" wrapText="1"/>
    </xf>
    <xf numFmtId="0" fontId="0" fillId="0" borderId="0" xfId="0" applyFont="1" applyFill="1" applyAlignment="1">
      <alignment horizontal="left" vertical="top" wrapText="1"/>
    </xf>
    <xf numFmtId="49" fontId="0" fillId="0" borderId="19" xfId="0" applyNumberFormat="1" applyFont="1" applyBorder="1" applyAlignment="1">
      <alignment horizontal="left"/>
    </xf>
    <xf numFmtId="0" fontId="0" fillId="0" borderId="0" xfId="0" applyFont="1" applyFill="1" applyAlignment="1">
      <alignment vertical="top"/>
    </xf>
    <xf numFmtId="0" fontId="0" fillId="0" borderId="0" xfId="0" applyFont="1" applyFill="1" applyAlignment="1">
      <alignment/>
    </xf>
    <xf numFmtId="0" fontId="0" fillId="0" borderId="0" xfId="0" applyFont="1" applyFill="1" applyAlignment="1">
      <alignment horizontal="left"/>
    </xf>
    <xf numFmtId="49" fontId="0" fillId="0" borderId="0" xfId="0" applyNumberFormat="1" applyFont="1" applyFill="1" applyAlignment="1">
      <alignment/>
    </xf>
    <xf numFmtId="3" fontId="0"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horizontal="center"/>
    </xf>
    <xf numFmtId="3"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horizontal="center"/>
    </xf>
    <xf numFmtId="3" fontId="0" fillId="0" borderId="26"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49" fontId="0" fillId="0" borderId="14" xfId="0" applyNumberFormat="1" applyFont="1" applyFill="1" applyBorder="1" applyAlignment="1">
      <alignment horizontal="left"/>
    </xf>
    <xf numFmtId="49" fontId="0" fillId="0" borderId="0" xfId="0" applyNumberFormat="1" applyFont="1" applyFill="1" applyBorder="1" applyAlignment="1">
      <alignment/>
    </xf>
    <xf numFmtId="0" fontId="4" fillId="0" borderId="0" xfId="0" applyFont="1" applyFill="1" applyAlignment="1">
      <alignment/>
    </xf>
    <xf numFmtId="0" fontId="4" fillId="0" borderId="16" xfId="0" applyFont="1" applyFill="1" applyBorder="1" applyAlignment="1">
      <alignment horizontal="left"/>
    </xf>
    <xf numFmtId="174" fontId="4" fillId="0" borderId="0" xfId="0" applyNumberFormat="1" applyFont="1" applyFill="1" applyAlignment="1">
      <alignment horizontal="right"/>
    </xf>
    <xf numFmtId="175" fontId="4" fillId="0" borderId="0" xfId="0" applyNumberFormat="1" applyFont="1" applyFill="1" applyAlignment="1">
      <alignment horizontal="right"/>
    </xf>
    <xf numFmtId="178" fontId="0" fillId="0" borderId="16" xfId="0" applyNumberFormat="1" applyFont="1" applyFill="1" applyBorder="1" applyAlignment="1">
      <alignment horizontal="left"/>
    </xf>
    <xf numFmtId="174" fontId="0" fillId="0" borderId="0" xfId="0" applyNumberFormat="1" applyFont="1" applyFill="1" applyAlignment="1">
      <alignment horizontal="right"/>
    </xf>
    <xf numFmtId="175" fontId="0" fillId="0" borderId="0" xfId="0" applyNumberFormat="1" applyFont="1" applyFill="1" applyAlignment="1">
      <alignment horizontal="right"/>
    </xf>
    <xf numFmtId="49" fontId="4" fillId="0" borderId="0" xfId="0" applyNumberFormat="1" applyFont="1" applyFill="1" applyAlignment="1">
      <alignment/>
    </xf>
    <xf numFmtId="178" fontId="4" fillId="0" borderId="16" xfId="0" applyNumberFormat="1" applyFont="1" applyFill="1" applyBorder="1" applyAlignment="1">
      <alignment horizontal="left"/>
    </xf>
    <xf numFmtId="49" fontId="0" fillId="0" borderId="0" xfId="0" applyNumberFormat="1" applyFont="1" applyFill="1" applyBorder="1" applyAlignment="1">
      <alignment horizontal="left"/>
    </xf>
    <xf numFmtId="172" fontId="0" fillId="0" borderId="0" xfId="0" applyNumberFormat="1" applyFont="1" applyFill="1" applyAlignment="1">
      <alignment horizontal="right"/>
    </xf>
    <xf numFmtId="0" fontId="6" fillId="0" borderId="0" xfId="0" applyFont="1" applyFill="1" applyAlignment="1">
      <alignment/>
    </xf>
    <xf numFmtId="3" fontId="0" fillId="0" borderId="10" xfId="0" applyNumberFormat="1" applyFont="1" applyFill="1" applyBorder="1" applyAlignment="1">
      <alignment horizontal="right"/>
    </xf>
    <xf numFmtId="49" fontId="0" fillId="0" borderId="10" xfId="0" applyNumberFormat="1" applyFont="1" applyFill="1" applyBorder="1" applyAlignment="1">
      <alignment horizontal="right"/>
    </xf>
    <xf numFmtId="0" fontId="0" fillId="0" borderId="10" xfId="0" applyFont="1" applyFill="1" applyBorder="1" applyAlignment="1">
      <alignment horizontal="center"/>
    </xf>
    <xf numFmtId="49" fontId="0" fillId="0" borderId="16" xfId="0" applyNumberFormat="1" applyFont="1" applyFill="1" applyBorder="1" applyAlignment="1">
      <alignment horizontal="left"/>
    </xf>
    <xf numFmtId="0" fontId="0" fillId="0" borderId="16" xfId="0" applyFont="1" applyFill="1" applyBorder="1" applyAlignment="1">
      <alignment horizontal="left"/>
    </xf>
    <xf numFmtId="174" fontId="0" fillId="0" borderId="0" xfId="0" applyNumberFormat="1" applyFont="1" applyFill="1" applyAlignment="1">
      <alignment/>
    </xf>
    <xf numFmtId="178" fontId="0" fillId="0" borderId="16" xfId="0" applyNumberFormat="1" applyFont="1" applyFill="1" applyBorder="1" applyAlignment="1">
      <alignment/>
    </xf>
    <xf numFmtId="174" fontId="0" fillId="0" borderId="0" xfId="0" applyNumberFormat="1" applyFont="1" applyFill="1" applyBorder="1" applyAlignment="1">
      <alignment horizontal="right"/>
    </xf>
    <xf numFmtId="49" fontId="4" fillId="0" borderId="16" xfId="0" applyNumberFormat="1" applyFont="1" applyFill="1" applyBorder="1" applyAlignment="1">
      <alignment horizontal="left"/>
    </xf>
    <xf numFmtId="49" fontId="4" fillId="0" borderId="0" xfId="0" applyNumberFormat="1" applyFont="1" applyFill="1" applyAlignment="1">
      <alignment horizontal="left"/>
    </xf>
    <xf numFmtId="49" fontId="0" fillId="0" borderId="0" xfId="0" applyNumberFormat="1" applyFont="1" applyFill="1" applyAlignment="1">
      <alignment horizontal="left"/>
    </xf>
    <xf numFmtId="0" fontId="0" fillId="0" borderId="0" xfId="0" applyFill="1" applyAlignment="1">
      <alignment vertical="top"/>
    </xf>
    <xf numFmtId="0" fontId="0" fillId="0" borderId="10" xfId="0" applyFill="1" applyBorder="1" applyAlignment="1">
      <alignment/>
    </xf>
    <xf numFmtId="0" fontId="0" fillId="0" borderId="0" xfId="0" applyFill="1" applyAlignment="1">
      <alignment horizontal="center" vertical="center" wrapText="1"/>
    </xf>
    <xf numFmtId="172"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49" fontId="0" fillId="0" borderId="0" xfId="0" applyNumberFormat="1" applyFill="1" applyBorder="1" applyAlignment="1">
      <alignment horizontal="center" vertical="center" wrapText="1"/>
    </xf>
    <xf numFmtId="3" fontId="0" fillId="0" borderId="27" xfId="0" applyNumberFormat="1" applyFill="1" applyBorder="1" applyAlignment="1">
      <alignment horizontal="center" vertical="center"/>
    </xf>
    <xf numFmtId="3" fontId="0" fillId="0" borderId="11" xfId="0" applyNumberFormat="1" applyFill="1" applyBorder="1" applyAlignment="1">
      <alignment horizontal="center" vertical="center"/>
    </xf>
    <xf numFmtId="0" fontId="0" fillId="0" borderId="10" xfId="0" applyFill="1" applyBorder="1" applyAlignment="1">
      <alignment horizontal="center" vertical="center" wrapText="1"/>
    </xf>
    <xf numFmtId="0" fontId="0" fillId="0" borderId="14" xfId="0" applyFill="1" applyBorder="1" applyAlignment="1">
      <alignment/>
    </xf>
    <xf numFmtId="49" fontId="4" fillId="0" borderId="19" xfId="0" applyNumberFormat="1" applyFont="1" applyFill="1" applyBorder="1" applyAlignment="1">
      <alignment/>
    </xf>
    <xf numFmtId="0" fontId="0" fillId="0" borderId="16" xfId="0" applyFill="1" applyBorder="1" applyAlignment="1">
      <alignment horizontal="left"/>
    </xf>
    <xf numFmtId="0" fontId="0" fillId="0" borderId="0" xfId="0" applyFill="1" applyBorder="1" applyAlignment="1">
      <alignment/>
    </xf>
    <xf numFmtId="174" fontId="0" fillId="0" borderId="0" xfId="0" applyNumberFormat="1" applyFill="1" applyAlignment="1">
      <alignment horizontal="right"/>
    </xf>
    <xf numFmtId="175" fontId="0" fillId="0" borderId="0" xfId="0" applyNumberFormat="1" applyFill="1" applyAlignment="1">
      <alignment horizontal="right"/>
    </xf>
    <xf numFmtId="0" fontId="0" fillId="0" borderId="0" xfId="0" applyFill="1" applyBorder="1" applyAlignment="1">
      <alignment horizontal="left"/>
    </xf>
    <xf numFmtId="172" fontId="0" fillId="0" borderId="10" xfId="0" applyNumberFormat="1" applyFill="1" applyBorder="1" applyAlignment="1">
      <alignment horizontal="center" vertical="center" wrapText="1"/>
    </xf>
    <xf numFmtId="49" fontId="0" fillId="0" borderId="14" xfId="0" applyNumberFormat="1" applyFill="1" applyBorder="1" applyAlignment="1">
      <alignment horizontal="left"/>
    </xf>
    <xf numFmtId="3" fontId="0" fillId="0" borderId="0" xfId="0" applyNumberFormat="1" applyFill="1" applyAlignment="1">
      <alignment horizontal="right"/>
    </xf>
    <xf numFmtId="49" fontId="0" fillId="0" borderId="0" xfId="0" applyNumberFormat="1" applyFill="1" applyAlignment="1">
      <alignment horizontal="center"/>
    </xf>
    <xf numFmtId="49" fontId="0" fillId="0" borderId="0" xfId="0" applyNumberFormat="1" applyFill="1" applyAlignment="1">
      <alignment horizontal="left"/>
    </xf>
    <xf numFmtId="174" fontId="0" fillId="0" borderId="0" xfId="0" applyNumberFormat="1" applyFill="1" applyAlignment="1">
      <alignment/>
    </xf>
    <xf numFmtId="0" fontId="0" fillId="0" borderId="14" xfId="0" applyFill="1" applyBorder="1" applyAlignment="1">
      <alignment horizontal="left"/>
    </xf>
    <xf numFmtId="49" fontId="0" fillId="0" borderId="0" xfId="0" applyNumberFormat="1" applyFill="1" applyBorder="1" applyAlignment="1">
      <alignment/>
    </xf>
    <xf numFmtId="0" fontId="4" fillId="0" borderId="16" xfId="0" applyFont="1" applyFill="1" applyBorder="1" applyAlignment="1">
      <alignment/>
    </xf>
    <xf numFmtId="0" fontId="0" fillId="0" borderId="0" xfId="0" applyFill="1" applyAlignment="1">
      <alignment horizontal="left"/>
    </xf>
    <xf numFmtId="0" fontId="0" fillId="0" borderId="0" xfId="0" applyNumberFormat="1" applyFill="1" applyAlignment="1">
      <alignment horizontal="right"/>
    </xf>
    <xf numFmtId="49" fontId="0" fillId="0" borderId="0" xfId="0" applyNumberFormat="1" applyFill="1" applyAlignment="1">
      <alignment horizontal="right"/>
    </xf>
    <xf numFmtId="3" fontId="4" fillId="0" borderId="0" xfId="0" applyNumberFormat="1" applyFont="1" applyFill="1" applyAlignment="1">
      <alignment horizontal="right"/>
    </xf>
    <xf numFmtId="49" fontId="4" fillId="0" borderId="0" xfId="0" applyNumberFormat="1" applyFont="1" applyFill="1" applyAlignment="1">
      <alignment horizontal="center"/>
    </xf>
    <xf numFmtId="172" fontId="0" fillId="0" borderId="0" xfId="0" applyNumberFormat="1" applyFill="1" applyAlignment="1">
      <alignment horizontal="center"/>
    </xf>
    <xf numFmtId="0" fontId="0" fillId="0" borderId="0" xfId="0" applyFill="1" applyAlignment="1">
      <alignment horizontal="center"/>
    </xf>
    <xf numFmtId="0" fontId="23" fillId="33" borderId="28" xfId="0" applyFont="1" applyFill="1" applyBorder="1" applyAlignment="1">
      <alignment horizontal="right"/>
    </xf>
    <xf numFmtId="0" fontId="0" fillId="34" borderId="28" xfId="0" applyFill="1" applyBorder="1" applyAlignment="1">
      <alignment/>
    </xf>
    <xf numFmtId="0" fontId="0" fillId="33" borderId="0" xfId="0" applyFill="1" applyAlignment="1">
      <alignment/>
    </xf>
    <xf numFmtId="0" fontId="23" fillId="35" borderId="0" xfId="0" applyFont="1" applyFill="1" applyAlignment="1">
      <alignment/>
    </xf>
    <xf numFmtId="0" fontId="23" fillId="33" borderId="0" xfId="0" applyFont="1" applyFill="1" applyAlignment="1">
      <alignment/>
    </xf>
    <xf numFmtId="0" fontId="23" fillId="35" borderId="0" xfId="0" applyFont="1" applyFill="1" applyAlignment="1">
      <alignment horizontal="center"/>
    </xf>
    <xf numFmtId="0" fontId="0" fillId="33" borderId="0" xfId="0" applyFill="1" applyAlignment="1">
      <alignment horizontal="right"/>
    </xf>
    <xf numFmtId="0" fontId="23" fillId="33" borderId="29" xfId="0" applyFont="1" applyFill="1" applyBorder="1" applyAlignment="1">
      <alignment horizontal="center"/>
    </xf>
    <xf numFmtId="215" fontId="23" fillId="33" borderId="30" xfId="0" applyNumberFormat="1" applyFont="1" applyFill="1" applyBorder="1" applyAlignment="1">
      <alignment horizontal="center"/>
    </xf>
    <xf numFmtId="215" fontId="23" fillId="33" borderId="31" xfId="0" applyNumberFormat="1" applyFont="1" applyFill="1" applyBorder="1" applyAlignment="1">
      <alignment horizontal="center"/>
    </xf>
    <xf numFmtId="0" fontId="23" fillId="33" borderId="32" xfId="0" applyFont="1" applyFill="1" applyBorder="1" applyAlignment="1">
      <alignment horizontal="center"/>
    </xf>
    <xf numFmtId="176" fontId="22" fillId="34" borderId="33" xfId="0" applyNumberFormat="1" applyFont="1" applyFill="1" applyBorder="1" applyAlignment="1">
      <alignment horizontal="right"/>
    </xf>
    <xf numFmtId="176" fontId="22" fillId="34" borderId="34" xfId="0" applyNumberFormat="1" applyFont="1" applyFill="1" applyBorder="1" applyAlignment="1">
      <alignment horizontal="right"/>
    </xf>
    <xf numFmtId="0" fontId="0" fillId="33" borderId="28" xfId="0" applyFill="1" applyBorder="1" applyAlignment="1">
      <alignment horizontal="center"/>
    </xf>
    <xf numFmtId="0" fontId="0" fillId="33" borderId="0" xfId="0" applyFill="1" applyAlignment="1">
      <alignment horizontal="left" indent="1"/>
    </xf>
    <xf numFmtId="0" fontId="23" fillId="33" borderId="35" xfId="0" applyFont="1" applyFill="1" applyBorder="1" applyAlignment="1">
      <alignment horizontal="center"/>
    </xf>
    <xf numFmtId="176" fontId="22" fillId="34" borderId="36" xfId="0" applyNumberFormat="1" applyFont="1" applyFill="1" applyBorder="1" applyAlignment="1">
      <alignment horizontal="right"/>
    </xf>
    <xf numFmtId="176" fontId="22" fillId="34" borderId="37" xfId="0" applyNumberFormat="1" applyFont="1" applyFill="1" applyBorder="1" applyAlignment="1">
      <alignment horizontal="right"/>
    </xf>
    <xf numFmtId="0" fontId="0" fillId="33" borderId="0" xfId="0" applyFill="1" applyAlignment="1">
      <alignment horizontal="center"/>
    </xf>
    <xf numFmtId="0" fontId="23" fillId="33" borderId="38" xfId="0" applyFont="1" applyFill="1" applyBorder="1" applyAlignment="1">
      <alignment horizontal="center"/>
    </xf>
    <xf numFmtId="176" fontId="22" fillId="34" borderId="39" xfId="0" applyNumberFormat="1" applyFont="1" applyFill="1" applyBorder="1" applyAlignment="1">
      <alignment horizontal="right"/>
    </xf>
    <xf numFmtId="176" fontId="22" fillId="34" borderId="40" xfId="0" applyNumberFormat="1" applyFont="1" applyFill="1" applyBorder="1" applyAlignment="1">
      <alignment horizontal="right"/>
    </xf>
    <xf numFmtId="0" fontId="23" fillId="33" borderId="0" xfId="0" applyFont="1" applyFill="1" applyBorder="1" applyAlignment="1">
      <alignment horizontal="center"/>
    </xf>
    <xf numFmtId="176" fontId="22" fillId="33" borderId="0" xfId="0" applyNumberFormat="1" applyFont="1" applyFill="1" applyBorder="1" applyAlignment="1">
      <alignment horizontal="right"/>
    </xf>
    <xf numFmtId="0" fontId="23" fillId="33" borderId="29" xfId="0" applyFont="1" applyFill="1" applyBorder="1" applyAlignment="1">
      <alignment horizontal="right"/>
    </xf>
    <xf numFmtId="0" fontId="0" fillId="33" borderId="0" xfId="0" applyFill="1" applyBorder="1" applyAlignment="1">
      <alignment horizontal="left"/>
    </xf>
    <xf numFmtId="1" fontId="23" fillId="33" borderId="0" xfId="0" applyNumberFormat="1" applyFont="1" applyFill="1" applyAlignment="1">
      <alignment/>
    </xf>
    <xf numFmtId="0" fontId="22" fillId="0" borderId="41"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0" fontId="22" fillId="0" borderId="42" xfId="0" applyFont="1" applyFill="1" applyBorder="1" applyAlignment="1">
      <alignment/>
    </xf>
    <xf numFmtId="0" fontId="0" fillId="37" borderId="28" xfId="0" applyFill="1" applyBorder="1" applyAlignment="1">
      <alignment/>
    </xf>
    <xf numFmtId="0" fontId="0" fillId="33" borderId="28" xfId="0" applyFill="1" applyBorder="1" applyAlignment="1">
      <alignment horizontal="left"/>
    </xf>
    <xf numFmtId="0" fontId="0" fillId="33" borderId="28" xfId="0" applyFill="1" applyBorder="1" applyAlignment="1">
      <alignment/>
    </xf>
    <xf numFmtId="0" fontId="0" fillId="38" borderId="28" xfId="0" applyFill="1" applyBorder="1" applyAlignment="1">
      <alignment/>
    </xf>
    <xf numFmtId="0" fontId="0" fillId="39" borderId="28" xfId="0" applyFill="1" applyBorder="1" applyAlignment="1">
      <alignment/>
    </xf>
    <xf numFmtId="0" fontId="0" fillId="40" borderId="0" xfId="0" applyFill="1" applyAlignment="1">
      <alignment/>
    </xf>
    <xf numFmtId="0" fontId="0" fillId="35" borderId="28" xfId="0" applyFill="1" applyBorder="1" applyAlignment="1">
      <alignment/>
    </xf>
    <xf numFmtId="0" fontId="0" fillId="41" borderId="28" xfId="0" applyFill="1" applyBorder="1" applyAlignment="1">
      <alignment/>
    </xf>
    <xf numFmtId="0" fontId="0" fillId="42" borderId="28" xfId="0" applyFill="1" applyBorder="1" applyAlignment="1">
      <alignment/>
    </xf>
    <xf numFmtId="0" fontId="0" fillId="35" borderId="0" xfId="0" applyFill="1" applyAlignment="1">
      <alignment/>
    </xf>
    <xf numFmtId="0" fontId="0" fillId="43" borderId="28" xfId="0" applyFill="1" applyBorder="1" applyAlignment="1">
      <alignment/>
    </xf>
    <xf numFmtId="0" fontId="0" fillId="44" borderId="28" xfId="0" applyFill="1" applyBorder="1" applyAlignment="1">
      <alignment/>
    </xf>
    <xf numFmtId="0" fontId="0" fillId="45" borderId="28" xfId="0" applyFill="1" applyBorder="1" applyAlignment="1">
      <alignment/>
    </xf>
    <xf numFmtId="0" fontId="0" fillId="46" borderId="28" xfId="0" applyFill="1" applyBorder="1" applyAlignment="1">
      <alignment/>
    </xf>
    <xf numFmtId="0" fontId="22" fillId="0" borderId="21" xfId="0" applyFont="1" applyFill="1" applyBorder="1" applyAlignment="1">
      <alignment/>
    </xf>
    <xf numFmtId="0" fontId="0" fillId="36" borderId="28" xfId="0" applyFill="1" applyBorder="1" applyAlignment="1">
      <alignment/>
    </xf>
    <xf numFmtId="0" fontId="0" fillId="47" borderId="28" xfId="0" applyFill="1" applyBorder="1" applyAlignment="1">
      <alignment/>
    </xf>
    <xf numFmtId="0" fontId="0" fillId="48" borderId="28" xfId="0" applyFill="1" applyBorder="1" applyAlignment="1">
      <alignment/>
    </xf>
    <xf numFmtId="0" fontId="0" fillId="40" borderId="28" xfId="0" applyFill="1" applyBorder="1" applyAlignment="1">
      <alignment/>
    </xf>
    <xf numFmtId="0" fontId="24" fillId="33" borderId="43" xfId="0" applyFont="1" applyFill="1" applyBorder="1" applyAlignment="1">
      <alignment horizontal="left"/>
    </xf>
    <xf numFmtId="0" fontId="23" fillId="33" borderId="41" xfId="0" applyFont="1" applyFill="1" applyBorder="1" applyAlignment="1">
      <alignment horizontal="center"/>
    </xf>
    <xf numFmtId="174" fontId="4" fillId="0" borderId="0" xfId="0" applyNumberFormat="1" applyFont="1" applyAlignment="1">
      <alignment horizontal="right"/>
    </xf>
    <xf numFmtId="0" fontId="0" fillId="49" borderId="28" xfId="0" applyFill="1" applyBorder="1" applyAlignment="1">
      <alignment/>
    </xf>
    <xf numFmtId="0" fontId="0" fillId="50" borderId="28" xfId="0" applyFill="1" applyBorder="1" applyAlignment="1">
      <alignment/>
    </xf>
    <xf numFmtId="0" fontId="0" fillId="51" borderId="28" xfId="0" applyFill="1" applyBorder="1" applyAlignment="1">
      <alignment/>
    </xf>
    <xf numFmtId="0" fontId="0" fillId="52" borderId="28" xfId="0" applyFill="1" applyBorder="1" applyAlignment="1">
      <alignment/>
    </xf>
    <xf numFmtId="174" fontId="23" fillId="33" borderId="28" xfId="0" applyNumberFormat="1" applyFont="1" applyFill="1" applyBorder="1" applyAlignment="1">
      <alignment horizontal="right"/>
    </xf>
    <xf numFmtId="0" fontId="0" fillId="33" borderId="0" xfId="0" applyFont="1" applyFill="1" applyAlignment="1">
      <alignment/>
    </xf>
    <xf numFmtId="0" fontId="0" fillId="53" borderId="28" xfId="0" applyFill="1" applyBorder="1" applyAlignment="1">
      <alignment/>
    </xf>
    <xf numFmtId="0" fontId="0" fillId="54" borderId="28" xfId="0" applyFill="1" applyBorder="1" applyAlignment="1">
      <alignment/>
    </xf>
    <xf numFmtId="0" fontId="0" fillId="55" borderId="28" xfId="0" applyFill="1" applyBorder="1" applyAlignment="1">
      <alignment/>
    </xf>
    <xf numFmtId="0" fontId="0" fillId="56" borderId="28" xfId="0" applyFill="1" applyBorder="1" applyAlignment="1">
      <alignment/>
    </xf>
    <xf numFmtId="0" fontId="0" fillId="57" borderId="28" xfId="0" applyFill="1" applyBorder="1" applyAlignment="1">
      <alignment/>
    </xf>
    <xf numFmtId="0" fontId="0" fillId="58" borderId="28" xfId="0" applyFill="1" applyBorder="1" applyAlignment="1">
      <alignment/>
    </xf>
    <xf numFmtId="0" fontId="0" fillId="59" borderId="28" xfId="0" applyFill="1" applyBorder="1" applyAlignment="1">
      <alignment/>
    </xf>
    <xf numFmtId="0" fontId="0" fillId="60" borderId="28" xfId="0" applyFill="1" applyBorder="1" applyAlignment="1">
      <alignment/>
    </xf>
    <xf numFmtId="0" fontId="0" fillId="61" borderId="28" xfId="0" applyFill="1" applyBorder="1" applyAlignment="1">
      <alignment/>
    </xf>
    <xf numFmtId="0" fontId="0" fillId="62" borderId="28" xfId="0" applyFill="1" applyBorder="1" applyAlignment="1">
      <alignment/>
    </xf>
    <xf numFmtId="0" fontId="0" fillId="63" borderId="28" xfId="0" applyFill="1" applyBorder="1" applyAlignment="1">
      <alignment/>
    </xf>
    <xf numFmtId="0" fontId="0" fillId="64" borderId="28" xfId="0" applyFill="1" applyBorder="1" applyAlignment="1">
      <alignment/>
    </xf>
    <xf numFmtId="174" fontId="0" fillId="0" borderId="0" xfId="0" applyNumberFormat="1" applyAlignment="1">
      <alignment horizontal="right"/>
    </xf>
    <xf numFmtId="0" fontId="0" fillId="65" borderId="28" xfId="0" applyFill="1" applyBorder="1" applyAlignment="1">
      <alignment/>
    </xf>
    <xf numFmtId="0" fontId="0" fillId="66" borderId="28" xfId="0" applyFill="1" applyBorder="1" applyAlignment="1">
      <alignment/>
    </xf>
    <xf numFmtId="0" fontId="0" fillId="67" borderId="28" xfId="0" applyFill="1" applyBorder="1" applyAlignment="1">
      <alignment/>
    </xf>
    <xf numFmtId="0" fontId="0" fillId="68" borderId="28" xfId="0" applyFill="1" applyBorder="1" applyAlignment="1">
      <alignment/>
    </xf>
    <xf numFmtId="0" fontId="0" fillId="65" borderId="0" xfId="0" applyFill="1" applyAlignment="1">
      <alignment/>
    </xf>
    <xf numFmtId="0" fontId="0" fillId="69" borderId="28" xfId="0" applyFill="1" applyBorder="1" applyAlignment="1">
      <alignment/>
    </xf>
    <xf numFmtId="0" fontId="0" fillId="70" borderId="28" xfId="0" applyFill="1" applyBorder="1" applyAlignment="1">
      <alignment/>
    </xf>
    <xf numFmtId="0" fontId="0" fillId="71" borderId="28" xfId="0" applyFill="1" applyBorder="1" applyAlignment="1">
      <alignment/>
    </xf>
    <xf numFmtId="0" fontId="0" fillId="72" borderId="28" xfId="0" applyFill="1" applyBorder="1" applyAlignment="1">
      <alignment/>
    </xf>
    <xf numFmtId="0" fontId="0" fillId="73" borderId="28" xfId="0" applyFill="1" applyBorder="1" applyAlignment="1">
      <alignment/>
    </xf>
    <xf numFmtId="0" fontId="0" fillId="74" borderId="28" xfId="0" applyFill="1" applyBorder="1" applyAlignment="1">
      <alignment/>
    </xf>
    <xf numFmtId="0" fontId="0" fillId="75" borderId="28" xfId="0" applyFill="1" applyBorder="1" applyAlignment="1">
      <alignment/>
    </xf>
    <xf numFmtId="0" fontId="0" fillId="76" borderId="28" xfId="0" applyFill="1" applyBorder="1" applyAlignment="1">
      <alignment/>
    </xf>
    <xf numFmtId="0" fontId="0" fillId="77" borderId="28" xfId="0" applyFill="1" applyBorder="1" applyAlignment="1">
      <alignment/>
    </xf>
    <xf numFmtId="0" fontId="0" fillId="78" borderId="28" xfId="0" applyFill="1" applyBorder="1" applyAlignment="1">
      <alignment/>
    </xf>
    <xf numFmtId="0" fontId="0" fillId="79" borderId="28" xfId="0" applyFill="1" applyBorder="1" applyAlignment="1">
      <alignment/>
    </xf>
    <xf numFmtId="0" fontId="0" fillId="80" borderId="28" xfId="0" applyFill="1" applyBorder="1" applyAlignment="1">
      <alignment/>
    </xf>
    <xf numFmtId="0" fontId="0" fillId="81" borderId="28" xfId="0" applyFill="1" applyBorder="1" applyAlignment="1">
      <alignment/>
    </xf>
    <xf numFmtId="0" fontId="0" fillId="82" borderId="28" xfId="0" applyFill="1" applyBorder="1" applyAlignment="1">
      <alignment/>
    </xf>
    <xf numFmtId="0" fontId="0" fillId="83" borderId="28" xfId="0" applyFill="1" applyBorder="1" applyAlignment="1">
      <alignment/>
    </xf>
    <xf numFmtId="0" fontId="0" fillId="84" borderId="28" xfId="0" applyFill="1" applyBorder="1" applyAlignment="1">
      <alignment/>
    </xf>
    <xf numFmtId="0" fontId="0" fillId="50" borderId="0" xfId="0" applyFill="1" applyAlignment="1">
      <alignment/>
    </xf>
    <xf numFmtId="0" fontId="0" fillId="85" borderId="28" xfId="0" applyFill="1" applyBorder="1" applyAlignment="1">
      <alignment/>
    </xf>
    <xf numFmtId="0" fontId="0" fillId="86" borderId="28" xfId="0" applyFill="1" applyBorder="1" applyAlignment="1">
      <alignment/>
    </xf>
    <xf numFmtId="0" fontId="0" fillId="87" borderId="28" xfId="0" applyFill="1" applyBorder="1" applyAlignment="1">
      <alignment/>
    </xf>
    <xf numFmtId="0" fontId="0" fillId="88" borderId="28" xfId="0" applyFill="1" applyBorder="1" applyAlignment="1">
      <alignment/>
    </xf>
    <xf numFmtId="1" fontId="23" fillId="33" borderId="32" xfId="0" applyNumberFormat="1" applyFont="1" applyFill="1" applyBorder="1" applyAlignment="1">
      <alignment horizontal="center"/>
    </xf>
    <xf numFmtId="1" fontId="22" fillId="34" borderId="44" xfId="0" applyNumberFormat="1" applyFont="1" applyFill="1" applyBorder="1" applyAlignment="1">
      <alignment horizontal="right"/>
    </xf>
    <xf numFmtId="1" fontId="23" fillId="33" borderId="35" xfId="0" applyNumberFormat="1" applyFont="1" applyFill="1" applyBorder="1" applyAlignment="1">
      <alignment horizontal="center"/>
    </xf>
    <xf numFmtId="1" fontId="22" fillId="34" borderId="45" xfId="0" applyNumberFormat="1" applyFont="1" applyFill="1" applyBorder="1" applyAlignment="1">
      <alignment horizontal="right"/>
    </xf>
    <xf numFmtId="176" fontId="22" fillId="34" borderId="19" xfId="0" applyNumberFormat="1" applyFont="1" applyFill="1" applyBorder="1" applyAlignment="1">
      <alignment horizontal="left"/>
    </xf>
    <xf numFmtId="1" fontId="23" fillId="33" borderId="38" xfId="0" applyNumberFormat="1" applyFont="1" applyFill="1" applyBorder="1" applyAlignment="1">
      <alignment horizontal="center"/>
    </xf>
    <xf numFmtId="1" fontId="22" fillId="34" borderId="46" xfId="0" applyNumberFormat="1" applyFont="1" applyFill="1" applyBorder="1" applyAlignment="1">
      <alignment horizontal="right"/>
    </xf>
    <xf numFmtId="176" fontId="22" fillId="34" borderId="47" xfId="0" applyNumberFormat="1" applyFont="1" applyFill="1" applyBorder="1" applyAlignment="1">
      <alignment horizontal="left"/>
    </xf>
    <xf numFmtId="176" fontId="22" fillId="34" borderId="48" xfId="0" applyNumberFormat="1" applyFont="1" applyFill="1" applyBorder="1" applyAlignment="1">
      <alignment horizontal="left"/>
    </xf>
    <xf numFmtId="176" fontId="22" fillId="34" borderId="18" xfId="0" applyNumberFormat="1" applyFont="1" applyFill="1" applyBorder="1" applyAlignment="1">
      <alignment horizontal="left"/>
    </xf>
    <xf numFmtId="2" fontId="23" fillId="33" borderId="32" xfId="0" applyNumberFormat="1" applyFont="1" applyFill="1" applyBorder="1" applyAlignment="1">
      <alignment horizontal="center"/>
    </xf>
    <xf numFmtId="2" fontId="23" fillId="33" borderId="43" xfId="0" applyNumberFormat="1" applyFont="1" applyFill="1" applyBorder="1" applyAlignment="1">
      <alignment horizontal="center"/>
    </xf>
    <xf numFmtId="2" fontId="23" fillId="33" borderId="29" xfId="0" applyNumberFormat="1" applyFont="1" applyFill="1" applyBorder="1" applyAlignment="1">
      <alignment horizontal="left"/>
    </xf>
    <xf numFmtId="0" fontId="0" fillId="33" borderId="31" xfId="0" applyFill="1" applyBorder="1" applyAlignment="1">
      <alignment/>
    </xf>
    <xf numFmtId="2" fontId="23" fillId="33" borderId="49" xfId="0" applyNumberFormat="1" applyFont="1" applyFill="1" applyBorder="1" applyAlignment="1">
      <alignment horizontal="left"/>
    </xf>
    <xf numFmtId="2" fontId="23" fillId="33" borderId="50" xfId="0" applyNumberFormat="1" applyFont="1" applyFill="1" applyBorder="1" applyAlignment="1">
      <alignment horizontal="left"/>
    </xf>
    <xf numFmtId="2" fontId="23" fillId="33" borderId="27" xfId="0" applyNumberFormat="1" applyFont="1" applyFill="1" applyBorder="1" applyAlignment="1">
      <alignment horizontal="left"/>
    </xf>
    <xf numFmtId="2" fontId="23" fillId="33" borderId="45" xfId="0" applyNumberFormat="1" applyFont="1" applyFill="1" applyBorder="1" applyAlignment="1">
      <alignment horizontal="left"/>
    </xf>
    <xf numFmtId="0" fontId="4" fillId="33" borderId="0" xfId="0" applyFont="1" applyFill="1" applyAlignment="1">
      <alignment/>
    </xf>
    <xf numFmtId="0" fontId="25" fillId="33" borderId="0" xfId="0" applyFont="1" applyFill="1" applyAlignment="1">
      <alignment/>
    </xf>
    <xf numFmtId="0" fontId="0" fillId="0" borderId="0" xfId="0" applyFont="1" applyAlignment="1">
      <alignment vertical="center" wrapText="1"/>
    </xf>
    <xf numFmtId="0" fontId="0" fillId="0" borderId="0" xfId="0" applyFont="1" applyAlignment="1">
      <alignment horizontal="center"/>
    </xf>
    <xf numFmtId="3" fontId="0" fillId="0" borderId="42" xfId="0" applyNumberFormat="1" applyBorder="1" applyAlignment="1">
      <alignment horizontal="center" vertical="center"/>
    </xf>
    <xf numFmtId="3" fontId="0" fillId="0" borderId="10" xfId="0" applyNumberFormat="1" applyBorder="1" applyAlignment="1">
      <alignment horizontal="center"/>
    </xf>
    <xf numFmtId="49" fontId="0" fillId="0" borderId="51" xfId="0" applyNumberFormat="1" applyBorder="1" applyAlignment="1">
      <alignment/>
    </xf>
    <xf numFmtId="49" fontId="4" fillId="0" borderId="51" xfId="0" applyNumberFormat="1" applyFont="1" applyBorder="1" applyAlignment="1">
      <alignment/>
    </xf>
    <xf numFmtId="49" fontId="0" fillId="0" borderId="51" xfId="0" applyNumberFormat="1" applyFont="1" applyBorder="1" applyAlignment="1">
      <alignment horizontal="left" indent="1"/>
    </xf>
    <xf numFmtId="49" fontId="0" fillId="0" borderId="51" xfId="0" applyNumberFormat="1" applyBorder="1" applyAlignment="1">
      <alignment horizontal="left" indent="1"/>
    </xf>
    <xf numFmtId="49" fontId="0" fillId="0" borderId="52" xfId="0" applyNumberFormat="1" applyBorder="1" applyAlignment="1">
      <alignment/>
    </xf>
    <xf numFmtId="0" fontId="0" fillId="0" borderId="51" xfId="0" applyFont="1" applyBorder="1" applyAlignment="1">
      <alignment horizontal="left" indent="1"/>
    </xf>
    <xf numFmtId="0" fontId="0" fillId="0" borderId="51" xfId="0" applyBorder="1" applyAlignment="1">
      <alignment horizontal="left" indent="1"/>
    </xf>
    <xf numFmtId="49" fontId="6" fillId="0" borderId="0" xfId="0" applyNumberFormat="1" applyFont="1" applyFill="1" applyAlignment="1">
      <alignment horizontal="right"/>
    </xf>
    <xf numFmtId="0" fontId="6" fillId="0" borderId="0" xfId="0" applyFont="1" applyFill="1" applyAlignment="1">
      <alignment/>
    </xf>
    <xf numFmtId="49" fontId="7" fillId="0" borderId="10" xfId="0" applyNumberFormat="1" applyFont="1" applyFill="1" applyBorder="1" applyAlignment="1">
      <alignment/>
    </xf>
    <xf numFmtId="3" fontId="7" fillId="0" borderId="10" xfId="0" applyNumberFormat="1" applyFont="1" applyFill="1" applyBorder="1" applyAlignment="1">
      <alignment horizontal="right"/>
    </xf>
    <xf numFmtId="0" fontId="7" fillId="0" borderId="10" xfId="0" applyFont="1" applyFill="1" applyBorder="1" applyAlignment="1">
      <alignment horizontal="right"/>
    </xf>
    <xf numFmtId="49" fontId="7" fillId="0" borderId="10" xfId="0" applyNumberFormat="1" applyFont="1" applyFill="1" applyBorder="1" applyAlignment="1">
      <alignment horizontal="right"/>
    </xf>
    <xf numFmtId="49" fontId="0" fillId="0" borderId="0" xfId="0" applyNumberFormat="1" applyFill="1" applyAlignment="1">
      <alignment horizontal="right" vertical="center"/>
    </xf>
    <xf numFmtId="3" fontId="7" fillId="0" borderId="48"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49" fontId="7" fillId="0" borderId="15" xfId="0" applyNumberFormat="1" applyFont="1" applyFill="1" applyBorder="1" applyAlignment="1">
      <alignment/>
    </xf>
    <xf numFmtId="3" fontId="7" fillId="0" borderId="0" xfId="0" applyNumberFormat="1" applyFont="1" applyFill="1" applyAlignment="1">
      <alignment horizontal="right"/>
    </xf>
    <xf numFmtId="0" fontId="7" fillId="0" borderId="0" xfId="0" applyFont="1" applyFill="1" applyAlignment="1">
      <alignment horizontal="right"/>
    </xf>
    <xf numFmtId="49" fontId="7" fillId="0" borderId="0" xfId="0" applyNumberFormat="1" applyFont="1" applyFill="1" applyAlignment="1">
      <alignment horizontal="right"/>
    </xf>
    <xf numFmtId="49" fontId="7" fillId="0" borderId="19" xfId="0" applyNumberFormat="1" applyFont="1" applyFill="1" applyBorder="1" applyAlignment="1">
      <alignment/>
    </xf>
    <xf numFmtId="168" fontId="7" fillId="0" borderId="0" xfId="0" applyNumberFormat="1" applyFont="1" applyFill="1" applyAlignment="1">
      <alignment horizontal="right"/>
    </xf>
    <xf numFmtId="165" fontId="7" fillId="0" borderId="0" xfId="0" applyNumberFormat="1" applyFont="1" applyFill="1" applyAlignment="1">
      <alignment horizontal="right"/>
    </xf>
    <xf numFmtId="173" fontId="7"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xf>
    <xf numFmtId="49" fontId="7" fillId="0" borderId="0" xfId="0" applyNumberFormat="1" applyFont="1" applyFill="1" applyAlignment="1">
      <alignment/>
    </xf>
    <xf numFmtId="0" fontId="7" fillId="0" borderId="0" xfId="0" applyFont="1" applyFill="1" applyAlignment="1">
      <alignment/>
    </xf>
    <xf numFmtId="0" fontId="0" fillId="0" borderId="0" xfId="0" applyFont="1" applyFill="1" applyAlignment="1">
      <alignment horizontal="right"/>
    </xf>
    <xf numFmtId="49" fontId="7" fillId="0" borderId="19" xfId="0" applyNumberFormat="1" applyFont="1" applyFill="1" applyBorder="1" applyAlignment="1">
      <alignment wrapText="1"/>
    </xf>
    <xf numFmtId="49" fontId="27" fillId="0" borderId="19" xfId="0" applyNumberFormat="1" applyFont="1" applyFill="1" applyBorder="1" applyAlignment="1">
      <alignment/>
    </xf>
    <xf numFmtId="168" fontId="27" fillId="0" borderId="0" xfId="0" applyNumberFormat="1" applyFont="1" applyFill="1" applyAlignment="1">
      <alignment horizontal="right"/>
    </xf>
    <xf numFmtId="165" fontId="27" fillId="0" borderId="0" xfId="0" applyNumberFormat="1" applyFont="1" applyFill="1" applyAlignment="1">
      <alignment horizontal="right"/>
    </xf>
    <xf numFmtId="173" fontId="27"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ill="1" applyAlignment="1">
      <alignment horizontal="right"/>
    </xf>
    <xf numFmtId="3" fontId="0" fillId="0" borderId="42" xfId="0" applyNumberFormat="1" applyFill="1" applyBorder="1" applyAlignment="1">
      <alignment horizontal="center" vertical="center"/>
    </xf>
    <xf numFmtId="49" fontId="0" fillId="0" borderId="52" xfId="0" applyNumberFormat="1" applyFill="1" applyBorder="1" applyAlignment="1">
      <alignment horizontal="left"/>
    </xf>
    <xf numFmtId="49" fontId="4" fillId="0" borderId="51" xfId="0" applyNumberFormat="1" applyFont="1" applyFill="1" applyBorder="1" applyAlignment="1">
      <alignment/>
    </xf>
    <xf numFmtId="0" fontId="0" fillId="0" borderId="15" xfId="0" applyFill="1" applyBorder="1" applyAlignment="1">
      <alignment/>
    </xf>
    <xf numFmtId="0" fontId="0" fillId="0" borderId="52" xfId="0" applyFill="1" applyBorder="1" applyAlignment="1">
      <alignment horizontal="left"/>
    </xf>
    <xf numFmtId="49" fontId="0" fillId="0" borderId="51" xfId="0" applyNumberFormat="1" applyFill="1" applyBorder="1" applyAlignment="1">
      <alignment/>
    </xf>
    <xf numFmtId="0" fontId="0" fillId="0" borderId="51" xfId="0" applyFill="1" applyBorder="1" applyAlignment="1">
      <alignment horizontal="left"/>
    </xf>
    <xf numFmtId="49" fontId="0" fillId="0" borderId="19" xfId="0" applyNumberFormat="1" applyFont="1" applyFill="1" applyBorder="1" applyAlignment="1">
      <alignment horizontal="left" indent="1"/>
    </xf>
    <xf numFmtId="49" fontId="0" fillId="0" borderId="51" xfId="0" applyNumberFormat="1" applyFont="1" applyFill="1" applyBorder="1" applyAlignment="1">
      <alignment/>
    </xf>
    <xf numFmtId="0" fontId="0" fillId="0" borderId="51" xfId="0" applyFont="1" applyFill="1" applyBorder="1" applyAlignment="1">
      <alignment/>
    </xf>
    <xf numFmtId="49" fontId="4" fillId="0" borderId="51" xfId="0" applyNumberFormat="1" applyFont="1" applyFill="1" applyBorder="1" applyAlignment="1">
      <alignment horizontal="left" wrapText="1"/>
    </xf>
    <xf numFmtId="49" fontId="0" fillId="0" borderId="51" xfId="0" applyNumberFormat="1" applyFont="1" applyFill="1" applyBorder="1" applyAlignment="1">
      <alignment horizontal="left" indent="1"/>
    </xf>
    <xf numFmtId="49" fontId="0" fillId="0" borderId="19" xfId="0" applyNumberFormat="1" applyFont="1" applyFill="1" applyBorder="1" applyAlignment="1">
      <alignment horizontal="left" indent="1"/>
    </xf>
    <xf numFmtId="174" fontId="0" fillId="0" borderId="19" xfId="0" applyNumberFormat="1" applyFont="1" applyFill="1" applyBorder="1" applyAlignment="1">
      <alignment horizontal="left" indent="1"/>
    </xf>
    <xf numFmtId="0" fontId="5" fillId="0" borderId="0" xfId="53" applyFont="1" applyFill="1" applyAlignment="1">
      <alignment horizontal="centerContinuous"/>
      <protection/>
    </xf>
    <xf numFmtId="0" fontId="1" fillId="0" borderId="0" xfId="53" applyFont="1" applyFill="1" applyAlignment="1">
      <alignment horizontal="centerContinuous"/>
      <protection/>
    </xf>
    <xf numFmtId="0" fontId="5" fillId="0" borderId="0" xfId="53" applyFont="1" applyFill="1">
      <alignment/>
      <protection/>
    </xf>
    <xf numFmtId="0" fontId="5" fillId="0" borderId="0" xfId="0" applyFont="1" applyFill="1" applyAlignment="1">
      <alignment/>
    </xf>
    <xf numFmtId="0" fontId="0" fillId="0" borderId="10" xfId="53" applyFill="1" applyBorder="1">
      <alignment/>
      <protection/>
    </xf>
    <xf numFmtId="0" fontId="0" fillId="0" borderId="0" xfId="53" applyFill="1">
      <alignment/>
      <protection/>
    </xf>
    <xf numFmtId="0" fontId="0" fillId="0" borderId="0" xfId="53" applyFill="1" applyAlignment="1">
      <alignment vertical="center"/>
      <protection/>
    </xf>
    <xf numFmtId="0" fontId="0" fillId="0" borderId="11" xfId="0" applyFill="1" applyBorder="1" applyAlignment="1">
      <alignment horizontal="center" vertical="center"/>
    </xf>
    <xf numFmtId="0" fontId="0" fillId="0" borderId="15" xfId="53" applyFill="1" applyBorder="1">
      <alignment/>
      <protection/>
    </xf>
    <xf numFmtId="0" fontId="4" fillId="0" borderId="19" xfId="53" applyFont="1" applyFill="1" applyBorder="1" applyAlignment="1">
      <alignment horizontal="left"/>
      <protection/>
    </xf>
    <xf numFmtId="176" fontId="4" fillId="0" borderId="0" xfId="53" applyNumberFormat="1" applyFont="1" applyFill="1" applyAlignment="1">
      <alignment/>
      <protection/>
    </xf>
    <xf numFmtId="170" fontId="4" fillId="0" borderId="0" xfId="53" applyNumberFormat="1" applyFont="1" applyFill="1">
      <alignment/>
      <protection/>
    </xf>
    <xf numFmtId="0" fontId="0" fillId="0" borderId="19" xfId="53" applyFill="1" applyBorder="1" applyAlignment="1">
      <alignment horizontal="left" indent="1"/>
      <protection/>
    </xf>
    <xf numFmtId="170" fontId="4" fillId="0" borderId="0" xfId="53" applyNumberFormat="1" applyFont="1" applyFill="1" applyAlignment="1">
      <alignment/>
      <protection/>
    </xf>
    <xf numFmtId="0" fontId="4" fillId="0" borderId="0" xfId="0" applyFont="1" applyFill="1" applyAlignment="1">
      <alignment/>
    </xf>
    <xf numFmtId="0" fontId="0" fillId="0" borderId="0" xfId="0" applyFill="1" applyAlignment="1">
      <alignment/>
    </xf>
    <xf numFmtId="0" fontId="5" fillId="0" borderId="0" xfId="0" applyFont="1" applyFill="1" applyAlignment="1">
      <alignment horizontal="centerContinuous"/>
    </xf>
    <xf numFmtId="0" fontId="0" fillId="0" borderId="18" xfId="0" applyFill="1" applyBorder="1" applyAlignment="1">
      <alignment horizontal="center" vertical="center"/>
    </xf>
    <xf numFmtId="0" fontId="4" fillId="0" borderId="19" xfId="53" applyFont="1" applyFill="1" applyBorder="1" applyAlignment="1">
      <alignment horizontal="left" wrapText="1"/>
      <protection/>
    </xf>
    <xf numFmtId="177" fontId="0" fillId="0" borderId="0" xfId="53" applyNumberFormat="1" applyFill="1" applyAlignment="1">
      <alignment horizontal="right"/>
      <protection/>
    </xf>
    <xf numFmtId="0" fontId="0" fillId="0" borderId="0" xfId="53" applyFill="1" applyAlignment="1">
      <alignment horizontal="right"/>
      <protection/>
    </xf>
    <xf numFmtId="0" fontId="0" fillId="0" borderId="0" xfId="53" applyFill="1" applyAlignment="1">
      <alignment/>
      <protection/>
    </xf>
    <xf numFmtId="0" fontId="0" fillId="0" borderId="19" xfId="53" applyFill="1" applyBorder="1" applyAlignment="1">
      <alignment horizontal="left"/>
      <protection/>
    </xf>
    <xf numFmtId="176" fontId="0" fillId="0" borderId="0" xfId="0" applyNumberFormat="1" applyFont="1" applyFill="1" applyAlignment="1">
      <alignment horizontal="right"/>
    </xf>
    <xf numFmtId="0" fontId="0" fillId="0" borderId="0" xfId="0" applyFill="1" applyAlignment="1">
      <alignment wrapText="1"/>
    </xf>
    <xf numFmtId="176" fontId="4" fillId="0" borderId="0" xfId="53" applyNumberFormat="1" applyFont="1" applyFill="1" applyAlignment="1">
      <alignment horizontal="right" indent="1"/>
      <protection/>
    </xf>
    <xf numFmtId="176" fontId="0" fillId="0" borderId="0" xfId="53" applyNumberFormat="1" applyFont="1" applyFill="1" applyAlignment="1">
      <alignment horizontal="right" indent="1"/>
      <protection/>
    </xf>
    <xf numFmtId="0" fontId="22" fillId="0" borderId="42" xfId="0" applyFont="1" applyFill="1" applyBorder="1" applyAlignment="1">
      <alignment wrapText="1"/>
    </xf>
    <xf numFmtId="0" fontId="0" fillId="77" borderId="0" xfId="0" applyFill="1" applyAlignment="1">
      <alignment/>
    </xf>
    <xf numFmtId="0" fontId="23" fillId="33" borderId="44" xfId="0" applyFont="1" applyFill="1" applyBorder="1" applyAlignment="1">
      <alignment horizontal="center"/>
    </xf>
    <xf numFmtId="0" fontId="0" fillId="54" borderId="0" xfId="0" applyFill="1" applyAlignment="1">
      <alignment/>
    </xf>
    <xf numFmtId="49" fontId="0" fillId="0" borderId="48" xfId="0" applyNumberFormat="1" applyFont="1" applyBorder="1" applyAlignment="1">
      <alignment horizontal="left"/>
    </xf>
    <xf numFmtId="49" fontId="0" fillId="0" borderId="53" xfId="0" applyNumberFormat="1" applyFill="1" applyBorder="1" applyAlignment="1">
      <alignment horizontal="center" vertical="center" wrapText="1"/>
    </xf>
    <xf numFmtId="3" fontId="0" fillId="0" borderId="13" xfId="0" applyNumberFormat="1" applyFill="1" applyBorder="1" applyAlignment="1">
      <alignment horizontal="center" vertical="center"/>
    </xf>
    <xf numFmtId="49" fontId="0" fillId="0" borderId="54" xfId="0" applyNumberFormat="1" applyFill="1" applyBorder="1" applyAlignment="1">
      <alignment horizontal="center" vertical="center"/>
    </xf>
    <xf numFmtId="0" fontId="0" fillId="0" borderId="0" xfId="0" applyFill="1" applyBorder="1" applyAlignment="1">
      <alignment horizontal="center"/>
    </xf>
    <xf numFmtId="49" fontId="0" fillId="0" borderId="0" xfId="0" applyNumberFormat="1" applyFill="1" applyBorder="1" applyAlignment="1">
      <alignment horizontal="center"/>
    </xf>
    <xf numFmtId="3" fontId="0" fillId="0" borderId="0" xfId="0" applyNumberFormat="1" applyFill="1" applyBorder="1" applyAlignment="1">
      <alignment horizontal="center"/>
    </xf>
    <xf numFmtId="49" fontId="0" fillId="0" borderId="19" xfId="0" applyNumberFormat="1" applyFont="1" applyFill="1" applyBorder="1" applyAlignment="1">
      <alignment/>
    </xf>
    <xf numFmtId="168" fontId="0" fillId="0" borderId="0" xfId="0" applyNumberFormat="1" applyFill="1" applyAlignment="1">
      <alignment horizontal="right"/>
    </xf>
    <xf numFmtId="191" fontId="0" fillId="0" borderId="0" xfId="0" applyNumberFormat="1" applyFill="1" applyAlignment="1">
      <alignment horizontal="right"/>
    </xf>
    <xf numFmtId="172" fontId="0" fillId="0" borderId="0" xfId="0" applyNumberFormat="1" applyFill="1" applyAlignment="1">
      <alignment horizontal="right"/>
    </xf>
    <xf numFmtId="49" fontId="0" fillId="0" borderId="0" xfId="0" applyNumberFormat="1" applyFont="1" applyFill="1" applyAlignment="1">
      <alignment horizontal="center" vertical="center"/>
    </xf>
    <xf numFmtId="0" fontId="0" fillId="0" borderId="0" xfId="0" applyFont="1" applyFill="1" applyAlignment="1">
      <alignment vertical="center"/>
    </xf>
    <xf numFmtId="49" fontId="0" fillId="0" borderId="19" xfId="0" applyNumberFormat="1" applyFill="1" applyBorder="1" applyAlignment="1">
      <alignment/>
    </xf>
    <xf numFmtId="49" fontId="0" fillId="0" borderId="0" xfId="0" applyNumberFormat="1" applyFill="1" applyAlignment="1">
      <alignment horizontal="center" vertical="center"/>
    </xf>
    <xf numFmtId="49" fontId="4" fillId="0" borderId="19" xfId="0" applyNumberFormat="1" applyFont="1" applyFill="1" applyBorder="1" applyAlignment="1">
      <alignment/>
    </xf>
    <xf numFmtId="168" fontId="4" fillId="0" borderId="0" xfId="0" applyNumberFormat="1" applyFont="1" applyFill="1" applyAlignment="1">
      <alignment horizontal="right"/>
    </xf>
    <xf numFmtId="191" fontId="4" fillId="0" borderId="0" xfId="0" applyNumberFormat="1" applyFont="1" applyFill="1" applyAlignment="1">
      <alignment horizontal="right"/>
    </xf>
    <xf numFmtId="172" fontId="4" fillId="0" borderId="0" xfId="0" applyNumberFormat="1" applyFont="1" applyFill="1" applyAlignment="1">
      <alignment horizontal="right"/>
    </xf>
    <xf numFmtId="49" fontId="4" fillId="0" borderId="0" xfId="0" applyNumberFormat="1" applyFont="1" applyFill="1" applyAlignment="1">
      <alignment horizontal="center" vertical="center"/>
    </xf>
    <xf numFmtId="0" fontId="4" fillId="0" borderId="0" xfId="0" applyFont="1" applyFill="1" applyAlignment="1">
      <alignment vertical="center"/>
    </xf>
    <xf numFmtId="170" fontId="0" fillId="0" borderId="0" xfId="0" applyNumberFormat="1" applyFill="1" applyAlignment="1">
      <alignment horizontal="right"/>
    </xf>
    <xf numFmtId="49" fontId="0" fillId="0" borderId="19" xfId="0" applyNumberFormat="1" applyFill="1" applyBorder="1" applyAlignment="1">
      <alignment wrapText="1"/>
    </xf>
    <xf numFmtId="49" fontId="0" fillId="0" borderId="0" xfId="0" applyNumberFormat="1" applyFill="1" applyAlignment="1">
      <alignment vertical="center"/>
    </xf>
    <xf numFmtId="3" fontId="0" fillId="0" borderId="0" xfId="0" applyNumberFormat="1" applyFill="1" applyAlignment="1">
      <alignment horizontal="right" vertical="center"/>
    </xf>
    <xf numFmtId="0" fontId="0" fillId="0" borderId="0" xfId="0" applyFill="1" applyAlignment="1">
      <alignment horizontal="right" vertical="center"/>
    </xf>
    <xf numFmtId="170" fontId="4" fillId="0" borderId="0" xfId="0" applyNumberFormat="1" applyFont="1" applyFill="1" applyAlignment="1">
      <alignment horizontal="right"/>
    </xf>
    <xf numFmtId="49" fontId="4" fillId="0" borderId="0" xfId="0" applyNumberFormat="1" applyFont="1" applyFill="1" applyBorder="1" applyAlignment="1">
      <alignment vertical="center"/>
    </xf>
    <xf numFmtId="168" fontId="4" fillId="0" borderId="0" xfId="0" applyNumberFormat="1" applyFont="1" applyFill="1" applyBorder="1" applyAlignment="1">
      <alignment horizontal="right"/>
    </xf>
    <xf numFmtId="168" fontId="0" fillId="0" borderId="0" xfId="0" applyNumberFormat="1" applyFont="1" applyAlignment="1">
      <alignment horizontal="right"/>
    </xf>
    <xf numFmtId="0" fontId="14" fillId="0" borderId="0" xfId="0" applyFont="1" applyBorder="1" applyAlignment="1">
      <alignment horizontal="center"/>
    </xf>
    <xf numFmtId="176" fontId="4" fillId="0" borderId="0" xfId="53" applyNumberFormat="1" applyFont="1" applyFill="1" applyAlignment="1">
      <alignment horizontal="right" indent="2"/>
      <protection/>
    </xf>
    <xf numFmtId="176" fontId="0" fillId="0" borderId="0" xfId="53" applyNumberFormat="1" applyFont="1" applyFill="1" applyAlignment="1">
      <alignment horizontal="right" indent="2"/>
      <protection/>
    </xf>
    <xf numFmtId="49" fontId="7" fillId="0" borderId="0" xfId="0" applyNumberFormat="1" applyFont="1" applyFill="1" applyBorder="1" applyAlignment="1">
      <alignment vertical="center" wrapText="1"/>
    </xf>
    <xf numFmtId="0" fontId="0" fillId="0" borderId="0" xfId="0" applyAlignment="1">
      <alignment/>
    </xf>
    <xf numFmtId="0" fontId="1" fillId="0" borderId="0" xfId="0" applyFont="1" applyAlignment="1">
      <alignment horizontal="center" wrapText="1"/>
    </xf>
    <xf numFmtId="0" fontId="0" fillId="0" borderId="0" xfId="0" applyAlignment="1">
      <alignment wrapText="1"/>
    </xf>
    <xf numFmtId="0" fontId="6"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5" fillId="0" borderId="0" xfId="0" applyFont="1" applyAlignment="1">
      <alignment horizontal="left"/>
    </xf>
    <xf numFmtId="0" fontId="0" fillId="0" borderId="0" xfId="0" applyFont="1" applyAlignment="1">
      <alignment horizontal="left" vertical="top" wrapText="1"/>
    </xf>
    <xf numFmtId="0" fontId="2" fillId="0" borderId="0" xfId="0" applyFont="1" applyAlignment="1">
      <alignment horizontal="left"/>
    </xf>
    <xf numFmtId="0" fontId="1" fillId="0" borderId="0" xfId="0" applyFont="1" applyAlignment="1">
      <alignment horizontal="left"/>
    </xf>
    <xf numFmtId="0" fontId="19" fillId="0" borderId="0" xfId="0" applyFont="1" applyAlignment="1">
      <alignment horizontal="center" vertical="top"/>
    </xf>
    <xf numFmtId="0" fontId="1" fillId="0" borderId="0" xfId="0" applyFont="1" applyAlignment="1">
      <alignment horizontal="left" wrapText="1"/>
    </xf>
    <xf numFmtId="0" fontId="23" fillId="56" borderId="29" xfId="0" applyFont="1" applyFill="1" applyBorder="1" applyAlignment="1">
      <alignment horizontal="left"/>
    </xf>
    <xf numFmtId="0" fontId="23" fillId="56" borderId="30" xfId="0" applyFont="1" applyFill="1"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23" fillId="56" borderId="22" xfId="0" applyFont="1" applyFill="1" applyBorder="1" applyAlignment="1">
      <alignment horizontal="left"/>
    </xf>
    <xf numFmtId="0" fontId="0" fillId="0" borderId="22" xfId="0" applyBorder="1" applyAlignment="1">
      <alignment horizontal="left"/>
    </xf>
    <xf numFmtId="0" fontId="23" fillId="56" borderId="28" xfId="0" applyFont="1" applyFill="1" applyBorder="1" applyAlignment="1">
      <alignment horizontal="center"/>
    </xf>
    <xf numFmtId="0" fontId="23" fillId="33" borderId="55" xfId="0" applyFont="1" applyFill="1" applyBorder="1" applyAlignment="1">
      <alignment horizontal="left"/>
    </xf>
    <xf numFmtId="0" fontId="23" fillId="33" borderId="21" xfId="0" applyFont="1" applyFill="1" applyBorder="1" applyAlignment="1">
      <alignment horizontal="left"/>
    </xf>
    <xf numFmtId="0" fontId="23" fillId="33" borderId="46" xfId="0" applyFont="1" applyFill="1" applyBorder="1" applyAlignment="1">
      <alignment horizontal="left"/>
    </xf>
    <xf numFmtId="49" fontId="0" fillId="0" borderId="0" xfId="0" applyNumberFormat="1" applyFill="1" applyBorder="1" applyAlignment="1">
      <alignment horizontal="left" wrapText="1"/>
    </xf>
    <xf numFmtId="0" fontId="5" fillId="0" borderId="0" xfId="0" applyFont="1" applyFill="1" applyBorder="1" applyAlignment="1">
      <alignment horizontal="center" vertical="center" wrapText="1"/>
    </xf>
    <xf numFmtId="49" fontId="5" fillId="0" borderId="0" xfId="0" applyNumberFormat="1" applyFont="1" applyFill="1" applyAlignment="1">
      <alignment horizontal="center" vertical="center"/>
    </xf>
    <xf numFmtId="49" fontId="5" fillId="0" borderId="0" xfId="0" applyNumberFormat="1" applyFont="1" applyFill="1" applyBorder="1" applyAlignment="1">
      <alignment horizontal="center"/>
    </xf>
    <xf numFmtId="49" fontId="0" fillId="0" borderId="15" xfId="0" applyNumberFormat="1" applyFill="1" applyBorder="1" applyAlignment="1">
      <alignment horizontal="center" vertical="center" wrapText="1"/>
    </xf>
    <xf numFmtId="0" fontId="0" fillId="0" borderId="19"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quotePrefix="1">
      <alignment horizontal="center" vertical="center" wrapText="1"/>
    </xf>
    <xf numFmtId="49" fontId="0" fillId="0" borderId="22" xfId="0" applyNumberFormat="1" applyFill="1" applyBorder="1" applyAlignment="1">
      <alignment horizontal="center" vertical="center"/>
    </xf>
    <xf numFmtId="0" fontId="0" fillId="0" borderId="23" xfId="0" applyFill="1" applyBorder="1" applyAlignment="1">
      <alignment horizontal="center" vertical="center" wrapText="1"/>
    </xf>
    <xf numFmtId="0" fontId="0" fillId="0" borderId="59" xfId="0" applyFill="1" applyBorder="1" applyAlignment="1" quotePrefix="1">
      <alignment horizontal="center" vertical="center" wrapText="1"/>
    </xf>
    <xf numFmtId="0" fontId="0" fillId="0" borderId="23" xfId="0" applyFill="1" applyBorder="1" applyAlignment="1" quotePrefix="1">
      <alignment horizontal="center" vertical="center" wrapText="1"/>
    </xf>
    <xf numFmtId="49" fontId="0" fillId="0" borderId="10" xfId="0" applyNumberFormat="1" applyFill="1" applyBorder="1" applyAlignment="1">
      <alignment horizontal="center" vertical="center"/>
    </xf>
    <xf numFmtId="0" fontId="0" fillId="0" borderId="23" xfId="0" applyFont="1" applyBorder="1" applyAlignment="1">
      <alignment horizontal="center" vertical="center" wrapText="1"/>
    </xf>
    <xf numFmtId="0" fontId="0" fillId="0" borderId="17" xfId="0" applyBorder="1" applyAlignment="1">
      <alignment horizontal="center" vertical="center" wrapText="1"/>
    </xf>
    <xf numFmtId="0" fontId="0" fillId="0" borderId="54" xfId="0" applyBorder="1" applyAlignment="1">
      <alignment horizontal="center" vertical="center" wrapText="1"/>
    </xf>
    <xf numFmtId="0" fontId="0" fillId="0" borderId="60" xfId="0" applyBorder="1" applyAlignment="1">
      <alignment horizontal="center" vertical="center" wrapText="1"/>
    </xf>
    <xf numFmtId="0" fontId="0" fillId="0" borderId="59" xfId="0" applyBorder="1" applyAlignment="1">
      <alignment horizontal="center" vertical="center" wrapText="1"/>
    </xf>
    <xf numFmtId="3" fontId="0" fillId="0" borderId="42" xfId="0" applyNumberFormat="1" applyBorder="1" applyAlignment="1">
      <alignment horizontal="center" vertical="center"/>
    </xf>
    <xf numFmtId="3" fontId="0" fillId="0" borderId="36" xfId="0" applyNumberFormat="1"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3" fontId="0" fillId="0" borderId="64" xfId="0" applyNumberFormat="1" applyFont="1" applyBorder="1" applyAlignment="1">
      <alignment horizontal="center" vertical="center" wrapText="1"/>
    </xf>
    <xf numFmtId="3" fontId="0" fillId="0" borderId="26" xfId="0" applyNumberFormat="1" applyBorder="1" applyAlignment="1">
      <alignment horizontal="center" vertical="center" wrapText="1"/>
    </xf>
    <xf numFmtId="0" fontId="0" fillId="0" borderId="14" xfId="0" applyFont="1" applyBorder="1" applyAlignment="1">
      <alignment horizontal="center" vertical="center" wrapText="1"/>
    </xf>
    <xf numFmtId="0" fontId="0" fillId="0" borderId="16" xfId="0" applyBorder="1" applyAlignment="1">
      <alignment horizontal="center" vertical="center" wrapText="1"/>
    </xf>
    <xf numFmtId="0" fontId="0" fillId="0" borderId="25" xfId="0" applyBorder="1" applyAlignment="1">
      <alignment horizontal="center" vertical="center" wrapText="1"/>
    </xf>
    <xf numFmtId="49" fontId="0" fillId="0" borderId="52" xfId="0" applyNumberFormat="1" applyBorder="1" applyAlignment="1">
      <alignment horizontal="center" vertical="center" wrapText="1"/>
    </xf>
    <xf numFmtId="49" fontId="0" fillId="0" borderId="51" xfId="0" applyNumberFormat="1" applyBorder="1" applyAlignment="1">
      <alignment horizontal="center" vertical="center" wrapText="1"/>
    </xf>
    <xf numFmtId="49" fontId="0" fillId="0" borderId="65"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0"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66" xfId="0" applyNumberFormat="1" applyBorder="1" applyAlignment="1">
      <alignment horizontal="center" vertical="center" wrapText="1"/>
    </xf>
    <xf numFmtId="49" fontId="0" fillId="0" borderId="67" xfId="0" applyNumberFormat="1" applyBorder="1" applyAlignment="1">
      <alignment horizontal="center" vertical="center"/>
    </xf>
    <xf numFmtId="49" fontId="0" fillId="0" borderId="41" xfId="0" applyNumberFormat="1" applyBorder="1" applyAlignment="1">
      <alignment horizontal="center" vertical="center"/>
    </xf>
    <xf numFmtId="49" fontId="0" fillId="0" borderId="21" xfId="0" applyNumberFormat="1" applyBorder="1" applyAlignment="1">
      <alignment horizontal="center" vertical="center"/>
    </xf>
    <xf numFmtId="49" fontId="0" fillId="0" borderId="0" xfId="0" applyNumberFormat="1" applyFont="1" applyFill="1" applyBorder="1" applyAlignment="1">
      <alignment horizontal="left" wrapText="1"/>
    </xf>
    <xf numFmtId="3" fontId="0" fillId="0" borderId="61"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0" borderId="53" xfId="0" applyBorder="1" applyAlignment="1">
      <alignment horizontal="center" vertical="center" wrapText="1"/>
    </xf>
    <xf numFmtId="3" fontId="0" fillId="0" borderId="12" xfId="0" applyNumberFormat="1" applyBorder="1" applyAlignment="1">
      <alignment horizontal="center" vertical="center"/>
    </xf>
    <xf numFmtId="3" fontId="0" fillId="0" borderId="13" xfId="0" applyNumberFormat="1" applyBorder="1" applyAlignment="1">
      <alignment horizontal="center" vertical="center"/>
    </xf>
    <xf numFmtId="49" fontId="5" fillId="0" borderId="0" xfId="0" applyNumberFormat="1" applyFont="1" applyAlignment="1">
      <alignment horizontal="center"/>
    </xf>
    <xf numFmtId="49" fontId="0" fillId="0" borderId="15"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56" xfId="0" applyNumberFormat="1" applyFont="1" applyBorder="1" applyAlignment="1">
      <alignment horizontal="center" vertical="center" wrapText="1"/>
    </xf>
    <xf numFmtId="3" fontId="0" fillId="0" borderId="47" xfId="0" applyNumberFormat="1" applyBorder="1" applyAlignment="1">
      <alignment horizontal="center" vertical="center" wrapText="1"/>
    </xf>
    <xf numFmtId="3" fontId="0" fillId="0" borderId="68" xfId="0" applyNumberFormat="1" applyBorder="1" applyAlignment="1">
      <alignment horizontal="center" vertical="center" wrapText="1"/>
    </xf>
    <xf numFmtId="3" fontId="0" fillId="0" borderId="48" xfId="0" applyNumberFormat="1" applyBorder="1" applyAlignment="1">
      <alignment horizontal="center" vertical="center" wrapText="1"/>
    </xf>
    <xf numFmtId="3" fontId="0" fillId="0" borderId="68" xfId="0" applyNumberFormat="1" applyBorder="1" applyAlignment="1">
      <alignment horizontal="center" vertical="center"/>
    </xf>
    <xf numFmtId="3" fontId="0" fillId="0" borderId="67" xfId="0" applyNumberFormat="1" applyBorder="1" applyAlignment="1">
      <alignment horizontal="center" vertical="center"/>
    </xf>
    <xf numFmtId="3" fontId="0" fillId="0" borderId="11" xfId="0" applyNumberFormat="1" applyBorder="1" applyAlignment="1">
      <alignment horizontal="center" vertical="center"/>
    </xf>
    <xf numFmtId="3" fontId="0" fillId="0" borderId="53" xfId="0" applyNumberFormat="1" applyBorder="1" applyAlignment="1">
      <alignment horizontal="center" vertical="center"/>
    </xf>
    <xf numFmtId="49" fontId="0" fillId="0" borderId="56" xfId="0" applyNumberFormat="1" applyFont="1" applyBorder="1" applyAlignment="1">
      <alignment horizontal="center" vertical="center" wrapText="1"/>
    </xf>
    <xf numFmtId="49" fontId="27" fillId="0" borderId="0" xfId="0" applyNumberFormat="1" applyFont="1" applyFill="1" applyAlignment="1">
      <alignment horizontal="center"/>
    </xf>
    <xf numFmtId="49" fontId="7" fillId="0" borderId="15"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56" xfId="0" applyNumberFormat="1" applyFont="1" applyFill="1" applyBorder="1" applyAlignment="1">
      <alignment horizontal="center" vertical="center" wrapText="1"/>
    </xf>
    <xf numFmtId="3" fontId="7" fillId="0" borderId="47" xfId="0" applyNumberFormat="1" applyFont="1" applyFill="1" applyBorder="1" applyAlignment="1">
      <alignment horizontal="center" vertical="center"/>
    </xf>
    <xf numFmtId="3" fontId="7" fillId="0" borderId="68" xfId="0" applyNumberFormat="1" applyFont="1" applyFill="1" applyBorder="1" applyAlignment="1">
      <alignment horizontal="center" vertical="center"/>
    </xf>
    <xf numFmtId="3" fontId="7" fillId="0" borderId="67"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7" fillId="0" borderId="53" xfId="0" applyFont="1" applyFill="1" applyBorder="1" applyAlignment="1">
      <alignment horizontal="center" vertical="center"/>
    </xf>
    <xf numFmtId="49" fontId="7" fillId="0" borderId="48"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0" xfId="0" applyNumberFormat="1" applyFont="1" applyFill="1" applyBorder="1" applyAlignment="1">
      <alignment horizontal="left" vertical="center" wrapText="1"/>
    </xf>
    <xf numFmtId="49" fontId="7" fillId="0" borderId="53"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3" fontId="7" fillId="0" borderId="10" xfId="0" applyNumberFormat="1" applyFont="1" applyBorder="1" applyAlignment="1">
      <alignment horizontal="center" vertical="center"/>
    </xf>
    <xf numFmtId="49" fontId="7" fillId="0" borderId="15"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56" xfId="0" applyNumberFormat="1" applyFont="1" applyBorder="1" applyAlignment="1">
      <alignment horizontal="center" vertical="center" wrapText="1"/>
    </xf>
    <xf numFmtId="3" fontId="7" fillId="0" borderId="69"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3" fontId="7" fillId="0" borderId="49"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7" fillId="0" borderId="66" xfId="0" applyNumberFormat="1" applyFont="1" applyBorder="1" applyAlignment="1">
      <alignment horizontal="center" vertical="center" wrapText="1"/>
    </xf>
    <xf numFmtId="3" fontId="7" fillId="0" borderId="41" xfId="0" applyNumberFormat="1" applyFont="1" applyBorder="1" applyAlignment="1">
      <alignment horizontal="center" vertical="center"/>
    </xf>
    <xf numFmtId="3" fontId="7" fillId="0" borderId="61" xfId="0" applyNumberFormat="1" applyFont="1" applyBorder="1" applyAlignment="1">
      <alignment horizontal="center" vertical="center" wrapText="1"/>
    </xf>
    <xf numFmtId="3" fontId="7" fillId="0" borderId="17" xfId="0" applyNumberFormat="1" applyFont="1" applyBorder="1" applyAlignment="1">
      <alignment horizontal="center" vertical="center" wrapText="1"/>
    </xf>
    <xf numFmtId="3" fontId="7" fillId="0" borderId="59" xfId="0" applyNumberFormat="1" applyFont="1" applyBorder="1" applyAlignment="1">
      <alignment horizontal="center" vertical="center" wrapText="1"/>
    </xf>
    <xf numFmtId="3" fontId="7" fillId="0" borderId="66" xfId="0" applyNumberFormat="1" applyFont="1" applyBorder="1" applyAlignment="1">
      <alignment horizontal="center" vertical="center"/>
    </xf>
    <xf numFmtId="3" fontId="7" fillId="0" borderId="70" xfId="0" applyNumberFormat="1" applyFont="1" applyBorder="1" applyAlignment="1">
      <alignment horizontal="center" vertical="center" wrapText="1"/>
    </xf>
    <xf numFmtId="3" fontId="7" fillId="0" borderId="71"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63"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66" xfId="0" applyFont="1" applyBorder="1" applyAlignment="1">
      <alignment horizontal="center" vertical="center" wrapText="1"/>
    </xf>
    <xf numFmtId="49" fontId="27" fillId="0" borderId="0" xfId="0" applyNumberFormat="1" applyFont="1" applyAlignment="1">
      <alignment horizontal="center"/>
    </xf>
    <xf numFmtId="49" fontId="5" fillId="0" borderId="0" xfId="0" applyNumberFormat="1" applyFont="1" applyFill="1" applyAlignment="1">
      <alignment horizontal="center"/>
    </xf>
    <xf numFmtId="3" fontId="0" fillId="0" borderId="41" xfId="0" applyNumberFormat="1" applyFill="1" applyBorder="1" applyAlignment="1">
      <alignment horizontal="center" vertical="center"/>
    </xf>
    <xf numFmtId="3" fontId="0" fillId="0" borderId="41" xfId="0" applyNumberFormat="1" applyFill="1" applyBorder="1" applyAlignment="1" quotePrefix="1">
      <alignment horizontal="center" vertical="center"/>
    </xf>
    <xf numFmtId="3" fontId="0" fillId="0" borderId="23" xfId="0" applyNumberFormat="1" applyFill="1" applyBorder="1" applyAlignment="1">
      <alignment horizontal="center" vertical="center"/>
    </xf>
    <xf numFmtId="3" fontId="0" fillId="0" borderId="22" xfId="0" applyNumberFormat="1" applyFill="1" applyBorder="1" applyAlignment="1">
      <alignment horizontal="center" vertical="center"/>
    </xf>
    <xf numFmtId="0" fontId="0" fillId="0" borderId="53" xfId="0" applyFill="1" applyBorder="1" applyAlignment="1">
      <alignment horizontal="center" vertical="center"/>
    </xf>
    <xf numFmtId="0" fontId="0" fillId="0" borderId="42" xfId="0" applyFill="1" applyBorder="1" applyAlignment="1">
      <alignment horizontal="center" vertical="center"/>
    </xf>
    <xf numFmtId="49" fontId="0" fillId="0" borderId="14" xfId="0" applyNumberFormat="1" applyFill="1" applyBorder="1" applyAlignment="1">
      <alignment horizontal="center" vertical="center" wrapText="1"/>
    </xf>
    <xf numFmtId="49" fontId="0" fillId="0" borderId="16" xfId="0" applyNumberFormat="1" applyFill="1" applyBorder="1" applyAlignment="1">
      <alignment horizontal="center" vertical="center" wrapText="1"/>
    </xf>
    <xf numFmtId="49" fontId="0" fillId="0" borderId="25" xfId="0" applyNumberFormat="1" applyFill="1" applyBorder="1" applyAlignment="1">
      <alignment horizontal="center" vertical="center" wrapText="1"/>
    </xf>
    <xf numFmtId="49" fontId="0" fillId="0" borderId="52" xfId="0" applyNumberFormat="1" applyFill="1" applyBorder="1" applyAlignment="1">
      <alignment horizontal="center" vertical="center" wrapText="1"/>
    </xf>
    <xf numFmtId="49" fontId="0" fillId="0" borderId="51" xfId="0" applyNumberFormat="1" applyFill="1" applyBorder="1" applyAlignment="1">
      <alignment horizontal="center" vertical="center" wrapText="1"/>
    </xf>
    <xf numFmtId="49" fontId="0" fillId="0" borderId="65" xfId="0" applyNumberFormat="1" applyFill="1" applyBorder="1" applyAlignment="1">
      <alignment horizontal="center" vertical="center" wrapText="1"/>
    </xf>
    <xf numFmtId="49" fontId="0" fillId="0" borderId="0" xfId="0" applyNumberFormat="1" applyFill="1" applyBorder="1" applyAlignment="1">
      <alignment horizontal="center" vertical="center" wrapText="1"/>
    </xf>
    <xf numFmtId="49" fontId="0" fillId="0" borderId="10" xfId="0" applyNumberFormat="1" applyFill="1" applyBorder="1" applyAlignment="1">
      <alignment horizontal="center" vertical="center" wrapText="1"/>
    </xf>
    <xf numFmtId="49" fontId="0" fillId="0" borderId="60"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54" xfId="0" applyNumberFormat="1" applyFill="1" applyBorder="1" applyAlignment="1">
      <alignment horizontal="center" vertical="center" wrapText="1"/>
    </xf>
    <xf numFmtId="172" fontId="0" fillId="0" borderId="60" xfId="0" applyNumberFormat="1" applyFill="1" applyBorder="1" applyAlignment="1">
      <alignment horizontal="center" vertical="center" wrapText="1"/>
    </xf>
    <xf numFmtId="172" fontId="0" fillId="0" borderId="17" xfId="0" applyNumberFormat="1" applyFill="1" applyBorder="1" applyAlignment="1">
      <alignment horizontal="center" vertical="center" wrapText="1"/>
    </xf>
    <xf numFmtId="172" fontId="0" fillId="0" borderId="54" xfId="0" applyNumberFormat="1" applyFill="1" applyBorder="1" applyAlignment="1">
      <alignment horizontal="center" vertical="center" wrapText="1"/>
    </xf>
    <xf numFmtId="49" fontId="0" fillId="0" borderId="61" xfId="0" applyNumberFormat="1" applyFill="1" applyBorder="1" applyAlignment="1">
      <alignment horizontal="center" vertical="center" wrapText="1"/>
    </xf>
    <xf numFmtId="49" fontId="0" fillId="0" borderId="62" xfId="0" applyNumberFormat="1" applyFill="1" applyBorder="1" applyAlignment="1">
      <alignment horizontal="center" vertical="center" wrapText="1"/>
    </xf>
    <xf numFmtId="49" fontId="0" fillId="0" borderId="72" xfId="0" applyNumberFormat="1" applyFill="1" applyBorder="1" applyAlignment="1">
      <alignment horizontal="center" vertical="center" wrapText="1"/>
    </xf>
    <xf numFmtId="49" fontId="6" fillId="0" borderId="0" xfId="0" applyNumberFormat="1" applyFont="1" applyFill="1" applyAlignment="1">
      <alignment horizontal="center"/>
    </xf>
    <xf numFmtId="3" fontId="0" fillId="0" borderId="43" xfId="0" applyNumberFormat="1" applyFill="1" applyBorder="1" applyAlignment="1">
      <alignment horizontal="center" vertical="center"/>
    </xf>
    <xf numFmtId="49" fontId="0" fillId="0" borderId="70" xfId="0" applyNumberFormat="1" applyFill="1" applyBorder="1" applyAlignment="1">
      <alignment horizontal="center" vertical="center" wrapText="1"/>
    </xf>
    <xf numFmtId="49" fontId="0" fillId="0" borderId="58" xfId="0" applyNumberFormat="1" applyFill="1" applyBorder="1" applyAlignment="1">
      <alignment horizontal="center" vertical="center" wrapText="1"/>
    </xf>
    <xf numFmtId="49" fontId="0" fillId="0" borderId="24" xfId="0" applyNumberFormat="1" applyFill="1" applyBorder="1" applyAlignment="1">
      <alignment horizontal="center" vertical="center" wrapText="1"/>
    </xf>
    <xf numFmtId="49" fontId="0" fillId="0" borderId="64" xfId="0" applyNumberFormat="1" applyFill="1" applyBorder="1" applyAlignment="1">
      <alignment horizontal="center" vertical="center" wrapText="1"/>
    </xf>
    <xf numFmtId="3" fontId="0" fillId="0" borderId="67" xfId="0" applyNumberFormat="1" applyFill="1" applyBorder="1" applyAlignment="1">
      <alignment horizontal="center" vertical="center"/>
    </xf>
    <xf numFmtId="49" fontId="0" fillId="0" borderId="23" xfId="0" applyNumberFormat="1" applyFill="1" applyBorder="1" applyAlignment="1">
      <alignment horizontal="center" vertical="center" wrapText="1"/>
    </xf>
    <xf numFmtId="49" fontId="0" fillId="0" borderId="61" xfId="0" applyNumberFormat="1" applyFont="1" applyFill="1" applyBorder="1" applyAlignment="1">
      <alignment horizontal="center" vertical="center" wrapText="1"/>
    </xf>
    <xf numFmtId="49" fontId="0" fillId="0" borderId="62" xfId="0" applyNumberFormat="1" applyFont="1" applyFill="1" applyBorder="1" applyAlignment="1">
      <alignment horizontal="center" vertical="center" wrapText="1"/>
    </xf>
    <xf numFmtId="49" fontId="0" fillId="0" borderId="72" xfId="0" applyNumberFormat="1"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42" xfId="0" applyFont="1" applyFill="1" applyBorder="1" applyAlignment="1">
      <alignment horizontal="center" vertical="center"/>
    </xf>
    <xf numFmtId="49" fontId="0" fillId="0" borderId="60"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54" xfId="0" applyNumberFormat="1" applyFont="1" applyFill="1" applyBorder="1" applyAlignment="1">
      <alignment horizontal="center" vertical="center" wrapText="1"/>
    </xf>
    <xf numFmtId="3" fontId="0" fillId="0" borderId="23"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174" fontId="6" fillId="0" borderId="0" xfId="0" applyNumberFormat="1" applyFont="1" applyFill="1" applyAlignment="1">
      <alignment horizontal="center"/>
    </xf>
    <xf numFmtId="49" fontId="0" fillId="0" borderId="22"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64" xfId="0" applyNumberFormat="1" applyFont="1" applyFill="1" applyBorder="1" applyAlignment="1">
      <alignment horizontal="center" vertical="center" wrapText="1"/>
    </xf>
    <xf numFmtId="49" fontId="0" fillId="0" borderId="52" xfId="0" applyNumberFormat="1" applyFont="1" applyFill="1" applyBorder="1" applyAlignment="1">
      <alignment horizontal="center" vertical="center" wrapText="1"/>
    </xf>
    <xf numFmtId="49" fontId="0" fillId="0" borderId="51" xfId="0" applyNumberFormat="1" applyFont="1" applyFill="1" applyBorder="1" applyAlignment="1">
      <alignment horizontal="center" vertical="center" wrapText="1"/>
    </xf>
    <xf numFmtId="49" fontId="0" fillId="0" borderId="65" xfId="0" applyNumberFormat="1" applyFont="1" applyFill="1" applyBorder="1" applyAlignment="1">
      <alignment horizontal="center" vertical="center" wrapText="1"/>
    </xf>
    <xf numFmtId="3" fontId="0" fillId="0" borderId="41" xfId="0" applyNumberFormat="1" applyFont="1" applyFill="1" applyBorder="1" applyAlignment="1">
      <alignment horizontal="center" vertical="center"/>
    </xf>
    <xf numFmtId="49" fontId="5" fillId="0" borderId="0" xfId="0" applyNumberFormat="1" applyFont="1" applyFill="1" applyAlignment="1">
      <alignment horizontal="center" vertical="top"/>
    </xf>
    <xf numFmtId="0" fontId="0" fillId="0" borderId="0" xfId="0" applyFont="1" applyFill="1" applyAlignment="1">
      <alignment vertical="top"/>
    </xf>
    <xf numFmtId="0" fontId="0" fillId="0" borderId="68" xfId="0" applyFill="1" applyBorder="1" applyAlignment="1">
      <alignment horizontal="center" vertical="center"/>
    </xf>
    <xf numFmtId="0" fontId="0" fillId="0" borderId="68" xfId="0" applyFont="1" applyFill="1" applyBorder="1" applyAlignment="1">
      <alignment horizontal="center" vertical="center"/>
    </xf>
    <xf numFmtId="0" fontId="0" fillId="0" borderId="67" xfId="0" applyFill="1" applyBorder="1" applyAlignment="1">
      <alignment horizontal="center" vertical="center"/>
    </xf>
    <xf numFmtId="0" fontId="0" fillId="0" borderId="18" xfId="53" applyFill="1" applyBorder="1" applyAlignment="1">
      <alignment horizontal="center" vertical="center"/>
      <protection/>
    </xf>
    <xf numFmtId="0" fontId="0" fillId="0" borderId="12" xfId="53" applyFill="1" applyBorder="1" applyAlignment="1">
      <alignment horizontal="center" vertical="center"/>
      <protection/>
    </xf>
    <xf numFmtId="0" fontId="0" fillId="0" borderId="13" xfId="53" applyFill="1" applyBorder="1" applyAlignment="1">
      <alignment horizontal="center" vertical="center"/>
      <protection/>
    </xf>
    <xf numFmtId="0" fontId="0" fillId="0" borderId="15" xfId="53" applyFill="1" applyBorder="1" applyAlignment="1">
      <alignment horizontal="center" vertical="center" wrapText="1"/>
      <protection/>
    </xf>
    <xf numFmtId="0" fontId="0" fillId="0" borderId="19" xfId="53" applyFill="1" applyBorder="1" applyAlignment="1">
      <alignment horizontal="center" vertical="center" wrapText="1"/>
      <protection/>
    </xf>
    <xf numFmtId="0" fontId="0" fillId="0" borderId="56" xfId="53" applyFill="1" applyBorder="1" applyAlignment="1">
      <alignment horizontal="center" vertical="center" wrapText="1"/>
      <protection/>
    </xf>
    <xf numFmtId="0" fontId="0" fillId="0" borderId="33"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0" xfId="0" applyFont="1" applyFill="1" applyAlignment="1">
      <alignment horizontal="left" wrapText="1"/>
    </xf>
    <xf numFmtId="0" fontId="0" fillId="0" borderId="0" xfId="0" applyFill="1" applyAlignment="1">
      <alignment horizontal="left" wrapText="1"/>
    </xf>
    <xf numFmtId="0" fontId="0" fillId="0" borderId="53" xfId="0" applyFont="1" applyFill="1" applyBorder="1" applyAlignment="1">
      <alignment horizontal="center" vertical="center" wrapText="1"/>
    </xf>
    <xf numFmtId="0" fontId="0" fillId="0" borderId="53"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18"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127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5"/>
          <c:y val="0.129"/>
          <c:w val="0.93275"/>
          <c:h val="0.75625"/>
        </c:manualLayout>
      </c:layout>
      <c:barChart>
        <c:barDir val="col"/>
        <c:grouping val="clustered"/>
        <c:varyColors val="0"/>
        <c:ser>
          <c:idx val="0"/>
          <c:order val="0"/>
          <c:tx>
            <c:strRef>
              <c:f>Daten!$C$6</c:f>
              <c:strCache>
                <c:ptCount val="1"/>
                <c:pt idx="0">
                  <c:v> 2014</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1048.285238</c:v>
                </c:pt>
                <c:pt idx="1">
                  <c:v>1014.527096</c:v>
                </c:pt>
                <c:pt idx="2">
                  <c:v>1069.322409</c:v>
                </c:pt>
                <c:pt idx="3">
                  <c:v>1030.675827</c:v>
                </c:pt>
                <c:pt idx="4">
                  <c:v>1076.374799</c:v>
                </c:pt>
                <c:pt idx="5">
                  <c:v>1189.779662</c:v>
                </c:pt>
                <c:pt idx="6">
                  <c:v>1122.325867</c:v>
                </c:pt>
                <c:pt idx="7">
                  <c:v>1014.389815</c:v>
                </c:pt>
                <c:pt idx="8">
                  <c:v>1177.557911</c:v>
                </c:pt>
                <c:pt idx="9">
                  <c:v>1192.945136</c:v>
                </c:pt>
                <c:pt idx="10">
                  <c:v>1102.591766</c:v>
                </c:pt>
                <c:pt idx="11">
                  <c:v>998.798734</c:v>
                </c:pt>
              </c:numCache>
            </c:numRef>
          </c:val>
        </c:ser>
        <c:ser>
          <c:idx val="1"/>
          <c:order val="1"/>
          <c:tx>
            <c:strRef>
              <c:f>Daten!$D$6</c:f>
              <c:strCache>
                <c:ptCount val="1"/>
                <c:pt idx="0">
                  <c:v> 2015</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1044.352075</c:v>
                </c:pt>
                <c:pt idx="1">
                  <c:v>1098.292919</c:v>
                </c:pt>
                <c:pt idx="2">
                  <c:v>1225.44071</c:v>
                </c:pt>
              </c:numCache>
            </c:numRef>
          </c:val>
        </c:ser>
        <c:axId val="9594804"/>
        <c:axId val="19244373"/>
      </c:barChart>
      <c:catAx>
        <c:axId val="959480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244373"/>
        <c:crosses val="autoZero"/>
        <c:auto val="1"/>
        <c:lblOffset val="100"/>
        <c:tickLblSkip val="1"/>
        <c:noMultiLvlLbl val="0"/>
      </c:catAx>
      <c:valAx>
        <c:axId val="19244373"/>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9594804"/>
        <c:crossesAt val="1"/>
        <c:crossBetween val="between"/>
        <c:dispUnits/>
        <c:majorUnit val="100"/>
        <c:minorUnit val="50"/>
      </c:valAx>
      <c:spPr>
        <a:noFill/>
        <a:ln w="12700">
          <a:solidFill>
            <a:srgbClr val="000000"/>
          </a:solidFill>
        </a:ln>
      </c:spPr>
    </c:plotArea>
    <c:legend>
      <c:legendPos val="b"/>
      <c:layout>
        <c:manualLayout>
          <c:xMode val="edge"/>
          <c:yMode val="edge"/>
          <c:x val="0.38875"/>
          <c:y val="0.9"/>
          <c:w val="0.259"/>
          <c:h val="0.044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09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525"/>
          <c:y val="0.0615"/>
          <c:w val="0.961"/>
          <c:h val="0.8647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strCache>
            </c:strRef>
          </c:cat>
          <c:val>
            <c:numRef>
              <c:f>Daten!$B$96:$B$121</c:f>
              <c:numCache>
                <c:ptCount val="26"/>
                <c:pt idx="0">
                  <c:v>239.350605</c:v>
                </c:pt>
                <c:pt idx="1">
                  <c:v>143.441575</c:v>
                </c:pt>
                <c:pt idx="2">
                  <c:v>183.733188</c:v>
                </c:pt>
                <c:pt idx="3">
                  <c:v>237.406148</c:v>
                </c:pt>
                <c:pt idx="4">
                  <c:v>9.934505</c:v>
                </c:pt>
                <c:pt idx="5">
                  <c:v>40.254491</c:v>
                </c:pt>
                <c:pt idx="6">
                  <c:v>9.059012</c:v>
                </c:pt>
                <c:pt idx="7">
                  <c:v>23.056661</c:v>
                </c:pt>
                <c:pt idx="8">
                  <c:v>147.974141</c:v>
                </c:pt>
                <c:pt idx="9">
                  <c:v>40.589298</c:v>
                </c:pt>
                <c:pt idx="10">
                  <c:v>54.911794</c:v>
                </c:pt>
                <c:pt idx="11">
                  <c:v>188.017165</c:v>
                </c:pt>
                <c:pt idx="12">
                  <c:v>89.799693</c:v>
                </c:pt>
                <c:pt idx="13">
                  <c:v>15.513908</c:v>
                </c:pt>
                <c:pt idx="14">
                  <c:v>1.095689</c:v>
                </c:pt>
                <c:pt idx="15">
                  <c:v>4.563789</c:v>
                </c:pt>
                <c:pt idx="16">
                  <c:v>3.469383</c:v>
                </c:pt>
                <c:pt idx="17">
                  <c:v>7.957536</c:v>
                </c:pt>
                <c:pt idx="18">
                  <c:v>160.198059</c:v>
                </c:pt>
                <c:pt idx="19">
                  <c:v>163.51624</c:v>
                </c:pt>
                <c:pt idx="20">
                  <c:v>58.641595</c:v>
                </c:pt>
                <c:pt idx="21">
                  <c:v>238.881021</c:v>
                </c:pt>
                <c:pt idx="22">
                  <c:v>45.374268</c:v>
                </c:pt>
                <c:pt idx="23">
                  <c:v>13.055939</c:v>
                </c:pt>
                <c:pt idx="24">
                  <c:v>16.025289</c:v>
                </c:pt>
                <c:pt idx="25">
                  <c:v>5.459228</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125.240726</c:v>
                </c:pt>
                <c:pt idx="1">
                  <c:v>170.940128</c:v>
                </c:pt>
                <c:pt idx="2">
                  <c:v>203.479488</c:v>
                </c:pt>
                <c:pt idx="3">
                  <c:v>193.25096</c:v>
                </c:pt>
                <c:pt idx="4">
                  <c:v>10.630955</c:v>
                </c:pt>
                <c:pt idx="5">
                  <c:v>24.412855</c:v>
                </c:pt>
                <c:pt idx="6">
                  <c:v>3.780173</c:v>
                </c:pt>
                <c:pt idx="7">
                  <c:v>11.724734</c:v>
                </c:pt>
                <c:pt idx="8">
                  <c:v>77.80805</c:v>
                </c:pt>
                <c:pt idx="9">
                  <c:v>30.152995</c:v>
                </c:pt>
                <c:pt idx="10">
                  <c:v>14.025407</c:v>
                </c:pt>
                <c:pt idx="11">
                  <c:v>122.879064</c:v>
                </c:pt>
                <c:pt idx="12">
                  <c:v>99.437317</c:v>
                </c:pt>
                <c:pt idx="13">
                  <c:v>32.493541</c:v>
                </c:pt>
                <c:pt idx="14">
                  <c:v>0.083214</c:v>
                </c:pt>
                <c:pt idx="15">
                  <c:v>1.178252</c:v>
                </c:pt>
                <c:pt idx="16">
                  <c:v>2.436927</c:v>
                </c:pt>
                <c:pt idx="17">
                  <c:v>2.456084</c:v>
                </c:pt>
                <c:pt idx="18">
                  <c:v>156.159623</c:v>
                </c:pt>
                <c:pt idx="19">
                  <c:v>117.866912</c:v>
                </c:pt>
                <c:pt idx="20">
                  <c:v>39.086806</c:v>
                </c:pt>
                <c:pt idx="21">
                  <c:v>38.121436</c:v>
                </c:pt>
                <c:pt idx="22">
                  <c:v>47.679646</c:v>
                </c:pt>
                <c:pt idx="23">
                  <c:v>5.765297</c:v>
                </c:pt>
                <c:pt idx="24">
                  <c:v>16.726398</c:v>
                </c:pt>
                <c:pt idx="25">
                  <c:v>2.727352</c:v>
                </c:pt>
              </c:numCache>
            </c:numRef>
          </c:val>
        </c:ser>
        <c:axId val="5436762"/>
        <c:axId val="48930859"/>
      </c:barChart>
      <c:catAx>
        <c:axId val="5436762"/>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930859"/>
        <c:crosses val="autoZero"/>
        <c:auto val="1"/>
        <c:lblOffset val="100"/>
        <c:tickLblSkip val="1"/>
        <c:noMultiLvlLbl val="0"/>
      </c:catAx>
      <c:valAx>
        <c:axId val="48930859"/>
        <c:scaling>
          <c:orientation val="minMax"/>
          <c:max val="24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36762"/>
        <c:crosses val="max"/>
        <c:crossBetween val="between"/>
        <c:dispUnits/>
        <c:majorUnit val="20"/>
      </c:valAx>
      <c:spPr>
        <a:noFill/>
        <a:ln w="12700">
          <a:solidFill>
            <a:srgbClr val="000000"/>
          </a:solidFill>
        </a:ln>
      </c:spPr>
    </c:plotArea>
    <c:legend>
      <c:legendPos val="b"/>
      <c:layout>
        <c:manualLayout>
          <c:xMode val="edge"/>
          <c:yMode val="edge"/>
          <c:x val="0.46725"/>
          <c:y val="0.95725"/>
          <c:w val="0.27275"/>
          <c:h val="0.020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3091408"/>
        <c:axId val="8060625"/>
      </c:barChart>
      <c:catAx>
        <c:axId val="53091408"/>
        <c:scaling>
          <c:orientation val="minMax"/>
        </c:scaling>
        <c:axPos val="b"/>
        <c:delete val="0"/>
        <c:numFmt formatCode="General" sourceLinked="1"/>
        <c:majorTickMark val="cross"/>
        <c:minorTickMark val="none"/>
        <c:tickLblPos val="nextTo"/>
        <c:spPr>
          <a:ln w="3175">
            <a:solidFill>
              <a:srgbClr val="000000"/>
            </a:solidFill>
          </a:ln>
        </c:spPr>
        <c:crossAx val="8060625"/>
        <c:crosses val="autoZero"/>
        <c:auto val="1"/>
        <c:lblOffset val="100"/>
        <c:tickLblSkip val="1"/>
        <c:noMultiLvlLbl val="0"/>
      </c:catAx>
      <c:valAx>
        <c:axId val="8060625"/>
        <c:scaling>
          <c:orientation val="minMax"/>
        </c:scaling>
        <c:axPos val="l"/>
        <c:delete val="0"/>
        <c:numFmt formatCode="General" sourceLinked="1"/>
        <c:majorTickMark val="cross"/>
        <c:minorTickMark val="none"/>
        <c:tickLblPos val="nextTo"/>
        <c:spPr>
          <a:ln w="3175">
            <a:solidFill>
              <a:srgbClr val="000000"/>
            </a:solidFill>
          </a:ln>
        </c:spPr>
        <c:crossAx val="5309140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20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5"/>
          <c:y val="0.12975"/>
          <c:w val="0.9325"/>
          <c:h val="0.75725"/>
        </c:manualLayout>
      </c:layout>
      <c:barChart>
        <c:barDir val="col"/>
        <c:grouping val="clustered"/>
        <c:varyColors val="0"/>
        <c:ser>
          <c:idx val="0"/>
          <c:order val="0"/>
          <c:tx>
            <c:strRef>
              <c:f>Daten!$C$21</c:f>
              <c:strCache>
                <c:ptCount val="1"/>
                <c:pt idx="0">
                  <c:v> 2014</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727.983633</c:v>
                </c:pt>
                <c:pt idx="1">
                  <c:v>740.256397</c:v>
                </c:pt>
                <c:pt idx="2">
                  <c:v>710.089329</c:v>
                </c:pt>
                <c:pt idx="3">
                  <c:v>740.781214</c:v>
                </c:pt>
                <c:pt idx="4">
                  <c:v>694.428192</c:v>
                </c:pt>
                <c:pt idx="5">
                  <c:v>725.409806</c:v>
                </c:pt>
                <c:pt idx="6">
                  <c:v>746.458267</c:v>
                </c:pt>
                <c:pt idx="7">
                  <c:v>694.745342</c:v>
                </c:pt>
                <c:pt idx="8">
                  <c:v>754.383936</c:v>
                </c:pt>
                <c:pt idx="9">
                  <c:v>748.07054</c:v>
                </c:pt>
                <c:pt idx="10">
                  <c:v>726.045062</c:v>
                </c:pt>
                <c:pt idx="11">
                  <c:v>631.690628</c:v>
                </c:pt>
              </c:numCache>
            </c:numRef>
          </c:val>
        </c:ser>
        <c:ser>
          <c:idx val="1"/>
          <c:order val="1"/>
          <c:tx>
            <c:strRef>
              <c:f>Daten!$D$21</c:f>
              <c:strCache>
                <c:ptCount val="1"/>
                <c:pt idx="0">
                  <c:v> 2015</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717.745212</c:v>
                </c:pt>
                <c:pt idx="1">
                  <c:v>719.51665</c:v>
                </c:pt>
                <c:pt idx="2">
                  <c:v>795.886033</c:v>
                </c:pt>
              </c:numCache>
            </c:numRef>
          </c:val>
        </c:ser>
        <c:axId val="38981630"/>
        <c:axId val="15290351"/>
      </c:barChart>
      <c:catAx>
        <c:axId val="3898163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290351"/>
        <c:crosses val="autoZero"/>
        <c:auto val="1"/>
        <c:lblOffset val="100"/>
        <c:tickLblSkip val="1"/>
        <c:noMultiLvlLbl val="0"/>
      </c:catAx>
      <c:valAx>
        <c:axId val="15290351"/>
        <c:scaling>
          <c:orientation val="minMax"/>
          <c:max val="13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981630"/>
        <c:crossesAt val="1"/>
        <c:crossBetween val="between"/>
        <c:dispUnits/>
        <c:majorUnit val="100"/>
        <c:minorUnit val="50"/>
      </c:valAx>
      <c:spPr>
        <a:noFill/>
        <a:ln w="12700">
          <a:solidFill>
            <a:srgbClr val="000000"/>
          </a:solidFill>
        </a:ln>
      </c:spPr>
    </c:plotArea>
    <c:legend>
      <c:legendPos val="b"/>
      <c:layout>
        <c:manualLayout>
          <c:xMode val="edge"/>
          <c:yMode val="edge"/>
          <c:x val="0.38925"/>
          <c:y val="0.88875"/>
          <c:w val="0.2595"/>
          <c:h val="0.069"/>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3258634"/>
        <c:axId val="30892251"/>
      </c:barChart>
      <c:catAx>
        <c:axId val="33258634"/>
        <c:scaling>
          <c:orientation val="minMax"/>
        </c:scaling>
        <c:axPos val="b"/>
        <c:delete val="0"/>
        <c:numFmt formatCode="General" sourceLinked="1"/>
        <c:majorTickMark val="cross"/>
        <c:minorTickMark val="none"/>
        <c:tickLblPos val="nextTo"/>
        <c:spPr>
          <a:ln w="3175">
            <a:solidFill>
              <a:srgbClr val="000000"/>
            </a:solidFill>
          </a:ln>
        </c:spPr>
        <c:crossAx val="30892251"/>
        <c:crosses val="autoZero"/>
        <c:auto val="1"/>
        <c:lblOffset val="100"/>
        <c:tickLblSkip val="1"/>
        <c:noMultiLvlLbl val="0"/>
      </c:catAx>
      <c:valAx>
        <c:axId val="30892251"/>
        <c:scaling>
          <c:orientation val="minMax"/>
        </c:scaling>
        <c:axPos val="l"/>
        <c:delete val="0"/>
        <c:numFmt formatCode="General" sourceLinked="1"/>
        <c:majorTickMark val="cross"/>
        <c:minorTickMark val="none"/>
        <c:tickLblPos val="nextTo"/>
        <c:spPr>
          <a:ln w="3175">
            <a:solidFill>
              <a:srgbClr val="000000"/>
            </a:solidFill>
          </a:ln>
        </c:spPr>
        <c:crossAx val="3325863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5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6"/>
          <c:y val="0.21125"/>
          <c:w val="0.435"/>
          <c:h val="0.63"/>
        </c:manualLayout>
      </c:layout>
      <c:pieChart>
        <c:varyColors val="1"/>
        <c:ser>
          <c:idx val="0"/>
          <c:order val="0"/>
          <c:tx>
            <c:strRef>
              <c:f>Daten!$B$38</c:f>
              <c:strCache>
                <c:ptCount val="1"/>
                <c:pt idx="0">
                  <c:v>        3. Ausfuhr von ausgewählten Enderzeugnissen im 1. Vierteljahr 2015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BFBFBF"/>
              </a:solidFill>
              <a:ln w="12700">
                <a:solidFill>
                  <a:srgbClr val="000000"/>
                </a:solidFill>
              </a:ln>
            </c:spPr>
          </c:dPt>
          <c:dPt>
            <c:idx val="3"/>
            <c:spPr>
              <a:solidFill>
                <a:srgbClr val="7F7F7F"/>
              </a:solidFill>
              <a:ln w="12700">
                <a:solidFill>
                  <a:srgbClr val="000000"/>
                </a:solidFill>
              </a:ln>
            </c:spPr>
          </c:dPt>
          <c:dPt>
            <c:idx val="4"/>
            <c:spPr>
              <a:solidFill>
                <a:srgbClr val="FFFF00"/>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Geräte zur Elektrizitätserzeugung und </c:v>
                  </c:pt>
                  <c:pt idx="3">
                    <c:v> mess-, steuerungs- und regelungstechnische</c:v>
                  </c:pt>
                  <c:pt idx="4">
                    <c:v> pharmazeutische Erzeugnisse</c:v>
                  </c:pt>
                  <c:pt idx="5">
                    <c:v> sonstige Enderzeugnisse                                   </c:v>
                  </c:pt>
                </c:lvl>
                <c:lvl>
                  <c:pt idx="2">
                    <c:v>  -verteilung</c:v>
                  </c:pt>
                  <c:pt idx="3">
                    <c:v>  Erzeugnisse</c:v>
                  </c:pt>
                </c:lvl>
              </c:multiLvlStrCache>
            </c:multiLvlStrRef>
          </c:cat>
          <c:val>
            <c:numRef>
              <c:f>(Daten!$E$39:$E$43,Daten!$E$45)</c:f>
              <c:numCache>
                <c:ptCount val="6"/>
                <c:pt idx="0">
                  <c:v>550990288</c:v>
                </c:pt>
                <c:pt idx="1">
                  <c:v>191999942</c:v>
                </c:pt>
                <c:pt idx="2">
                  <c:v>146731528</c:v>
                </c:pt>
                <c:pt idx="3">
                  <c:v>144997367</c:v>
                </c:pt>
                <c:pt idx="4">
                  <c:v>137927019</c:v>
                </c:pt>
                <c:pt idx="5">
                  <c:v>1312290966</c:v>
                </c:pt>
              </c:numCache>
            </c:numRef>
          </c:val>
        </c:ser>
      </c:pieChart>
      <c:spPr>
        <a:noFill/>
        <a:ln>
          <a:noFill/>
        </a:ln>
      </c:spPr>
    </c:plotArea>
    <c:legend>
      <c:legendPos val="r"/>
      <c:layout>
        <c:manualLayout>
          <c:xMode val="edge"/>
          <c:yMode val="edge"/>
          <c:x val="0.55825"/>
          <c:y val="0.278"/>
          <c:w val="0.4325"/>
          <c:h val="0.517"/>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1975"/>
          <c:w val="0.435"/>
          <c:h val="0.62625"/>
        </c:manualLayout>
      </c:layout>
      <c:pieChart>
        <c:varyColors val="1"/>
        <c:ser>
          <c:idx val="0"/>
          <c:order val="0"/>
          <c:tx>
            <c:strRef>
              <c:f>Daten!$B$47</c:f>
              <c:strCache>
                <c:ptCount val="1"/>
                <c:pt idx="0">
                  <c:v>        4. Einfuhr von ausgewählten Enderzeugnissen im 1. Vierteljahr 2015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CCFF"/>
              </a:solidFill>
              <a:ln w="12700">
                <a:solidFill>
                  <a:srgbClr val="000000"/>
                </a:solidFill>
              </a:ln>
            </c:spPr>
          </c:dPt>
          <c:dPt>
            <c:idx val="1"/>
            <c:spPr>
              <a:solidFill>
                <a:srgbClr val="00FF00"/>
              </a:solidFill>
              <a:ln w="12700">
                <a:solidFill>
                  <a:srgbClr val="000000"/>
                </a:solidFill>
              </a:ln>
            </c:spPr>
          </c:dPt>
          <c:dPt>
            <c:idx val="2"/>
            <c:spPr>
              <a:solidFill>
                <a:srgbClr val="993300"/>
              </a:solidFill>
              <a:ln w="12700">
                <a:solidFill>
                  <a:srgbClr val="000000"/>
                </a:solidFill>
              </a:ln>
            </c:spPr>
          </c:dPt>
          <c:dPt>
            <c:idx val="3"/>
            <c:spPr>
              <a:solidFill>
                <a:srgbClr val="FF6600"/>
              </a:solidFill>
              <a:ln w="12700">
                <a:solidFill>
                  <a:srgbClr val="000000"/>
                </a:solidFill>
              </a:ln>
            </c:spPr>
          </c:dPt>
          <c:dPt>
            <c:idx val="4"/>
            <c:spPr>
              <a:solidFill>
                <a:srgbClr val="BFBFBF"/>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(Daten!$B$48:$D$52,Daten!$B$54)</c:f>
              <c:multiLvlStrCache>
                <c:ptCount val="6"/>
                <c:lvl>
                  <c:pt idx="0">
                    <c:v> Luftfahrzeuge</c:v>
                  </c:pt>
                  <c:pt idx="1">
                    <c:v> Fahrgestelle, Karosserien, Motoren für Kfz</c:v>
                  </c:pt>
                  <c:pt idx="2">
                    <c:v> Möbel  </c:v>
                  </c:pt>
                  <c:pt idx="3">
                    <c:v> Waren aus Kunststoffen</c:v>
                  </c:pt>
                  <c:pt idx="4">
                    <c:v> Geräte zur Elektrizitätserzeugung und </c:v>
                  </c:pt>
                  <c:pt idx="5">
                    <c:v> sonstige Enderzeugnisse                                   </c:v>
                  </c:pt>
                </c:lvl>
                <c:lvl>
                  <c:pt idx="4">
                    <c:v>  -verteilung</c:v>
                  </c:pt>
                </c:lvl>
              </c:multiLvlStrCache>
            </c:multiLvlStrRef>
          </c:cat>
          <c:val>
            <c:numRef>
              <c:f>(Daten!$E$48:$E$52,Daten!$E$54)</c:f>
              <c:numCache>
                <c:ptCount val="6"/>
                <c:pt idx="0">
                  <c:v>118828267</c:v>
                </c:pt>
                <c:pt idx="1">
                  <c:v>112727935</c:v>
                </c:pt>
                <c:pt idx="2">
                  <c:v>99110820</c:v>
                </c:pt>
                <c:pt idx="3">
                  <c:v>91541179</c:v>
                </c:pt>
                <c:pt idx="4">
                  <c:v>73200717</c:v>
                </c:pt>
                <c:pt idx="5">
                  <c:v>823950460</c:v>
                </c:pt>
              </c:numCache>
            </c:numRef>
          </c:val>
        </c:ser>
      </c:pieChart>
      <c:spPr>
        <a:noFill/>
        <a:ln>
          <a:noFill/>
        </a:ln>
      </c:spPr>
    </c:plotArea>
    <c:legend>
      <c:legendPos val="r"/>
      <c:layout>
        <c:manualLayout>
          <c:xMode val="edge"/>
          <c:yMode val="edge"/>
          <c:x val="0.55675"/>
          <c:y val="0.28875"/>
          <c:w val="0.43375"/>
          <c:h val="0.516"/>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395432"/>
        <c:axId val="30558889"/>
      </c:barChart>
      <c:catAx>
        <c:axId val="3395432"/>
        <c:scaling>
          <c:orientation val="minMax"/>
        </c:scaling>
        <c:axPos val="b"/>
        <c:delete val="0"/>
        <c:numFmt formatCode="General" sourceLinked="1"/>
        <c:majorTickMark val="cross"/>
        <c:minorTickMark val="none"/>
        <c:tickLblPos val="nextTo"/>
        <c:spPr>
          <a:ln w="3175">
            <a:solidFill>
              <a:srgbClr val="000000"/>
            </a:solidFill>
          </a:ln>
        </c:spPr>
        <c:crossAx val="30558889"/>
        <c:crosses val="autoZero"/>
        <c:auto val="1"/>
        <c:lblOffset val="100"/>
        <c:tickLblSkip val="1"/>
        <c:noMultiLvlLbl val="0"/>
      </c:catAx>
      <c:valAx>
        <c:axId val="30558889"/>
        <c:scaling>
          <c:orientation val="minMax"/>
        </c:scaling>
        <c:axPos val="l"/>
        <c:delete val="0"/>
        <c:numFmt formatCode="General" sourceLinked="1"/>
        <c:majorTickMark val="cross"/>
        <c:minorTickMark val="none"/>
        <c:tickLblPos val="nextTo"/>
        <c:spPr>
          <a:ln w="3175">
            <a:solidFill>
              <a:srgbClr val="000000"/>
            </a:solidFill>
          </a:ln>
        </c:spPr>
        <c:crossAx val="339543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175"/>
          <c:y val="0.14525"/>
          <c:w val="0.965"/>
          <c:h val="0.75975"/>
        </c:manualLayout>
      </c:layout>
      <c:barChart>
        <c:barDir val="bar"/>
        <c:grouping val="clustered"/>
        <c:varyColors val="0"/>
        <c:ser>
          <c:idx val="1"/>
          <c:order val="0"/>
          <c:tx>
            <c:strRef>
              <c:f>Daten!$B$75</c:f>
              <c:strCache>
                <c:ptCount val="1"/>
                <c:pt idx="0">
                  <c:v>6. Einfuhr im 1. Vierteljahr 2015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Ungarn</c:v>
                </c:pt>
                <c:pt idx="1">
                  <c:v>Slowakei</c:v>
                </c:pt>
                <c:pt idx="2">
                  <c:v>Schweiz</c:v>
                </c:pt>
                <c:pt idx="3">
                  <c:v>Rumänien</c:v>
                </c:pt>
                <c:pt idx="4">
                  <c:v>Spanien</c:v>
                </c:pt>
                <c:pt idx="5">
                  <c:v>Vereinigte Staaten</c:v>
                </c:pt>
                <c:pt idx="6">
                  <c:v>Belgien</c:v>
                </c:pt>
                <c:pt idx="7">
                  <c:v>Tschechische Republik</c:v>
                </c:pt>
                <c:pt idx="8">
                  <c:v>Österreich</c:v>
                </c:pt>
                <c:pt idx="9">
                  <c:v>Frankreich</c:v>
                </c:pt>
                <c:pt idx="10">
                  <c:v>Polen</c:v>
                </c:pt>
                <c:pt idx="11">
                  <c:v>Niederlande</c:v>
                </c:pt>
                <c:pt idx="12">
                  <c:v>Vereinigtes Königreich</c:v>
                </c:pt>
                <c:pt idx="13">
                  <c:v>Italien</c:v>
                </c:pt>
                <c:pt idx="14">
                  <c:v>Volksrepublik China</c:v>
                </c:pt>
              </c:strCache>
            </c:strRef>
          </c:cat>
          <c:val>
            <c:numRef>
              <c:f>Daten!$B$76:$B$90</c:f>
              <c:numCache>
                <c:ptCount val="15"/>
                <c:pt idx="0">
                  <c:v>38.121436</c:v>
                </c:pt>
                <c:pt idx="1">
                  <c:v>39.086805999999996</c:v>
                </c:pt>
                <c:pt idx="2">
                  <c:v>39.867822</c:v>
                </c:pt>
                <c:pt idx="3">
                  <c:v>47.679646</c:v>
                </c:pt>
                <c:pt idx="4">
                  <c:v>77.80805000000001</c:v>
                </c:pt>
                <c:pt idx="5">
                  <c:v>83.45017200000001</c:v>
                </c:pt>
                <c:pt idx="6">
                  <c:v>99.437317</c:v>
                </c:pt>
                <c:pt idx="7">
                  <c:v>117.866912</c:v>
                </c:pt>
                <c:pt idx="8">
                  <c:v>122.879064</c:v>
                </c:pt>
                <c:pt idx="9">
                  <c:v>125.240726</c:v>
                </c:pt>
                <c:pt idx="10">
                  <c:v>156.15962299999998</c:v>
                </c:pt>
                <c:pt idx="11">
                  <c:v>170.940128</c:v>
                </c:pt>
                <c:pt idx="12">
                  <c:v>193.25096</c:v>
                </c:pt>
                <c:pt idx="13">
                  <c:v>203.479488</c:v>
                </c:pt>
                <c:pt idx="14">
                  <c:v>261.291445</c:v>
                </c:pt>
              </c:numCache>
            </c:numRef>
          </c:val>
        </c:ser>
        <c:axId val="64396188"/>
        <c:axId val="42694781"/>
      </c:barChart>
      <c:catAx>
        <c:axId val="64396188"/>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2694781"/>
        <c:crosses val="autoZero"/>
        <c:auto val="1"/>
        <c:lblOffset val="100"/>
        <c:tickLblSkip val="1"/>
        <c:noMultiLvlLbl val="0"/>
      </c:catAx>
      <c:valAx>
        <c:axId val="42694781"/>
        <c:scaling>
          <c:orientation val="minMax"/>
          <c:max val="28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396188"/>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4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
          <c:y val="0.146"/>
          <c:w val="0.96825"/>
          <c:h val="0.74175"/>
        </c:manualLayout>
      </c:layout>
      <c:barChart>
        <c:barDir val="bar"/>
        <c:grouping val="clustered"/>
        <c:varyColors val="0"/>
        <c:ser>
          <c:idx val="1"/>
          <c:order val="0"/>
          <c:tx>
            <c:strRef>
              <c:f>Daten!$B$58</c:f>
              <c:strCache>
                <c:ptCount val="1"/>
                <c:pt idx="0">
                  <c:v>5. Ausfuhr im 1. Vierteljahr 2015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Slowakei</c:v>
                </c:pt>
                <c:pt idx="1">
                  <c:v>Russische Föderation</c:v>
                </c:pt>
                <c:pt idx="2">
                  <c:v>Belgien</c:v>
                </c:pt>
                <c:pt idx="3">
                  <c:v>Schweiz</c:v>
                </c:pt>
                <c:pt idx="4">
                  <c:v>Niederlande</c:v>
                </c:pt>
                <c:pt idx="5">
                  <c:v>Spanien</c:v>
                </c:pt>
                <c:pt idx="6">
                  <c:v>Polen</c:v>
                </c:pt>
                <c:pt idx="7">
                  <c:v>Tschechische Republik</c:v>
                </c:pt>
                <c:pt idx="8">
                  <c:v>Italien</c:v>
                </c:pt>
                <c:pt idx="9">
                  <c:v>Österreich</c:v>
                </c:pt>
                <c:pt idx="10">
                  <c:v>Volksrepublik China</c:v>
                </c:pt>
                <c:pt idx="11">
                  <c:v>Vereinigtes Königreich</c:v>
                </c:pt>
                <c:pt idx="12">
                  <c:v>Ungarn</c:v>
                </c:pt>
                <c:pt idx="13">
                  <c:v>Frankreich</c:v>
                </c:pt>
                <c:pt idx="14">
                  <c:v>Vereinigte Staaten</c:v>
                </c:pt>
              </c:strCache>
            </c:strRef>
          </c:cat>
          <c:val>
            <c:numRef>
              <c:f>Daten!$B$59:$B$73</c:f>
              <c:numCache>
                <c:ptCount val="15"/>
                <c:pt idx="0">
                  <c:v>58.641595</c:v>
                </c:pt>
                <c:pt idx="1">
                  <c:v>60.072635999999996</c:v>
                </c:pt>
                <c:pt idx="2">
                  <c:v>89.799693</c:v>
                </c:pt>
                <c:pt idx="3">
                  <c:v>108.148719</c:v>
                </c:pt>
                <c:pt idx="4">
                  <c:v>143.441575</c:v>
                </c:pt>
                <c:pt idx="5">
                  <c:v>147.974141</c:v>
                </c:pt>
                <c:pt idx="6">
                  <c:v>160.198059</c:v>
                </c:pt>
                <c:pt idx="7">
                  <c:v>163.51623999999998</c:v>
                </c:pt>
                <c:pt idx="8">
                  <c:v>183.73318799999998</c:v>
                </c:pt>
                <c:pt idx="9">
                  <c:v>188.017165</c:v>
                </c:pt>
                <c:pt idx="10">
                  <c:v>191.788877</c:v>
                </c:pt>
                <c:pt idx="11">
                  <c:v>237.40614799999997</c:v>
                </c:pt>
                <c:pt idx="12">
                  <c:v>238.881021</c:v>
                </c:pt>
                <c:pt idx="13">
                  <c:v>239.350605</c:v>
                </c:pt>
                <c:pt idx="14">
                  <c:v>272.06728000000004</c:v>
                </c:pt>
              </c:numCache>
            </c:numRef>
          </c:val>
        </c:ser>
        <c:axId val="48708710"/>
        <c:axId val="35725207"/>
      </c:barChart>
      <c:catAx>
        <c:axId val="48708710"/>
        <c:scaling>
          <c:orientation val="minMax"/>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725207"/>
        <c:crosses val="autoZero"/>
        <c:auto val="1"/>
        <c:lblOffset val="100"/>
        <c:tickLblSkip val="1"/>
        <c:noMultiLvlLbl val="0"/>
      </c:catAx>
      <c:valAx>
        <c:axId val="35725207"/>
        <c:scaling>
          <c:orientation val="minMax"/>
          <c:max val="28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708710"/>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6594546"/>
        <c:axId val="59350915"/>
      </c:barChart>
      <c:catAx>
        <c:axId val="6594546"/>
        <c:scaling>
          <c:orientation val="minMax"/>
        </c:scaling>
        <c:axPos val="b"/>
        <c:delete val="0"/>
        <c:numFmt formatCode="General" sourceLinked="1"/>
        <c:majorTickMark val="cross"/>
        <c:minorTickMark val="none"/>
        <c:tickLblPos val="nextTo"/>
        <c:spPr>
          <a:ln w="3175">
            <a:solidFill>
              <a:srgbClr val="000000"/>
            </a:solidFill>
          </a:ln>
        </c:spPr>
        <c:crossAx val="59350915"/>
        <c:crosses val="autoZero"/>
        <c:auto val="1"/>
        <c:lblOffset val="100"/>
        <c:tickLblSkip val="1"/>
        <c:noMultiLvlLbl val="0"/>
      </c:catAx>
      <c:valAx>
        <c:axId val="59350915"/>
        <c:scaling>
          <c:orientation val="minMax"/>
        </c:scaling>
        <c:axPos val="l"/>
        <c:delete val="0"/>
        <c:numFmt formatCode="General" sourceLinked="1"/>
        <c:majorTickMark val="cross"/>
        <c:minorTickMark val="none"/>
        <c:tickLblPos val="nextTo"/>
        <c:spPr>
          <a:ln w="3175">
            <a:solidFill>
              <a:srgbClr val="000000"/>
            </a:solidFill>
          </a:ln>
        </c:spPr>
        <c:crossAx val="659454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2.emf"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17.emf" /><Relationship Id="rId6" Type="http://schemas.openxmlformats.org/officeDocument/2006/relationships/image" Target="../media/image2.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14.emf" /><Relationship Id="rId10" Type="http://schemas.openxmlformats.org/officeDocument/2006/relationships/image" Target="../media/image11.emf" /><Relationship Id="rId11" Type="http://schemas.openxmlformats.org/officeDocument/2006/relationships/image" Target="../media/image10.emf" /><Relationship Id="rId12" Type="http://schemas.openxmlformats.org/officeDocument/2006/relationships/image" Target="../media/image6.emf" /><Relationship Id="rId13" Type="http://schemas.openxmlformats.org/officeDocument/2006/relationships/image" Target="../media/image1.emf" /><Relationship Id="rId14" Type="http://schemas.openxmlformats.org/officeDocument/2006/relationships/image" Target="../media/image5.emf" /><Relationship Id="rId15" Type="http://schemas.openxmlformats.org/officeDocument/2006/relationships/image" Target="../media/image13.emf" /><Relationship Id="rId16" Type="http://schemas.openxmlformats.org/officeDocument/2006/relationships/image" Target="../media/image20.emf" /><Relationship Id="rId17" Type="http://schemas.openxmlformats.org/officeDocument/2006/relationships/image" Target="../media/image15.emf" /><Relationship Id="rId18" Type="http://schemas.openxmlformats.org/officeDocument/2006/relationships/image" Target="../media/image18.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66675</xdr:colOff>
      <xdr:row>39</xdr:row>
      <xdr:rowOff>76200</xdr:rowOff>
    </xdr:from>
    <xdr:to>
      <xdr:col>0</xdr:col>
      <xdr:colOff>904875</xdr:colOff>
      <xdr:row>40</xdr:row>
      <xdr:rowOff>800100</xdr:rowOff>
    </xdr:to>
    <xdr:pic>
      <xdr:nvPicPr>
        <xdr:cNvPr id="3" name="CommandButton5"/>
        <xdr:cNvPicPr preferRelativeResize="1">
          <a:picLocks noChangeAspect="1"/>
        </xdr:cNvPicPr>
      </xdr:nvPicPr>
      <xdr:blipFill>
        <a:blip r:embed="rId3"/>
        <a:stretch>
          <a:fillRect/>
        </a:stretch>
      </xdr:blipFill>
      <xdr:spPr>
        <a:xfrm>
          <a:off x="66675" y="6457950"/>
          <a:ext cx="838200" cy="885825"/>
        </a:xfrm>
        <a:prstGeom prst="rect">
          <a:avLst/>
        </a:prstGeom>
        <a:noFill/>
        <a:ln w="9525" cmpd="sng">
          <a:noFill/>
        </a:ln>
      </xdr:spPr>
    </xdr:pic>
    <xdr:clientData/>
  </xdr:twoCellAnchor>
  <xdr:twoCellAnchor editAs="oneCell">
    <xdr:from>
      <xdr:col>0</xdr:col>
      <xdr:colOff>76200</xdr:colOff>
      <xdr:row>48</xdr:row>
      <xdr:rowOff>95250</xdr:rowOff>
    </xdr:from>
    <xdr:to>
      <xdr:col>0</xdr:col>
      <xdr:colOff>914400</xdr:colOff>
      <xdr:row>51</xdr:row>
      <xdr:rowOff>419100</xdr:rowOff>
    </xdr:to>
    <xdr:pic>
      <xdr:nvPicPr>
        <xdr:cNvPr id="4" name="CommandButton6"/>
        <xdr:cNvPicPr preferRelativeResize="1">
          <a:picLocks noChangeAspect="1"/>
        </xdr:cNvPicPr>
      </xdr:nvPicPr>
      <xdr:blipFill>
        <a:blip r:embed="rId4"/>
        <a:stretch>
          <a:fillRect/>
        </a:stretch>
      </xdr:blipFill>
      <xdr:spPr>
        <a:xfrm>
          <a:off x="76200" y="9477375"/>
          <a:ext cx="838200" cy="809625"/>
        </a:xfrm>
        <a:prstGeom prst="rect">
          <a:avLst/>
        </a:prstGeom>
        <a:noFill/>
        <a:ln w="9525" cmpd="sng">
          <a:noFill/>
        </a:ln>
      </xdr:spPr>
    </xdr:pic>
    <xdr:clientData/>
  </xdr:twoCellAnchor>
  <xdr:twoCellAnchor editAs="oneCell">
    <xdr:from>
      <xdr:col>0</xdr:col>
      <xdr:colOff>47625</xdr:colOff>
      <xdr:row>60</xdr:row>
      <xdr:rowOff>9525</xdr:rowOff>
    </xdr:from>
    <xdr:to>
      <xdr:col>0</xdr:col>
      <xdr:colOff>885825</xdr:colOff>
      <xdr:row>64</xdr:row>
      <xdr:rowOff>85725</xdr:rowOff>
    </xdr:to>
    <xdr:pic>
      <xdr:nvPicPr>
        <xdr:cNvPr id="5" name="CommandButton7"/>
        <xdr:cNvPicPr preferRelativeResize="1">
          <a:picLocks noChangeAspect="1"/>
        </xdr:cNvPicPr>
      </xdr:nvPicPr>
      <xdr:blipFill>
        <a:blip r:embed="rId5"/>
        <a:stretch>
          <a:fillRect/>
        </a:stretch>
      </xdr:blipFill>
      <xdr:spPr>
        <a:xfrm>
          <a:off x="47625" y="11982450"/>
          <a:ext cx="838200" cy="723900"/>
        </a:xfrm>
        <a:prstGeom prst="rect">
          <a:avLst/>
        </a:prstGeom>
        <a:noFill/>
        <a:ln w="9525" cmpd="sng">
          <a:noFill/>
        </a:ln>
      </xdr:spPr>
    </xdr:pic>
    <xdr:clientData/>
  </xdr:twoCellAnchor>
  <xdr:twoCellAnchor editAs="oneCell">
    <xdr:from>
      <xdr:col>0</xdr:col>
      <xdr:colOff>47625</xdr:colOff>
      <xdr:row>76</xdr:row>
      <xdr:rowOff>152400</xdr:rowOff>
    </xdr:from>
    <xdr:to>
      <xdr:col>0</xdr:col>
      <xdr:colOff>885825</xdr:colOff>
      <xdr:row>81</xdr:row>
      <xdr:rowOff>66675</xdr:rowOff>
    </xdr:to>
    <xdr:pic>
      <xdr:nvPicPr>
        <xdr:cNvPr id="6" name="CommandButton8"/>
        <xdr:cNvPicPr preferRelativeResize="1">
          <a:picLocks noChangeAspect="1"/>
        </xdr:cNvPicPr>
      </xdr:nvPicPr>
      <xdr:blipFill>
        <a:blip r:embed="rId6"/>
        <a:stretch>
          <a:fillRect/>
        </a:stretch>
      </xdr:blipFill>
      <xdr:spPr>
        <a:xfrm>
          <a:off x="47625" y="14716125"/>
          <a:ext cx="838200" cy="723900"/>
        </a:xfrm>
        <a:prstGeom prst="rect">
          <a:avLst/>
        </a:prstGeom>
        <a:noFill/>
        <a:ln w="9525" cmpd="sng">
          <a:noFill/>
        </a:ln>
      </xdr:spPr>
    </xdr:pic>
    <xdr:clientData/>
  </xdr:twoCellAnchor>
  <xdr:twoCellAnchor editAs="oneCell">
    <xdr:from>
      <xdr:col>0</xdr:col>
      <xdr:colOff>990600</xdr:colOff>
      <xdr:row>77</xdr:row>
      <xdr:rowOff>19050</xdr:rowOff>
    </xdr:from>
    <xdr:to>
      <xdr:col>0</xdr:col>
      <xdr:colOff>2743200</xdr:colOff>
      <xdr:row>81</xdr:row>
      <xdr:rowOff>57150</xdr:rowOff>
    </xdr:to>
    <xdr:pic>
      <xdr:nvPicPr>
        <xdr:cNvPr id="7" name="CommandButton2"/>
        <xdr:cNvPicPr preferRelativeResize="1">
          <a:picLocks noChangeAspect="1"/>
        </xdr:cNvPicPr>
      </xdr:nvPicPr>
      <xdr:blipFill>
        <a:blip r:embed="rId7"/>
        <a:stretch>
          <a:fillRect/>
        </a:stretch>
      </xdr:blipFill>
      <xdr:spPr>
        <a:xfrm>
          <a:off x="990600" y="14744700"/>
          <a:ext cx="1752600" cy="685800"/>
        </a:xfrm>
        <a:prstGeom prst="rect">
          <a:avLst/>
        </a:prstGeom>
        <a:noFill/>
        <a:ln w="9525" cmpd="sng">
          <a:noFill/>
        </a:ln>
      </xdr:spPr>
    </xdr:pic>
    <xdr:clientData/>
  </xdr:twoCellAnchor>
  <xdr:twoCellAnchor editAs="oneCell">
    <xdr:from>
      <xdr:col>0</xdr:col>
      <xdr:colOff>1028700</xdr:colOff>
      <xdr:row>60</xdr:row>
      <xdr:rowOff>19050</xdr:rowOff>
    </xdr:from>
    <xdr:to>
      <xdr:col>0</xdr:col>
      <xdr:colOff>2781300</xdr:colOff>
      <xdr:row>64</xdr:row>
      <xdr:rowOff>57150</xdr:rowOff>
    </xdr:to>
    <xdr:pic>
      <xdr:nvPicPr>
        <xdr:cNvPr id="8" name="CommandButton1"/>
        <xdr:cNvPicPr preferRelativeResize="1">
          <a:picLocks noChangeAspect="1"/>
        </xdr:cNvPicPr>
      </xdr:nvPicPr>
      <xdr:blipFill>
        <a:blip r:embed="rId8"/>
        <a:stretch>
          <a:fillRect/>
        </a:stretch>
      </xdr:blipFill>
      <xdr:spPr>
        <a:xfrm>
          <a:off x="1028700" y="11991975"/>
          <a:ext cx="1752600" cy="685800"/>
        </a:xfrm>
        <a:prstGeom prst="rect">
          <a:avLst/>
        </a:prstGeom>
        <a:noFill/>
        <a:ln w="9525" cmpd="sng">
          <a:noFill/>
        </a:ln>
      </xdr:spPr>
    </xdr:pic>
    <xdr:clientData/>
  </xdr:twoCellAnchor>
  <xdr:twoCellAnchor editAs="oneCell">
    <xdr:from>
      <xdr:col>0</xdr:col>
      <xdr:colOff>1162050</xdr:colOff>
      <xdr:row>7</xdr:row>
      <xdr:rowOff>47625</xdr:rowOff>
    </xdr:from>
    <xdr:to>
      <xdr:col>0</xdr:col>
      <xdr:colOff>2171700</xdr:colOff>
      <xdr:row>10</xdr:row>
      <xdr:rowOff>9525</xdr:rowOff>
    </xdr:to>
    <xdr:pic>
      <xdr:nvPicPr>
        <xdr:cNvPr id="9" name="CommandButton10"/>
        <xdr:cNvPicPr preferRelativeResize="1">
          <a:picLocks noChangeAspect="1"/>
        </xdr:cNvPicPr>
      </xdr:nvPicPr>
      <xdr:blipFill>
        <a:blip r:embed="rId9"/>
        <a:stretch>
          <a:fillRect/>
        </a:stretch>
      </xdr:blipFill>
      <xdr:spPr>
        <a:xfrm>
          <a:off x="1162050" y="1181100"/>
          <a:ext cx="1009650" cy="514350"/>
        </a:xfrm>
        <a:prstGeom prst="rect">
          <a:avLst/>
        </a:prstGeom>
        <a:noFill/>
        <a:ln w="9525" cmpd="sng">
          <a:noFill/>
        </a:ln>
      </xdr:spPr>
    </xdr:pic>
    <xdr:clientData/>
  </xdr:twoCellAnchor>
  <xdr:twoCellAnchor editAs="oneCell">
    <xdr:from>
      <xdr:col>0</xdr:col>
      <xdr:colOff>1276350</xdr:colOff>
      <xdr:row>22</xdr:row>
      <xdr:rowOff>38100</xdr:rowOff>
    </xdr:from>
    <xdr:to>
      <xdr:col>0</xdr:col>
      <xdr:colOff>2286000</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1276350" y="366712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3144500"/>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5897225"/>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7859375"/>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10915650"/>
          <a:ext cx="2638425" cy="447675"/>
        </a:xfrm>
        <a:prstGeom prst="rect">
          <a:avLst/>
        </a:prstGeom>
        <a:noFill/>
        <a:ln w="9525" cmpd="sng">
          <a:noFill/>
        </a:ln>
      </xdr:spPr>
    </xdr:pic>
    <xdr:clientData/>
  </xdr:twoCellAnchor>
  <xdr:twoCellAnchor editAs="oneCell">
    <xdr:from>
      <xdr:col>0</xdr:col>
      <xdr:colOff>1895475</xdr:colOff>
      <xdr:row>43</xdr:row>
      <xdr:rowOff>19050</xdr:rowOff>
    </xdr:from>
    <xdr:to>
      <xdr:col>0</xdr:col>
      <xdr:colOff>2781300</xdr:colOff>
      <xdr:row>44</xdr:row>
      <xdr:rowOff>9525</xdr:rowOff>
    </xdr:to>
    <xdr:pic>
      <xdr:nvPicPr>
        <xdr:cNvPr id="15" name="SpinButton1"/>
        <xdr:cNvPicPr preferRelativeResize="1">
          <a:picLocks noChangeAspect="1"/>
        </xdr:cNvPicPr>
      </xdr:nvPicPr>
      <xdr:blipFill>
        <a:blip r:embed="rId15"/>
        <a:stretch>
          <a:fillRect/>
        </a:stretch>
      </xdr:blipFill>
      <xdr:spPr>
        <a:xfrm>
          <a:off x="1895475" y="859155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41</xdr:row>
      <xdr:rowOff>161925</xdr:rowOff>
    </xdr:to>
    <xdr:pic>
      <xdr:nvPicPr>
        <xdr:cNvPr id="16" name="CommandButton16"/>
        <xdr:cNvPicPr preferRelativeResize="1">
          <a:picLocks noChangeAspect="1"/>
        </xdr:cNvPicPr>
      </xdr:nvPicPr>
      <xdr:blipFill>
        <a:blip r:embed="rId16"/>
        <a:stretch>
          <a:fillRect/>
        </a:stretch>
      </xdr:blipFill>
      <xdr:spPr>
        <a:xfrm>
          <a:off x="6524625" y="6229350"/>
          <a:ext cx="762000" cy="1285875"/>
        </a:xfrm>
        <a:prstGeom prst="rect">
          <a:avLst/>
        </a:prstGeom>
        <a:noFill/>
        <a:ln w="9525" cmpd="sng">
          <a:noFill/>
        </a:ln>
      </xdr:spPr>
    </xdr:pic>
    <xdr:clientData/>
  </xdr:twoCellAnchor>
  <xdr:twoCellAnchor editAs="oneCell">
    <xdr:from>
      <xdr:col>0</xdr:col>
      <xdr:colOff>1905000</xdr:colOff>
      <xdr:row>38</xdr:row>
      <xdr:rowOff>19050</xdr:rowOff>
    </xdr:from>
    <xdr:to>
      <xdr:col>0</xdr:col>
      <xdr:colOff>2790825</xdr:colOff>
      <xdr:row>39</xdr:row>
      <xdr:rowOff>9525</xdr:rowOff>
    </xdr:to>
    <xdr:pic>
      <xdr:nvPicPr>
        <xdr:cNvPr id="17" name="SpinButton2"/>
        <xdr:cNvPicPr preferRelativeResize="1">
          <a:picLocks noChangeAspect="1"/>
        </xdr:cNvPicPr>
      </xdr:nvPicPr>
      <xdr:blipFill>
        <a:blip r:embed="rId15"/>
        <a:stretch>
          <a:fillRect/>
        </a:stretch>
      </xdr:blipFill>
      <xdr:spPr>
        <a:xfrm>
          <a:off x="1905000" y="6238875"/>
          <a:ext cx="885825" cy="152400"/>
        </a:xfrm>
        <a:prstGeom prst="rect">
          <a:avLst/>
        </a:prstGeom>
        <a:noFill/>
        <a:ln w="9525" cmpd="sng">
          <a:noFill/>
        </a:ln>
      </xdr:spPr>
    </xdr:pic>
    <xdr:clientData/>
  </xdr:twoCellAnchor>
  <xdr:twoCellAnchor editAs="oneCell">
    <xdr:from>
      <xdr:col>0</xdr:col>
      <xdr:colOff>1905000</xdr:colOff>
      <xdr:row>39</xdr:row>
      <xdr:rowOff>19050</xdr:rowOff>
    </xdr:from>
    <xdr:to>
      <xdr:col>0</xdr:col>
      <xdr:colOff>2790825</xdr:colOff>
      <xdr:row>40</xdr:row>
      <xdr:rowOff>9525</xdr:rowOff>
    </xdr:to>
    <xdr:pic>
      <xdr:nvPicPr>
        <xdr:cNvPr id="18" name="SpinButton3"/>
        <xdr:cNvPicPr preferRelativeResize="1">
          <a:picLocks noChangeAspect="1"/>
        </xdr:cNvPicPr>
      </xdr:nvPicPr>
      <xdr:blipFill>
        <a:blip r:embed="rId15"/>
        <a:stretch>
          <a:fillRect/>
        </a:stretch>
      </xdr:blipFill>
      <xdr:spPr>
        <a:xfrm>
          <a:off x="1905000" y="6400800"/>
          <a:ext cx="885825" cy="152400"/>
        </a:xfrm>
        <a:prstGeom prst="rect">
          <a:avLst/>
        </a:prstGeom>
        <a:noFill/>
        <a:ln w="9525" cmpd="sng">
          <a:noFill/>
        </a:ln>
      </xdr:spPr>
    </xdr:pic>
    <xdr:clientData/>
  </xdr:twoCellAnchor>
  <xdr:twoCellAnchor editAs="oneCell">
    <xdr:from>
      <xdr:col>0</xdr:col>
      <xdr:colOff>1905000</xdr:colOff>
      <xdr:row>40</xdr:row>
      <xdr:rowOff>28575</xdr:rowOff>
    </xdr:from>
    <xdr:to>
      <xdr:col>0</xdr:col>
      <xdr:colOff>2790825</xdr:colOff>
      <xdr:row>40</xdr:row>
      <xdr:rowOff>219075</xdr:rowOff>
    </xdr:to>
    <xdr:pic>
      <xdr:nvPicPr>
        <xdr:cNvPr id="19" name="SpinButton4"/>
        <xdr:cNvPicPr preferRelativeResize="1">
          <a:picLocks noChangeAspect="1"/>
        </xdr:cNvPicPr>
      </xdr:nvPicPr>
      <xdr:blipFill>
        <a:blip r:embed="rId15"/>
        <a:stretch>
          <a:fillRect/>
        </a:stretch>
      </xdr:blipFill>
      <xdr:spPr>
        <a:xfrm>
          <a:off x="1905000" y="6572250"/>
          <a:ext cx="885825" cy="190500"/>
        </a:xfrm>
        <a:prstGeom prst="rect">
          <a:avLst/>
        </a:prstGeom>
        <a:noFill/>
        <a:ln w="9525" cmpd="sng">
          <a:noFill/>
        </a:ln>
      </xdr:spPr>
    </xdr:pic>
    <xdr:clientData/>
  </xdr:twoCellAnchor>
  <xdr:twoCellAnchor editAs="oneCell">
    <xdr:from>
      <xdr:col>0</xdr:col>
      <xdr:colOff>1895475</xdr:colOff>
      <xdr:row>41</xdr:row>
      <xdr:rowOff>19050</xdr:rowOff>
    </xdr:from>
    <xdr:to>
      <xdr:col>0</xdr:col>
      <xdr:colOff>2781300</xdr:colOff>
      <xdr:row>41</xdr:row>
      <xdr:rowOff>171450</xdr:rowOff>
    </xdr:to>
    <xdr:pic>
      <xdr:nvPicPr>
        <xdr:cNvPr id="20" name="SpinButton5"/>
        <xdr:cNvPicPr preferRelativeResize="1">
          <a:picLocks noChangeAspect="1"/>
        </xdr:cNvPicPr>
      </xdr:nvPicPr>
      <xdr:blipFill>
        <a:blip r:embed="rId15"/>
        <a:stretch>
          <a:fillRect/>
        </a:stretch>
      </xdr:blipFill>
      <xdr:spPr>
        <a:xfrm>
          <a:off x="1895475" y="7372350"/>
          <a:ext cx="885825" cy="152400"/>
        </a:xfrm>
        <a:prstGeom prst="rect">
          <a:avLst/>
        </a:prstGeom>
        <a:noFill/>
        <a:ln w="9525" cmpd="sng">
          <a:noFill/>
        </a:ln>
      </xdr:spPr>
    </xdr:pic>
    <xdr:clientData/>
  </xdr:twoCellAnchor>
  <xdr:twoCellAnchor editAs="oneCell">
    <xdr:from>
      <xdr:col>0</xdr:col>
      <xdr:colOff>1895475</xdr:colOff>
      <xdr:row>42</xdr:row>
      <xdr:rowOff>19050</xdr:rowOff>
    </xdr:from>
    <xdr:to>
      <xdr:col>0</xdr:col>
      <xdr:colOff>2781300</xdr:colOff>
      <xdr:row>42</xdr:row>
      <xdr:rowOff>171450</xdr:rowOff>
    </xdr:to>
    <xdr:pic>
      <xdr:nvPicPr>
        <xdr:cNvPr id="21" name="SpinButton"/>
        <xdr:cNvPicPr preferRelativeResize="1">
          <a:picLocks noChangeAspect="1"/>
        </xdr:cNvPicPr>
      </xdr:nvPicPr>
      <xdr:blipFill>
        <a:blip r:embed="rId15"/>
        <a:stretch>
          <a:fillRect/>
        </a:stretch>
      </xdr:blipFill>
      <xdr:spPr>
        <a:xfrm>
          <a:off x="1895475" y="8343900"/>
          <a:ext cx="885825" cy="152400"/>
        </a:xfrm>
        <a:prstGeom prst="rect">
          <a:avLst/>
        </a:prstGeom>
        <a:noFill/>
        <a:ln w="9525" cmpd="sng">
          <a:noFill/>
        </a:ln>
      </xdr:spPr>
    </xdr:pic>
    <xdr:clientData/>
  </xdr:twoCellAnchor>
  <xdr:twoCellAnchor editAs="oneCell">
    <xdr:from>
      <xdr:col>0</xdr:col>
      <xdr:colOff>1000125</xdr:colOff>
      <xdr:row>48</xdr:row>
      <xdr:rowOff>85725</xdr:rowOff>
    </xdr:from>
    <xdr:to>
      <xdr:col>0</xdr:col>
      <xdr:colOff>1762125</xdr:colOff>
      <xdr:row>52</xdr:row>
      <xdr:rowOff>76200</xdr:rowOff>
    </xdr:to>
    <xdr:pic>
      <xdr:nvPicPr>
        <xdr:cNvPr id="22" name="CommandButton17"/>
        <xdr:cNvPicPr preferRelativeResize="1">
          <a:picLocks noChangeAspect="1"/>
        </xdr:cNvPicPr>
      </xdr:nvPicPr>
      <xdr:blipFill>
        <a:blip r:embed="rId17"/>
        <a:stretch>
          <a:fillRect/>
        </a:stretch>
      </xdr:blipFill>
      <xdr:spPr>
        <a:xfrm>
          <a:off x="1000125" y="9467850"/>
          <a:ext cx="762000" cy="1285875"/>
        </a:xfrm>
        <a:prstGeom prst="rect">
          <a:avLst/>
        </a:prstGeom>
        <a:noFill/>
        <a:ln w="9525" cmpd="sng">
          <a:noFill/>
        </a:ln>
      </xdr:spPr>
    </xdr:pic>
    <xdr:clientData/>
  </xdr:twoCellAnchor>
  <xdr:twoCellAnchor editAs="oneCell">
    <xdr:from>
      <xdr:col>0</xdr:col>
      <xdr:colOff>1876425</xdr:colOff>
      <xdr:row>52</xdr:row>
      <xdr:rowOff>38100</xdr:rowOff>
    </xdr:from>
    <xdr:to>
      <xdr:col>0</xdr:col>
      <xdr:colOff>2762250</xdr:colOff>
      <xdr:row>53</xdr:row>
      <xdr:rowOff>28575</xdr:rowOff>
    </xdr:to>
    <xdr:pic>
      <xdr:nvPicPr>
        <xdr:cNvPr id="23" name="SpinButton6"/>
        <xdr:cNvPicPr preferRelativeResize="1">
          <a:picLocks noChangeAspect="1"/>
        </xdr:cNvPicPr>
      </xdr:nvPicPr>
      <xdr:blipFill>
        <a:blip r:embed="rId15"/>
        <a:stretch>
          <a:fillRect/>
        </a:stretch>
      </xdr:blipFill>
      <xdr:spPr>
        <a:xfrm>
          <a:off x="1876425" y="10715625"/>
          <a:ext cx="885825" cy="152400"/>
        </a:xfrm>
        <a:prstGeom prst="rect">
          <a:avLst/>
        </a:prstGeom>
        <a:noFill/>
        <a:ln w="9525" cmpd="sng">
          <a:noFill/>
        </a:ln>
      </xdr:spPr>
    </xdr:pic>
    <xdr:clientData/>
  </xdr:twoCellAnchor>
  <xdr:twoCellAnchor editAs="oneCell">
    <xdr:from>
      <xdr:col>0</xdr:col>
      <xdr:colOff>1885950</xdr:colOff>
      <xdr:row>47</xdr:row>
      <xdr:rowOff>28575</xdr:rowOff>
    </xdr:from>
    <xdr:to>
      <xdr:col>0</xdr:col>
      <xdr:colOff>2771775</xdr:colOff>
      <xdr:row>48</xdr:row>
      <xdr:rowOff>19050</xdr:rowOff>
    </xdr:to>
    <xdr:pic>
      <xdr:nvPicPr>
        <xdr:cNvPr id="24" name="SpinButton7"/>
        <xdr:cNvPicPr preferRelativeResize="1">
          <a:picLocks noChangeAspect="1"/>
        </xdr:cNvPicPr>
      </xdr:nvPicPr>
      <xdr:blipFill>
        <a:blip r:embed="rId15"/>
        <a:stretch>
          <a:fillRect/>
        </a:stretch>
      </xdr:blipFill>
      <xdr:spPr>
        <a:xfrm>
          <a:off x="1885950" y="9248775"/>
          <a:ext cx="885825" cy="152400"/>
        </a:xfrm>
        <a:prstGeom prst="rect">
          <a:avLst/>
        </a:prstGeom>
        <a:noFill/>
        <a:ln w="9525" cmpd="sng">
          <a:noFill/>
        </a:ln>
      </xdr:spPr>
    </xdr:pic>
    <xdr:clientData/>
  </xdr:twoCellAnchor>
  <xdr:twoCellAnchor editAs="oneCell">
    <xdr:from>
      <xdr:col>0</xdr:col>
      <xdr:colOff>1885950</xdr:colOff>
      <xdr:row>48</xdr:row>
      <xdr:rowOff>28575</xdr:rowOff>
    </xdr:from>
    <xdr:to>
      <xdr:col>0</xdr:col>
      <xdr:colOff>2771775</xdr:colOff>
      <xdr:row>49</xdr:row>
      <xdr:rowOff>19050</xdr:rowOff>
    </xdr:to>
    <xdr:pic>
      <xdr:nvPicPr>
        <xdr:cNvPr id="25" name="SpinButton8"/>
        <xdr:cNvPicPr preferRelativeResize="1">
          <a:picLocks noChangeAspect="1"/>
        </xdr:cNvPicPr>
      </xdr:nvPicPr>
      <xdr:blipFill>
        <a:blip r:embed="rId15"/>
        <a:stretch>
          <a:fillRect/>
        </a:stretch>
      </xdr:blipFill>
      <xdr:spPr>
        <a:xfrm>
          <a:off x="1885950" y="9410700"/>
          <a:ext cx="885825" cy="152400"/>
        </a:xfrm>
        <a:prstGeom prst="rect">
          <a:avLst/>
        </a:prstGeom>
        <a:noFill/>
        <a:ln w="9525" cmpd="sng">
          <a:noFill/>
        </a:ln>
      </xdr:spPr>
    </xdr:pic>
    <xdr:clientData/>
  </xdr:twoCellAnchor>
  <xdr:twoCellAnchor editAs="oneCell">
    <xdr:from>
      <xdr:col>0</xdr:col>
      <xdr:colOff>1885950</xdr:colOff>
      <xdr:row>49</xdr:row>
      <xdr:rowOff>28575</xdr:rowOff>
    </xdr:from>
    <xdr:to>
      <xdr:col>0</xdr:col>
      <xdr:colOff>2771775</xdr:colOff>
      <xdr:row>50</xdr:row>
      <xdr:rowOff>19050</xdr:rowOff>
    </xdr:to>
    <xdr:pic>
      <xdr:nvPicPr>
        <xdr:cNvPr id="26" name="SpinButton9"/>
        <xdr:cNvPicPr preferRelativeResize="1">
          <a:picLocks noChangeAspect="1"/>
        </xdr:cNvPicPr>
      </xdr:nvPicPr>
      <xdr:blipFill>
        <a:blip r:embed="rId15"/>
        <a:stretch>
          <a:fillRect/>
        </a:stretch>
      </xdr:blipFill>
      <xdr:spPr>
        <a:xfrm>
          <a:off x="1885950" y="9572625"/>
          <a:ext cx="885825" cy="152400"/>
        </a:xfrm>
        <a:prstGeom prst="rect">
          <a:avLst/>
        </a:prstGeom>
        <a:noFill/>
        <a:ln w="9525" cmpd="sng">
          <a:noFill/>
        </a:ln>
      </xdr:spPr>
    </xdr:pic>
    <xdr:clientData/>
  </xdr:twoCellAnchor>
  <xdr:twoCellAnchor editAs="oneCell">
    <xdr:from>
      <xdr:col>0</xdr:col>
      <xdr:colOff>1885950</xdr:colOff>
      <xdr:row>50</xdr:row>
      <xdr:rowOff>28575</xdr:rowOff>
    </xdr:from>
    <xdr:to>
      <xdr:col>0</xdr:col>
      <xdr:colOff>2771775</xdr:colOff>
      <xdr:row>51</xdr:row>
      <xdr:rowOff>28575</xdr:rowOff>
    </xdr:to>
    <xdr:pic>
      <xdr:nvPicPr>
        <xdr:cNvPr id="27" name="SpinButton10"/>
        <xdr:cNvPicPr preferRelativeResize="1">
          <a:picLocks noChangeAspect="1"/>
        </xdr:cNvPicPr>
      </xdr:nvPicPr>
      <xdr:blipFill>
        <a:blip r:embed="rId15"/>
        <a:stretch>
          <a:fillRect/>
        </a:stretch>
      </xdr:blipFill>
      <xdr:spPr>
        <a:xfrm>
          <a:off x="1885950" y="9734550"/>
          <a:ext cx="885825" cy="161925"/>
        </a:xfrm>
        <a:prstGeom prst="rect">
          <a:avLst/>
        </a:prstGeom>
        <a:noFill/>
        <a:ln w="9525" cmpd="sng">
          <a:noFill/>
        </a:ln>
      </xdr:spPr>
    </xdr:pic>
    <xdr:clientData/>
  </xdr:twoCellAnchor>
  <xdr:twoCellAnchor editAs="oneCell">
    <xdr:from>
      <xdr:col>0</xdr:col>
      <xdr:colOff>1885950</xdr:colOff>
      <xdr:row>51</xdr:row>
      <xdr:rowOff>38100</xdr:rowOff>
    </xdr:from>
    <xdr:to>
      <xdr:col>0</xdr:col>
      <xdr:colOff>2771775</xdr:colOff>
      <xdr:row>51</xdr:row>
      <xdr:rowOff>228600</xdr:rowOff>
    </xdr:to>
    <xdr:pic>
      <xdr:nvPicPr>
        <xdr:cNvPr id="28" name="SpinButton11"/>
        <xdr:cNvPicPr preferRelativeResize="1">
          <a:picLocks noChangeAspect="1"/>
        </xdr:cNvPicPr>
      </xdr:nvPicPr>
      <xdr:blipFill>
        <a:blip r:embed="rId15"/>
        <a:stretch>
          <a:fillRect/>
        </a:stretch>
      </xdr:blipFill>
      <xdr:spPr>
        <a:xfrm>
          <a:off x="1885950" y="9906000"/>
          <a:ext cx="885825" cy="190500"/>
        </a:xfrm>
        <a:prstGeom prst="rect">
          <a:avLst/>
        </a:prstGeom>
        <a:noFill/>
        <a:ln w="9525" cmpd="sng">
          <a:noFill/>
        </a:ln>
      </xdr:spPr>
    </xdr:pic>
    <xdr:clientData/>
  </xdr:twoCellAnchor>
  <xdr:twoCellAnchor editAs="oneCell">
    <xdr:from>
      <xdr:col>0</xdr:col>
      <xdr:colOff>819150</xdr:colOff>
      <xdr:row>95</xdr:row>
      <xdr:rowOff>123825</xdr:rowOff>
    </xdr:from>
    <xdr:to>
      <xdr:col>0</xdr:col>
      <xdr:colOff>2247900</xdr:colOff>
      <xdr:row>102</xdr:row>
      <xdr:rowOff>38100</xdr:rowOff>
    </xdr:to>
    <xdr:pic>
      <xdr:nvPicPr>
        <xdr:cNvPr id="29" name="CommandButton18"/>
        <xdr:cNvPicPr preferRelativeResize="1">
          <a:picLocks noChangeAspect="1"/>
        </xdr:cNvPicPr>
      </xdr:nvPicPr>
      <xdr:blipFill>
        <a:blip r:embed="rId18"/>
        <a:stretch>
          <a:fillRect/>
        </a:stretch>
      </xdr:blipFill>
      <xdr:spPr>
        <a:xfrm>
          <a:off x="819150" y="17764125"/>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0.8815</cdr:y>
    </cdr:from>
    <cdr:to>
      <cdr:x>1</cdr:x>
      <cdr:y>0.991</cdr:y>
    </cdr:to>
    <cdr:sp>
      <cdr:nvSpPr>
        <cdr:cNvPr id="1" name="Text Box 1"/>
        <cdr:cNvSpPr txBox="1">
          <a:spLocks noChangeArrowheads="1"/>
        </cdr:cNvSpPr>
      </cdr:nvSpPr>
      <cdr:spPr>
        <a:xfrm>
          <a:off x="0" y="3781425"/>
          <a:ext cx="6191250" cy="4667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0.92525</cdr:y>
    </cdr:from>
    <cdr:to>
      <cdr:x>0.3195</cdr:x>
      <cdr:y>0.994</cdr:y>
    </cdr:to>
    <cdr:sp>
      <cdr:nvSpPr>
        <cdr:cNvPr id="2" name="Text Box 2"/>
        <cdr:cNvSpPr txBox="1">
          <a:spLocks noChangeArrowheads="1"/>
        </cdr:cNvSpPr>
      </cdr:nvSpPr>
      <cdr:spPr>
        <a:xfrm>
          <a:off x="0" y="3971925"/>
          <a:ext cx="1971675"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0.87475</cdr:y>
    </cdr:from>
    <cdr:to>
      <cdr:x>1</cdr:x>
      <cdr:y>0.99125</cdr:y>
    </cdr:to>
    <cdr:sp>
      <cdr:nvSpPr>
        <cdr:cNvPr id="1" name="Text Box 1"/>
        <cdr:cNvSpPr txBox="1">
          <a:spLocks noChangeArrowheads="1"/>
        </cdr:cNvSpPr>
      </cdr:nvSpPr>
      <cdr:spPr>
        <a:xfrm>
          <a:off x="0" y="3790950"/>
          <a:ext cx="6191250" cy="5048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0.9295</cdr:y>
    </cdr:from>
    <cdr:to>
      <cdr:x>0.31625</cdr:x>
      <cdr:y>0.9935</cdr:y>
    </cdr:to>
    <cdr:sp>
      <cdr:nvSpPr>
        <cdr:cNvPr id="2" name="Text Box 2"/>
        <cdr:cNvSpPr txBox="1">
          <a:spLocks noChangeArrowheads="1"/>
        </cdr:cNvSpPr>
      </cdr:nvSpPr>
      <cdr:spPr>
        <a:xfrm>
          <a:off x="0" y="4019550"/>
          <a:ext cx="1952625"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0.53275</cdr:y>
    </cdr:from>
    <cdr:to>
      <cdr:x>0.97675</cdr:x>
      <cdr:y>0.99825</cdr:y>
    </cdr:to>
    <cdr:graphicFrame>
      <cdr:nvGraphicFramePr>
        <cdr:cNvPr id="1" name="Chart 863"/>
        <cdr:cNvGraphicFramePr/>
      </cdr:nvGraphicFramePr>
      <cdr:xfrm>
        <a:off x="142875" y="4914900"/>
        <a:ext cx="6162675" cy="4295775"/>
      </cdr:xfrm>
      <a:graphic>
        <a:graphicData uri="http://schemas.openxmlformats.org/drawingml/2006/chart">
          <c:chart r:id="rId1"/>
        </a:graphicData>
      </a:graphic>
    </cdr:graphicFrame>
  </cdr:relSizeAnchor>
  <cdr:relSizeAnchor xmlns:cdr="http://schemas.openxmlformats.org/drawingml/2006/chartDrawing">
    <cdr:from>
      <cdr:x>0.0225</cdr:x>
      <cdr:y>0.005</cdr:y>
    </cdr:from>
    <cdr:to>
      <cdr:x>0.97575</cdr:x>
      <cdr:y>0.47475</cdr:y>
    </cdr:to>
    <cdr:graphicFrame>
      <cdr:nvGraphicFramePr>
        <cdr:cNvPr id="2" name="Chart 864"/>
        <cdr:cNvGraphicFramePr/>
      </cdr:nvGraphicFramePr>
      <cdr:xfrm>
        <a:off x="142875" y="38100"/>
        <a:ext cx="6162675" cy="4333875"/>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0.0265</cdr:x>
      <cdr:y>0.0105</cdr:y>
    </cdr:from>
    <cdr:to>
      <cdr:x>0.97675</cdr:x>
      <cdr:y>0.9975</cdr:y>
    </cdr:to>
    <cdr:graphicFrame>
      <cdr:nvGraphicFramePr>
        <cdr:cNvPr id="1" name="Chart 270"/>
        <cdr:cNvGraphicFramePr/>
      </cdr:nvGraphicFramePr>
      <cdr:xfrm>
        <a:off x="161925" y="95250"/>
        <a:ext cx="6143625" cy="9105900"/>
      </cdr:xfrm>
      <a:graphic>
        <a:graphicData uri="http://schemas.openxmlformats.org/drawingml/2006/chart">
          <c:chart r:id="rId1"/>
        </a:graphicData>
      </a:graphic>
    </cdr:graphicFrame>
  </cdr:relSizeAnchor>
  <cdr:relSizeAnchor xmlns:cdr="http://schemas.openxmlformats.org/drawingml/2006/chartDrawing">
    <cdr:from>
      <cdr:x>0.03875</cdr:x>
      <cdr:y>0.948</cdr:y>
    </cdr:from>
    <cdr:to>
      <cdr:x>0.34625</cdr:x>
      <cdr:y>0.98875</cdr:y>
    </cdr:to>
    <cdr:sp>
      <cdr:nvSpPr>
        <cdr:cNvPr id="2" name="Text Box 2053"/>
        <cdr:cNvSpPr txBox="1">
          <a:spLocks noChangeArrowheads="1"/>
        </cdr:cNvSpPr>
      </cdr:nvSpPr>
      <cdr:spPr>
        <a:xfrm>
          <a:off x="247650" y="874395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0.45</cdr:x>
      <cdr:y>0.90925</cdr:y>
    </cdr:from>
    <cdr:to>
      <cdr:x>0.758</cdr:x>
      <cdr:y>0.94975</cdr:y>
    </cdr:to>
    <cdr:sp>
      <cdr:nvSpPr>
        <cdr:cNvPr id="3" name="Text Box 2054"/>
        <cdr:cNvSpPr txBox="1">
          <a:spLocks noChangeArrowheads="1"/>
        </cdr:cNvSpPr>
      </cdr:nvSpPr>
      <cdr:spPr>
        <a:xfrm>
          <a:off x="2905125" y="839152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0.0655</cdr:y>
    </cdr:from>
    <cdr:to>
      <cdr:x>0.312</cdr:x>
      <cdr:y>0.1655</cdr:y>
    </cdr:to>
    <cdr:sp>
      <cdr:nvSpPr>
        <cdr:cNvPr id="1" name="Text Box 1"/>
        <cdr:cNvSpPr txBox="1">
          <a:spLocks noChangeArrowheads="1"/>
        </cdr:cNvSpPr>
      </cdr:nvSpPr>
      <cdr:spPr>
        <a:xfrm>
          <a:off x="28575" y="285750"/>
          <a:ext cx="1905000" cy="4381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0.935</cdr:y>
    </cdr:from>
    <cdr:to>
      <cdr:x>0.336</cdr:x>
      <cdr:y>0.9995</cdr:y>
    </cdr:to>
    <cdr:sp>
      <cdr:nvSpPr>
        <cdr:cNvPr id="2" name="Text Box 2"/>
        <cdr:cNvSpPr txBox="1">
          <a:spLocks noChangeArrowheads="1"/>
        </cdr:cNvSpPr>
      </cdr:nvSpPr>
      <cdr:spPr>
        <a:xfrm>
          <a:off x="0" y="4114800"/>
          <a:ext cx="209550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0.07825</cdr:y>
    </cdr:from>
    <cdr:to>
      <cdr:x>0.311</cdr:x>
      <cdr:y>0.1385</cdr:y>
    </cdr:to>
    <cdr:sp>
      <cdr:nvSpPr>
        <cdr:cNvPr id="1" name="Text Box 1"/>
        <cdr:cNvSpPr txBox="1">
          <a:spLocks noChangeArrowheads="1"/>
        </cdr:cNvSpPr>
      </cdr:nvSpPr>
      <cdr:spPr>
        <a:xfrm>
          <a:off x="28575" y="342900"/>
          <a:ext cx="1895475" cy="2667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0.92825</cdr:y>
    </cdr:from>
    <cdr:to>
      <cdr:x>0.34375</cdr:x>
      <cdr:y>0.9995</cdr:y>
    </cdr:to>
    <cdr:sp>
      <cdr:nvSpPr>
        <cdr:cNvPr id="2" name="Text Box 2"/>
        <cdr:cNvSpPr txBox="1">
          <a:spLocks noChangeArrowheads="1"/>
        </cdr:cNvSpPr>
      </cdr:nvSpPr>
      <cdr:spPr>
        <a:xfrm>
          <a:off x="0" y="4086225"/>
          <a:ext cx="2133600"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0.0085</cdr:y>
    </cdr:from>
    <cdr:to>
      <cdr:x>0.96725</cdr:x>
      <cdr:y>0.4865</cdr:y>
    </cdr:to>
    <cdr:graphicFrame>
      <cdr:nvGraphicFramePr>
        <cdr:cNvPr id="1" name="Chart 863"/>
        <cdr:cNvGraphicFramePr/>
      </cdr:nvGraphicFramePr>
      <cdr:xfrm>
        <a:off x="47625" y="76200"/>
        <a:ext cx="6210300" cy="4410075"/>
      </cdr:xfrm>
      <a:graphic>
        <a:graphicData uri="http://schemas.openxmlformats.org/drawingml/2006/chart">
          <c:chart r:id="rId1"/>
        </a:graphicData>
      </a:graphic>
    </cdr:graphicFrame>
  </cdr:relSizeAnchor>
  <cdr:relSizeAnchor xmlns:cdr="http://schemas.openxmlformats.org/drawingml/2006/chartDrawing">
    <cdr:from>
      <cdr:x>0.0075</cdr:x>
      <cdr:y>0.522</cdr:y>
    </cdr:from>
    <cdr:to>
      <cdr:x>0.96525</cdr:x>
      <cdr:y>1</cdr:y>
    </cdr:to>
    <cdr:graphicFrame>
      <cdr:nvGraphicFramePr>
        <cdr:cNvPr id="2" name="Chart 864"/>
        <cdr:cNvGraphicFramePr/>
      </cdr:nvGraphicFramePr>
      <cdr:xfrm>
        <a:off x="47625" y="4810125"/>
        <a:ext cx="6191250" cy="4410075"/>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0.91075</cdr:y>
    </cdr:from>
    <cdr:to>
      <cdr:x>0.32175</cdr:x>
      <cdr:y>1</cdr:y>
    </cdr:to>
    <cdr:sp>
      <cdr:nvSpPr>
        <cdr:cNvPr id="1" name="Text Box 1"/>
        <cdr:cNvSpPr txBox="1">
          <a:spLocks noChangeArrowheads="1"/>
        </cdr:cNvSpPr>
      </cdr:nvSpPr>
      <cdr:spPr>
        <a:xfrm>
          <a:off x="0" y="3914775"/>
          <a:ext cx="2009775" cy="40957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0.925</cdr:y>
    </cdr:from>
    <cdr:to>
      <cdr:x>0.3065</cdr:x>
      <cdr:y>0.99875</cdr:y>
    </cdr:to>
    <cdr:sp>
      <cdr:nvSpPr>
        <cdr:cNvPr id="1" name="Text Box 1"/>
        <cdr:cNvSpPr txBox="1">
          <a:spLocks noChangeArrowheads="1"/>
        </cdr:cNvSpPr>
      </cdr:nvSpPr>
      <cdr:spPr>
        <a:xfrm>
          <a:off x="0" y="3990975"/>
          <a:ext cx="1914525"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0.0035</cdr:y>
    </cdr:from>
    <cdr:to>
      <cdr:x>0.9805</cdr:x>
      <cdr:y>0.47</cdr:y>
    </cdr:to>
    <cdr:graphicFrame>
      <cdr:nvGraphicFramePr>
        <cdr:cNvPr id="1" name="Chart 863"/>
        <cdr:cNvGraphicFramePr/>
      </cdr:nvGraphicFramePr>
      <cdr:xfrm>
        <a:off x="104775" y="28575"/>
        <a:ext cx="6229350" cy="4305300"/>
      </cdr:xfrm>
      <a:graphic>
        <a:graphicData uri="http://schemas.openxmlformats.org/drawingml/2006/chart">
          <c:chart r:id="rId1"/>
        </a:graphicData>
      </a:graphic>
    </cdr:graphicFrame>
  </cdr:relSizeAnchor>
  <cdr:relSizeAnchor xmlns:cdr="http://schemas.openxmlformats.org/drawingml/2006/chartDrawing">
    <cdr:from>
      <cdr:x>0.01725</cdr:x>
      <cdr:y>0.527</cdr:y>
    </cdr:from>
    <cdr:to>
      <cdr:x>0.9785</cdr:x>
      <cdr:y>0.99525</cdr:y>
    </cdr:to>
    <cdr:graphicFrame>
      <cdr:nvGraphicFramePr>
        <cdr:cNvPr id="2" name="Chart 864"/>
        <cdr:cNvGraphicFramePr/>
      </cdr:nvGraphicFramePr>
      <cdr:xfrm>
        <a:off x="104775" y="4857750"/>
        <a:ext cx="6219825" cy="4324350"/>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75" customWidth="1"/>
  </cols>
  <sheetData>
    <row r="1" spans="1:2" ht="15.75">
      <c r="A1" s="474" t="s">
        <v>1240</v>
      </c>
      <c r="B1" s="474"/>
    </row>
    <row r="4" spans="1:2" ht="12.75">
      <c r="A4" s="18" t="s">
        <v>1253</v>
      </c>
      <c r="B4" s="18"/>
    </row>
    <row r="5" spans="1:2" ht="14.25">
      <c r="A5" s="476"/>
      <c r="B5" s="476"/>
    </row>
    <row r="6" spans="1:2" ht="14.25">
      <c r="A6" s="476"/>
      <c r="B6" s="476"/>
    </row>
    <row r="7" spans="1:2" ht="12.75">
      <c r="A7" s="475" t="s">
        <v>1241</v>
      </c>
      <c r="B7" s="477"/>
    </row>
    <row r="10" spans="1:2" ht="12.75">
      <c r="A10" s="477" t="s">
        <v>1254</v>
      </c>
      <c r="B10" s="477"/>
    </row>
    <row r="11" ht="12.75">
      <c r="A11" s="475" t="s">
        <v>1242</v>
      </c>
    </row>
    <row r="14" ht="12.75">
      <c r="A14" s="475" t="s">
        <v>1243</v>
      </c>
    </row>
    <row r="17" ht="12.75">
      <c r="A17" s="475" t="s">
        <v>1244</v>
      </c>
    </row>
    <row r="18" ht="12.75">
      <c r="A18" s="475" t="s">
        <v>1245</v>
      </c>
    </row>
    <row r="19" ht="12.75">
      <c r="A19" s="475" t="s">
        <v>1246</v>
      </c>
    </row>
    <row r="20" ht="12.75">
      <c r="A20" s="475" t="s">
        <v>1247</v>
      </c>
    </row>
    <row r="21" ht="12.75">
      <c r="A21" s="475" t="s">
        <v>1248</v>
      </c>
    </row>
    <row r="24" spans="1:2" ht="12.75">
      <c r="A24" s="478" t="s">
        <v>1249</v>
      </c>
      <c r="B24" s="478"/>
    </row>
    <row r="25" spans="1:2" ht="38.25">
      <c r="A25" s="479" t="s">
        <v>1250</v>
      </c>
      <c r="B25" s="479"/>
    </row>
    <row r="28" spans="1:2" ht="12.75">
      <c r="A28" s="478" t="s">
        <v>1251</v>
      </c>
      <c r="B28" s="478"/>
    </row>
    <row r="29" spans="1:2" ht="13.5" customHeight="1">
      <c r="A29" s="480" t="s">
        <v>1252</v>
      </c>
      <c r="B29" s="480"/>
    </row>
    <row r="30" ht="12.75">
      <c r="A30" s="475" t="s">
        <v>1012</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2"/>
  <dimension ref="A1:Q580"/>
  <sheetViews>
    <sheetView zoomScalePageLayoutView="0" workbookViewId="0" topLeftCell="A1">
      <selection activeCell="A2" sqref="A2"/>
    </sheetView>
  </sheetViews>
  <sheetFormatPr defaultColWidth="11.421875" defaultRowHeight="12.75"/>
  <cols>
    <col min="1" max="1" width="8.57421875" style="0" customWidth="1"/>
    <col min="2" max="2" width="45.57421875" style="0" customWidth="1"/>
    <col min="3" max="3" width="16.140625" style="0" customWidth="1"/>
    <col min="4" max="4" width="16.140625" style="28" customWidth="1"/>
    <col min="5" max="5" width="16.140625" style="0" customWidth="1"/>
    <col min="6" max="6" width="16.7109375" style="0" customWidth="1"/>
    <col min="7" max="12" width="15.00390625" style="0" customWidth="1"/>
    <col min="13" max="13" width="8.57421875" style="32" customWidth="1"/>
    <col min="14" max="14" width="13.28125" style="0" customWidth="1"/>
  </cols>
  <sheetData>
    <row r="1" spans="1:13" ht="18" customHeight="1">
      <c r="A1" s="1"/>
      <c r="B1" s="2"/>
      <c r="C1" s="2"/>
      <c r="D1" s="3"/>
      <c r="E1" s="61" t="s">
        <v>1137</v>
      </c>
      <c r="F1" s="62" t="s">
        <v>337</v>
      </c>
      <c r="G1" s="4"/>
      <c r="H1" s="4"/>
      <c r="I1" s="2"/>
      <c r="M1" s="5"/>
    </row>
    <row r="2" spans="1:13" ht="15">
      <c r="A2" s="6"/>
      <c r="B2" s="6"/>
      <c r="C2" s="7"/>
      <c r="D2" s="7"/>
      <c r="E2" s="7"/>
      <c r="F2" s="7"/>
      <c r="G2" s="7"/>
      <c r="M2" s="8"/>
    </row>
    <row r="3" spans="1:13" ht="15" customHeight="1">
      <c r="A3" s="525" t="s">
        <v>1214</v>
      </c>
      <c r="B3" s="528" t="s">
        <v>733</v>
      </c>
      <c r="C3" s="531" t="s">
        <v>5</v>
      </c>
      <c r="D3" s="532"/>
      <c r="E3" s="536" t="s">
        <v>6</v>
      </c>
      <c r="F3" s="537"/>
      <c r="G3" s="537"/>
      <c r="H3" s="537"/>
      <c r="I3" s="537"/>
      <c r="J3" s="537"/>
      <c r="K3" s="537"/>
      <c r="L3" s="537"/>
      <c r="M3" s="513" t="s">
        <v>1196</v>
      </c>
    </row>
    <row r="4" spans="1:13" ht="12.75" customHeight="1">
      <c r="A4" s="526"/>
      <c r="B4" s="529"/>
      <c r="C4" s="533"/>
      <c r="D4" s="534"/>
      <c r="E4" s="516" t="s">
        <v>7</v>
      </c>
      <c r="F4" s="518" t="s">
        <v>8</v>
      </c>
      <c r="G4" s="519"/>
      <c r="H4" s="520" t="s">
        <v>9</v>
      </c>
      <c r="I4" s="520" t="s">
        <v>10</v>
      </c>
      <c r="J4" s="520" t="s">
        <v>11</v>
      </c>
      <c r="K4" s="520" t="s">
        <v>730</v>
      </c>
      <c r="L4" s="516" t="s">
        <v>12</v>
      </c>
      <c r="M4" s="514"/>
    </row>
    <row r="5" spans="1:13" ht="12.75" customHeight="1">
      <c r="A5" s="526"/>
      <c r="B5" s="529"/>
      <c r="C5" s="535"/>
      <c r="D5" s="524"/>
      <c r="E5" s="514"/>
      <c r="F5" s="523" t="s">
        <v>1093</v>
      </c>
      <c r="G5" s="540" t="s">
        <v>734</v>
      </c>
      <c r="H5" s="521"/>
      <c r="I5" s="521"/>
      <c r="J5" s="521"/>
      <c r="K5" s="521"/>
      <c r="L5" s="514"/>
      <c r="M5" s="514"/>
    </row>
    <row r="6" spans="1:13" ht="17.25" customHeight="1">
      <c r="A6" s="526"/>
      <c r="B6" s="529"/>
      <c r="C6" s="355" t="s">
        <v>13</v>
      </c>
      <c r="D6" s="9" t="s">
        <v>14</v>
      </c>
      <c r="E6" s="517"/>
      <c r="F6" s="524"/>
      <c r="G6" s="541"/>
      <c r="H6" s="522"/>
      <c r="I6" s="522"/>
      <c r="J6" s="522"/>
      <c r="K6" s="522"/>
      <c r="L6" s="517"/>
      <c r="M6" s="514"/>
    </row>
    <row r="7" spans="1:13" ht="15" customHeight="1">
      <c r="A7" s="527"/>
      <c r="B7" s="530"/>
      <c r="C7" s="356" t="s">
        <v>15</v>
      </c>
      <c r="D7" s="10" t="s">
        <v>16</v>
      </c>
      <c r="E7" s="11"/>
      <c r="F7" s="538" t="s">
        <v>15</v>
      </c>
      <c r="G7" s="538"/>
      <c r="H7" s="538"/>
      <c r="I7" s="538"/>
      <c r="J7" s="538"/>
      <c r="K7" s="538"/>
      <c r="L7" s="113"/>
      <c r="M7" s="515"/>
    </row>
    <row r="8" spans="1:13" ht="6" customHeight="1">
      <c r="A8" s="12"/>
      <c r="B8" s="357"/>
      <c r="C8" s="14"/>
      <c r="D8" s="15"/>
      <c r="E8" s="14"/>
      <c r="F8" s="14"/>
      <c r="G8" s="14"/>
      <c r="H8" s="14"/>
      <c r="I8" s="15"/>
      <c r="J8" s="14"/>
      <c r="K8" s="14"/>
      <c r="L8" s="114"/>
      <c r="M8" s="115"/>
    </row>
    <row r="9" spans="1:16" s="18" customFormat="1" ht="12.75">
      <c r="A9" s="112" t="s">
        <v>17</v>
      </c>
      <c r="B9" s="358" t="s">
        <v>326</v>
      </c>
      <c r="C9" s="16">
        <v>236690.176</v>
      </c>
      <c r="D9" s="17">
        <v>7.02743922813195</v>
      </c>
      <c r="E9" s="16">
        <v>221235.25</v>
      </c>
      <c r="F9" s="16">
        <v>203973.809</v>
      </c>
      <c r="G9" s="16">
        <v>146757.741</v>
      </c>
      <c r="H9" s="16">
        <v>3132.695</v>
      </c>
      <c r="I9" s="16">
        <v>2986.506</v>
      </c>
      <c r="J9" s="16">
        <v>6995.248</v>
      </c>
      <c r="K9" s="16">
        <v>2322.614</v>
      </c>
      <c r="L9" s="16">
        <v>17.863</v>
      </c>
      <c r="M9" s="116" t="s">
        <v>17</v>
      </c>
      <c r="O9" s="104"/>
      <c r="P9" s="104"/>
    </row>
    <row r="10" spans="1:16" ht="17.25" customHeight="1">
      <c r="A10" s="111" t="s">
        <v>1163</v>
      </c>
      <c r="B10" s="359" t="s">
        <v>1053</v>
      </c>
      <c r="C10" s="16">
        <v>59421.171</v>
      </c>
      <c r="D10" s="17">
        <v>1.76424165600746</v>
      </c>
      <c r="E10" s="16">
        <v>56835.058</v>
      </c>
      <c r="F10" s="16">
        <v>52776.207</v>
      </c>
      <c r="G10" s="16">
        <v>36160.642</v>
      </c>
      <c r="H10" s="16">
        <v>144.017</v>
      </c>
      <c r="I10" s="16">
        <v>1167.257</v>
      </c>
      <c r="J10" s="16">
        <v>795.621</v>
      </c>
      <c r="K10" s="16">
        <v>479.218</v>
      </c>
      <c r="L10" s="16" t="s">
        <v>1195</v>
      </c>
      <c r="M10" s="117" t="s">
        <v>1163</v>
      </c>
      <c r="O10" s="104"/>
      <c r="P10" s="104"/>
    </row>
    <row r="11" spans="1:16" ht="12.75">
      <c r="A11" s="111" t="s">
        <v>1164</v>
      </c>
      <c r="B11" s="360" t="s">
        <v>1165</v>
      </c>
      <c r="C11" s="16">
        <v>37315.575</v>
      </c>
      <c r="D11" s="17">
        <v>1.10791643323337</v>
      </c>
      <c r="E11" s="16">
        <v>37221.062</v>
      </c>
      <c r="F11" s="16">
        <v>36712.509</v>
      </c>
      <c r="G11" s="16">
        <v>27571.573</v>
      </c>
      <c r="H11" s="16">
        <v>4.958</v>
      </c>
      <c r="I11" s="16">
        <v>0.008</v>
      </c>
      <c r="J11" s="16">
        <v>82.251</v>
      </c>
      <c r="K11" s="16">
        <v>7.296</v>
      </c>
      <c r="L11" s="16" t="s">
        <v>1195</v>
      </c>
      <c r="M11" s="117" t="s">
        <v>1164</v>
      </c>
      <c r="O11" s="104"/>
      <c r="P11" s="104"/>
    </row>
    <row r="12" spans="1:16" ht="12.75">
      <c r="A12" s="111" t="s">
        <v>1166</v>
      </c>
      <c r="B12" s="360" t="s">
        <v>801</v>
      </c>
      <c r="C12" s="16">
        <v>35998.268</v>
      </c>
      <c r="D12" s="17">
        <v>1.06880498786738</v>
      </c>
      <c r="E12" s="16">
        <v>32638.676</v>
      </c>
      <c r="F12" s="16">
        <v>23887.503</v>
      </c>
      <c r="G12" s="16">
        <v>13577.366</v>
      </c>
      <c r="H12" s="16">
        <v>47.701</v>
      </c>
      <c r="I12" s="16">
        <v>776.619</v>
      </c>
      <c r="J12" s="16">
        <v>1173.885</v>
      </c>
      <c r="K12" s="16">
        <v>1361.387</v>
      </c>
      <c r="L12" s="16" t="s">
        <v>1195</v>
      </c>
      <c r="M12" s="117" t="s">
        <v>1166</v>
      </c>
      <c r="O12" s="104"/>
      <c r="P12" s="104"/>
    </row>
    <row r="13" spans="1:16" s="18" customFormat="1" ht="17.25" customHeight="1">
      <c r="A13" s="112" t="s">
        <v>18</v>
      </c>
      <c r="B13" s="358" t="s">
        <v>23</v>
      </c>
      <c r="C13" s="16">
        <v>2936856.919</v>
      </c>
      <c r="D13" s="17">
        <v>87.1966207840892</v>
      </c>
      <c r="E13" s="16">
        <v>1968448.711</v>
      </c>
      <c r="F13" s="16">
        <v>1746291.668</v>
      </c>
      <c r="G13" s="16">
        <v>946179.437</v>
      </c>
      <c r="H13" s="16">
        <v>65034.341</v>
      </c>
      <c r="I13" s="16">
        <v>431423.278</v>
      </c>
      <c r="J13" s="16">
        <v>459705.433</v>
      </c>
      <c r="K13" s="16">
        <v>12241.99</v>
      </c>
      <c r="L13" s="16">
        <v>3.166</v>
      </c>
      <c r="M13" s="118" t="s">
        <v>18</v>
      </c>
      <c r="O13" s="104"/>
      <c r="P13" s="104"/>
    </row>
    <row r="14" spans="1:16" s="18" customFormat="1" ht="17.25" customHeight="1">
      <c r="A14" s="33" t="s">
        <v>610</v>
      </c>
      <c r="B14" s="358" t="s">
        <v>26</v>
      </c>
      <c r="C14" s="16">
        <v>26033.072</v>
      </c>
      <c r="D14" s="17">
        <v>0.772933775678055</v>
      </c>
      <c r="E14" s="16">
        <v>14916.335</v>
      </c>
      <c r="F14" s="16">
        <v>11132.054</v>
      </c>
      <c r="G14" s="16">
        <v>8914.351</v>
      </c>
      <c r="H14" s="16">
        <v>4860.435</v>
      </c>
      <c r="I14" s="16">
        <v>3013.815</v>
      </c>
      <c r="J14" s="16">
        <v>3240.707</v>
      </c>
      <c r="K14" s="16">
        <v>1.78</v>
      </c>
      <c r="L14" s="16" t="s">
        <v>1195</v>
      </c>
      <c r="M14" s="119" t="s">
        <v>610</v>
      </c>
      <c r="O14" s="104"/>
      <c r="P14" s="104"/>
    </row>
    <row r="15" spans="1:16" ht="17.25" customHeight="1">
      <c r="A15" s="111" t="s">
        <v>1167</v>
      </c>
      <c r="B15" s="360" t="s">
        <v>825</v>
      </c>
      <c r="C15" s="16">
        <v>12767.457</v>
      </c>
      <c r="D15" s="17">
        <v>0.379071618778499</v>
      </c>
      <c r="E15" s="16">
        <v>8648.476</v>
      </c>
      <c r="F15" s="16">
        <v>7083.39</v>
      </c>
      <c r="G15" s="16">
        <v>6310.273</v>
      </c>
      <c r="H15" s="16">
        <v>46.102</v>
      </c>
      <c r="I15" s="16">
        <v>2992.695</v>
      </c>
      <c r="J15" s="16">
        <v>1080.184</v>
      </c>
      <c r="K15" s="16" t="s">
        <v>1195</v>
      </c>
      <c r="L15" s="16" t="s">
        <v>1195</v>
      </c>
      <c r="M15" s="117" t="s">
        <v>1167</v>
      </c>
      <c r="O15" s="104"/>
      <c r="P15" s="104"/>
    </row>
    <row r="16" spans="1:16" ht="12.75">
      <c r="A16" s="111" t="s">
        <v>1168</v>
      </c>
      <c r="B16" s="359" t="s">
        <v>1054</v>
      </c>
      <c r="C16" s="16">
        <v>8593.66</v>
      </c>
      <c r="D16" s="17">
        <v>0.255149683091318</v>
      </c>
      <c r="E16" s="16">
        <v>2132.094</v>
      </c>
      <c r="F16" s="16">
        <v>1312.524</v>
      </c>
      <c r="G16" s="16">
        <v>699.896</v>
      </c>
      <c r="H16" s="16">
        <v>4771.262</v>
      </c>
      <c r="I16" s="16" t="s">
        <v>1195</v>
      </c>
      <c r="J16" s="16">
        <v>1690.304</v>
      </c>
      <c r="K16" s="16" t="s">
        <v>1195</v>
      </c>
      <c r="L16" s="16" t="s">
        <v>1195</v>
      </c>
      <c r="M16" s="117" t="s">
        <v>1168</v>
      </c>
      <c r="O16" s="104"/>
      <c r="P16" s="104"/>
    </row>
    <row r="17" spans="1:16" ht="12.75">
      <c r="A17" s="111" t="s">
        <v>1169</v>
      </c>
      <c r="B17" s="360" t="s">
        <v>824</v>
      </c>
      <c r="C17" s="16">
        <v>1479.957</v>
      </c>
      <c r="D17" s="17">
        <v>0.0439405980151389</v>
      </c>
      <c r="E17" s="16">
        <v>1072.123</v>
      </c>
      <c r="F17" s="16">
        <v>614.123</v>
      </c>
      <c r="G17" s="16">
        <v>315.366</v>
      </c>
      <c r="H17" s="16" t="s">
        <v>1195</v>
      </c>
      <c r="I17" s="16" t="s">
        <v>1195</v>
      </c>
      <c r="J17" s="16">
        <v>407.834</v>
      </c>
      <c r="K17" s="16" t="s">
        <v>1195</v>
      </c>
      <c r="L17" s="16" t="s">
        <v>1195</v>
      </c>
      <c r="M17" s="117" t="s">
        <v>1169</v>
      </c>
      <c r="O17" s="104"/>
      <c r="P17" s="104"/>
    </row>
    <row r="18" spans="1:16" s="18" customFormat="1" ht="17.25" customHeight="1">
      <c r="A18" s="33" t="s">
        <v>611</v>
      </c>
      <c r="B18" s="358" t="s">
        <v>27</v>
      </c>
      <c r="C18" s="16">
        <v>131932.283</v>
      </c>
      <c r="D18" s="17">
        <v>3.91712962776793</v>
      </c>
      <c r="E18" s="16">
        <v>96088.033</v>
      </c>
      <c r="F18" s="16">
        <v>88185.129</v>
      </c>
      <c r="G18" s="16">
        <v>61495.182</v>
      </c>
      <c r="H18" s="16">
        <v>1285.492</v>
      </c>
      <c r="I18" s="16">
        <v>14302.918</v>
      </c>
      <c r="J18" s="16">
        <v>19692.235</v>
      </c>
      <c r="K18" s="16">
        <v>563.605</v>
      </c>
      <c r="L18" s="16" t="s">
        <v>1195</v>
      </c>
      <c r="M18" s="119" t="s">
        <v>611</v>
      </c>
      <c r="O18" s="104"/>
      <c r="P18" s="104"/>
    </row>
    <row r="19" spans="1:16" ht="17.25" customHeight="1">
      <c r="A19" s="111" t="s">
        <v>1170</v>
      </c>
      <c r="B19" s="360" t="s">
        <v>1055</v>
      </c>
      <c r="C19" s="16">
        <v>29718.717</v>
      </c>
      <c r="D19" s="17">
        <v>0.882362255945729</v>
      </c>
      <c r="E19" s="16">
        <v>27775.447</v>
      </c>
      <c r="F19" s="16">
        <v>27045.37</v>
      </c>
      <c r="G19" s="16">
        <v>25534.879</v>
      </c>
      <c r="H19" s="16">
        <v>33.929</v>
      </c>
      <c r="I19" s="16">
        <v>779.527</v>
      </c>
      <c r="J19" s="16">
        <v>703.945</v>
      </c>
      <c r="K19" s="16">
        <v>425.869</v>
      </c>
      <c r="L19" s="16" t="s">
        <v>1195</v>
      </c>
      <c r="M19" s="117" t="s">
        <v>1170</v>
      </c>
      <c r="O19" s="104"/>
      <c r="P19" s="104"/>
    </row>
    <row r="20" spans="1:16" ht="12.75">
      <c r="A20" s="111" t="s">
        <v>1171</v>
      </c>
      <c r="B20" s="359" t="s">
        <v>847</v>
      </c>
      <c r="C20" s="16">
        <v>29343.928</v>
      </c>
      <c r="D20" s="17">
        <v>0.871234599676327</v>
      </c>
      <c r="E20" s="16">
        <v>13997.284</v>
      </c>
      <c r="F20" s="16">
        <v>13621.089</v>
      </c>
      <c r="G20" s="16">
        <v>8860.788</v>
      </c>
      <c r="H20" s="16">
        <v>356.675</v>
      </c>
      <c r="I20" s="16">
        <v>6428.662</v>
      </c>
      <c r="J20" s="16">
        <v>8561.307</v>
      </c>
      <c r="K20" s="16" t="s">
        <v>1195</v>
      </c>
      <c r="L20" s="16" t="s">
        <v>1195</v>
      </c>
      <c r="M20" s="117" t="s">
        <v>1171</v>
      </c>
      <c r="O20" s="104"/>
      <c r="P20" s="104"/>
    </row>
    <row r="21" spans="1:16" ht="12.75">
      <c r="A21" s="111" t="s">
        <v>1172</v>
      </c>
      <c r="B21" s="360" t="s">
        <v>848</v>
      </c>
      <c r="C21" s="16">
        <v>19794.756</v>
      </c>
      <c r="D21" s="17">
        <v>0.587715329704686</v>
      </c>
      <c r="E21" s="16">
        <v>14575.372</v>
      </c>
      <c r="F21" s="16">
        <v>12011.755</v>
      </c>
      <c r="G21" s="16">
        <v>8777.246</v>
      </c>
      <c r="H21" s="16">
        <v>36.485</v>
      </c>
      <c r="I21" s="16">
        <v>1440.811</v>
      </c>
      <c r="J21" s="16">
        <v>3680.299</v>
      </c>
      <c r="K21" s="16">
        <v>61.789</v>
      </c>
      <c r="L21" s="16" t="s">
        <v>1195</v>
      </c>
      <c r="M21" s="117" t="s">
        <v>1172</v>
      </c>
      <c r="O21" s="104"/>
      <c r="P21" s="104"/>
    </row>
    <row r="22" spans="1:16" s="18" customFormat="1" ht="17.25" customHeight="1">
      <c r="A22" s="110" t="s">
        <v>19</v>
      </c>
      <c r="B22" s="358" t="s">
        <v>28</v>
      </c>
      <c r="C22" s="16">
        <v>2778891.564</v>
      </c>
      <c r="D22" s="17">
        <v>82.5065573806432</v>
      </c>
      <c r="E22" s="16">
        <v>1857444.343</v>
      </c>
      <c r="F22" s="16">
        <v>1646974.485</v>
      </c>
      <c r="G22" s="16">
        <v>875769.904</v>
      </c>
      <c r="H22" s="16">
        <v>58888.414</v>
      </c>
      <c r="I22" s="16">
        <v>414106.545</v>
      </c>
      <c r="J22" s="16">
        <v>436772.491</v>
      </c>
      <c r="K22" s="16">
        <v>11676.605</v>
      </c>
      <c r="L22" s="16">
        <v>3.166</v>
      </c>
      <c r="M22" s="118" t="s">
        <v>19</v>
      </c>
      <c r="O22" s="104"/>
      <c r="P22" s="104"/>
    </row>
    <row r="23" spans="1:16" s="18" customFormat="1" ht="17.25" customHeight="1">
      <c r="A23" s="33" t="s">
        <v>612</v>
      </c>
      <c r="B23" s="358" t="s">
        <v>1173</v>
      </c>
      <c r="C23" s="16">
        <v>293954.454</v>
      </c>
      <c r="D23" s="17">
        <v>8.72764174768161</v>
      </c>
      <c r="E23" s="16">
        <v>204755.801</v>
      </c>
      <c r="F23" s="16">
        <v>186543.053</v>
      </c>
      <c r="G23" s="16">
        <v>114786.324</v>
      </c>
      <c r="H23" s="16">
        <v>4034.264</v>
      </c>
      <c r="I23" s="16">
        <v>52247.617</v>
      </c>
      <c r="J23" s="16">
        <v>32485.698</v>
      </c>
      <c r="K23" s="16">
        <v>431.074</v>
      </c>
      <c r="L23" s="16" t="s">
        <v>1195</v>
      </c>
      <c r="M23" s="119" t="s">
        <v>612</v>
      </c>
      <c r="O23" s="104"/>
      <c r="P23" s="104"/>
    </row>
    <row r="24" spans="1:16" ht="17.25" customHeight="1">
      <c r="A24" s="111" t="s">
        <v>1174</v>
      </c>
      <c r="B24" s="360" t="s">
        <v>1175</v>
      </c>
      <c r="C24" s="16">
        <v>87619.503</v>
      </c>
      <c r="D24" s="17">
        <v>2.60146298818767</v>
      </c>
      <c r="E24" s="16">
        <v>53290.097</v>
      </c>
      <c r="F24" s="16">
        <v>49499.453</v>
      </c>
      <c r="G24" s="16">
        <v>27306.325</v>
      </c>
      <c r="H24" s="16">
        <v>114.423</v>
      </c>
      <c r="I24" s="16">
        <v>32643.878</v>
      </c>
      <c r="J24" s="16">
        <v>1571.105</v>
      </c>
      <c r="K24" s="16" t="s">
        <v>1195</v>
      </c>
      <c r="L24" s="16" t="s">
        <v>1195</v>
      </c>
      <c r="M24" s="117" t="s">
        <v>1174</v>
      </c>
      <c r="O24" s="104"/>
      <c r="P24" s="104"/>
    </row>
    <row r="25" spans="1:16" ht="12.75">
      <c r="A25" s="111" t="s">
        <v>1176</v>
      </c>
      <c r="B25" s="360" t="s">
        <v>882</v>
      </c>
      <c r="C25" s="16">
        <v>39422.122</v>
      </c>
      <c r="D25" s="17">
        <v>1.17046077399935</v>
      </c>
      <c r="E25" s="16">
        <v>32910.195</v>
      </c>
      <c r="F25" s="16">
        <v>31230.311</v>
      </c>
      <c r="G25" s="16">
        <v>18475.307</v>
      </c>
      <c r="H25" s="16">
        <v>192.706</v>
      </c>
      <c r="I25" s="16">
        <v>2298.472</v>
      </c>
      <c r="J25" s="16">
        <v>4017.22</v>
      </c>
      <c r="K25" s="16">
        <v>3.529</v>
      </c>
      <c r="L25" s="16" t="s">
        <v>1195</v>
      </c>
      <c r="M25" s="117" t="s">
        <v>1176</v>
      </c>
      <c r="O25" s="104"/>
      <c r="P25" s="104"/>
    </row>
    <row r="26" spans="1:16" ht="12.75">
      <c r="A26" s="111" t="s">
        <v>1177</v>
      </c>
      <c r="B26" s="359" t="s">
        <v>879</v>
      </c>
      <c r="C26" s="16">
        <v>36042.603</v>
      </c>
      <c r="D26" s="17">
        <v>1.07012131422889</v>
      </c>
      <c r="E26" s="16">
        <v>32622.415</v>
      </c>
      <c r="F26" s="16">
        <v>31674.791</v>
      </c>
      <c r="G26" s="16">
        <v>17315.826</v>
      </c>
      <c r="H26" s="16">
        <v>220.569</v>
      </c>
      <c r="I26" s="16">
        <v>2148.32</v>
      </c>
      <c r="J26" s="16">
        <v>1031.891</v>
      </c>
      <c r="K26" s="16">
        <v>19.408</v>
      </c>
      <c r="L26" s="16" t="s">
        <v>1195</v>
      </c>
      <c r="M26" s="117" t="s">
        <v>1177</v>
      </c>
      <c r="O26" s="104"/>
      <c r="P26" s="104"/>
    </row>
    <row r="27" spans="1:16" s="18" customFormat="1" ht="17.25" customHeight="1">
      <c r="A27" s="33" t="s">
        <v>613</v>
      </c>
      <c r="B27" s="358" t="s">
        <v>1178</v>
      </c>
      <c r="C27" s="16">
        <v>2484937.11</v>
      </c>
      <c r="D27" s="17">
        <v>73.7789156329616</v>
      </c>
      <c r="E27" s="16">
        <v>1652688.542</v>
      </c>
      <c r="F27" s="16">
        <v>1460431.432</v>
      </c>
      <c r="G27" s="16">
        <v>760983.58</v>
      </c>
      <c r="H27" s="16">
        <v>54854.15</v>
      </c>
      <c r="I27" s="16">
        <v>361858.928</v>
      </c>
      <c r="J27" s="16">
        <v>404286.793</v>
      </c>
      <c r="K27" s="16">
        <v>11245.531</v>
      </c>
      <c r="L27" s="16">
        <v>3.166</v>
      </c>
      <c r="M27" s="119" t="s">
        <v>613</v>
      </c>
      <c r="O27" s="104"/>
      <c r="P27" s="104"/>
    </row>
    <row r="28" spans="1:16" ht="17.25" customHeight="1">
      <c r="A28" s="111" t="s">
        <v>1179</v>
      </c>
      <c r="B28" s="359" t="s">
        <v>747</v>
      </c>
      <c r="C28" s="16">
        <v>550990.288</v>
      </c>
      <c r="D28" s="20">
        <v>16.3591528370443</v>
      </c>
      <c r="E28" s="16">
        <v>466282.942</v>
      </c>
      <c r="F28" s="16">
        <v>458073.331</v>
      </c>
      <c r="G28" s="16">
        <v>215462.691</v>
      </c>
      <c r="H28" s="16">
        <v>3819.137</v>
      </c>
      <c r="I28" s="16">
        <v>38262.333</v>
      </c>
      <c r="J28" s="16">
        <v>42590.583</v>
      </c>
      <c r="K28" s="16">
        <v>35.293</v>
      </c>
      <c r="L28" s="16" t="s">
        <v>1195</v>
      </c>
      <c r="M28" s="117" t="s">
        <v>1179</v>
      </c>
      <c r="O28" s="104"/>
      <c r="P28" s="104"/>
    </row>
    <row r="29" spans="1:16" ht="12.75">
      <c r="A29" s="111" t="s">
        <v>1180</v>
      </c>
      <c r="B29" s="359" t="s">
        <v>929</v>
      </c>
      <c r="C29" s="16">
        <v>191999.942</v>
      </c>
      <c r="D29" s="20">
        <v>5.70056580721736</v>
      </c>
      <c r="E29" s="16">
        <v>169445.731</v>
      </c>
      <c r="F29" s="16">
        <v>156547.739</v>
      </c>
      <c r="G29" s="16">
        <v>92361.359</v>
      </c>
      <c r="H29" s="16">
        <v>2161.451</v>
      </c>
      <c r="I29" s="16">
        <v>8354.553</v>
      </c>
      <c r="J29" s="16">
        <v>11175.194</v>
      </c>
      <c r="K29" s="16">
        <v>863.013</v>
      </c>
      <c r="L29" s="16" t="s">
        <v>1195</v>
      </c>
      <c r="M29" s="117" t="s">
        <v>1180</v>
      </c>
      <c r="O29" s="104"/>
      <c r="P29" s="104"/>
    </row>
    <row r="30" spans="1:16" ht="12.75">
      <c r="A30" s="111" t="s">
        <v>1181</v>
      </c>
      <c r="B30" s="359" t="s">
        <v>1182</v>
      </c>
      <c r="C30" s="16">
        <v>146731.528</v>
      </c>
      <c r="D30" s="20">
        <v>4.35652595852116</v>
      </c>
      <c r="E30" s="16">
        <v>76029.606</v>
      </c>
      <c r="F30" s="16">
        <v>64173.06</v>
      </c>
      <c r="G30" s="16">
        <v>28124.8</v>
      </c>
      <c r="H30" s="16">
        <v>14830.783</v>
      </c>
      <c r="I30" s="16">
        <v>21433.37</v>
      </c>
      <c r="J30" s="16">
        <v>34032.331</v>
      </c>
      <c r="K30" s="16">
        <v>405.438</v>
      </c>
      <c r="L30" s="16" t="s">
        <v>1195</v>
      </c>
      <c r="M30" s="117" t="s">
        <v>1181</v>
      </c>
      <c r="O30" s="104"/>
      <c r="P30" s="104"/>
    </row>
    <row r="31" spans="1:16" s="18" customFormat="1" ht="17.25" customHeight="1">
      <c r="A31" s="111" t="s">
        <v>1012</v>
      </c>
      <c r="B31" s="358" t="s">
        <v>1183</v>
      </c>
      <c r="C31" s="21">
        <v>3368085.704</v>
      </c>
      <c r="D31" s="22">
        <v>100</v>
      </c>
      <c r="E31" s="21">
        <v>2384048.995</v>
      </c>
      <c r="F31" s="21">
        <v>2144576.821</v>
      </c>
      <c r="G31" s="21">
        <v>1199842.129</v>
      </c>
      <c r="H31" s="21">
        <v>68167.036</v>
      </c>
      <c r="I31" s="21">
        <v>434512.484</v>
      </c>
      <c r="J31" s="21">
        <v>466746.556</v>
      </c>
      <c r="K31" s="21">
        <v>14589.604</v>
      </c>
      <c r="L31" s="21">
        <v>21.029</v>
      </c>
      <c r="M31" s="120" t="s">
        <v>1012</v>
      </c>
      <c r="O31" s="104"/>
      <c r="P31" s="104"/>
    </row>
    <row r="32" spans="1:15" s="18" customFormat="1" ht="9" customHeight="1">
      <c r="A32" s="23"/>
      <c r="B32" s="19"/>
      <c r="C32" s="63"/>
      <c r="D32" s="63"/>
      <c r="E32" s="63"/>
      <c r="F32" s="63"/>
      <c r="G32" s="63"/>
      <c r="H32" s="63"/>
      <c r="I32" s="63"/>
      <c r="J32" s="63"/>
      <c r="K32" s="63"/>
      <c r="L32" s="63"/>
      <c r="M32" s="26"/>
      <c r="N32" s="16"/>
      <c r="O32" s="104"/>
    </row>
    <row r="33" spans="1:17" s="18" customFormat="1" ht="4.5" customHeight="1">
      <c r="A33" s="23"/>
      <c r="B33" s="23"/>
      <c r="C33" s="23"/>
      <c r="D33" s="24"/>
      <c r="E33" s="161"/>
      <c r="F33" s="24"/>
      <c r="G33" s="24"/>
      <c r="H33" s="24"/>
      <c r="I33" s="24"/>
      <c r="J33" s="24"/>
      <c r="K33" s="24"/>
      <c r="L33" s="24"/>
      <c r="M33" s="25"/>
      <c r="N33" s="26"/>
      <c r="O33" s="104"/>
      <c r="P33" s="104"/>
      <c r="Q33" s="104"/>
    </row>
    <row r="34" spans="1:17" ht="17.25">
      <c r="A34" s="1"/>
      <c r="B34" s="1"/>
      <c r="C34" s="2"/>
      <c r="D34" s="2"/>
      <c r="E34" s="61" t="s">
        <v>1138</v>
      </c>
      <c r="F34" s="62" t="s">
        <v>344</v>
      </c>
      <c r="H34" s="4"/>
      <c r="I34" s="4"/>
      <c r="J34" s="2"/>
      <c r="M34"/>
      <c r="N34" s="5"/>
      <c r="O34" s="104"/>
      <c r="P34" s="104"/>
      <c r="Q34" s="104"/>
    </row>
    <row r="35" spans="1:15" ht="12.75">
      <c r="A35" s="27"/>
      <c r="B35" s="27"/>
      <c r="M35" s="8"/>
      <c r="N35" s="16"/>
      <c r="O35" s="104"/>
    </row>
    <row r="36" spans="1:15" ht="15" customHeight="1">
      <c r="A36" s="525" t="s">
        <v>1214</v>
      </c>
      <c r="B36" s="528" t="s">
        <v>733</v>
      </c>
      <c r="C36" s="531" t="s">
        <v>20</v>
      </c>
      <c r="D36" s="532"/>
      <c r="E36" s="536" t="s">
        <v>6</v>
      </c>
      <c r="F36" s="537"/>
      <c r="G36" s="537"/>
      <c r="H36" s="537"/>
      <c r="I36" s="537"/>
      <c r="J36" s="537"/>
      <c r="K36" s="537"/>
      <c r="L36" s="537"/>
      <c r="M36" s="513" t="s">
        <v>1196</v>
      </c>
      <c r="N36" s="16"/>
      <c r="O36" s="104"/>
    </row>
    <row r="37" spans="1:15" ht="12.75" customHeight="1">
      <c r="A37" s="526"/>
      <c r="B37" s="529"/>
      <c r="C37" s="533"/>
      <c r="D37" s="534"/>
      <c r="E37" s="516" t="s">
        <v>7</v>
      </c>
      <c r="F37" s="518" t="s">
        <v>8</v>
      </c>
      <c r="G37" s="519"/>
      <c r="H37" s="520" t="s">
        <v>9</v>
      </c>
      <c r="I37" s="520" t="s">
        <v>10</v>
      </c>
      <c r="J37" s="520" t="s">
        <v>11</v>
      </c>
      <c r="K37" s="520" t="s">
        <v>730</v>
      </c>
      <c r="L37" s="516" t="s">
        <v>12</v>
      </c>
      <c r="M37" s="514"/>
      <c r="N37" s="16"/>
      <c r="O37" s="104"/>
    </row>
    <row r="38" spans="1:15" ht="12.75" customHeight="1">
      <c r="A38" s="526"/>
      <c r="B38" s="529"/>
      <c r="C38" s="535"/>
      <c r="D38" s="524"/>
      <c r="E38" s="514"/>
      <c r="F38" s="523" t="s">
        <v>1093</v>
      </c>
      <c r="G38" s="540" t="s">
        <v>734</v>
      </c>
      <c r="H38" s="521"/>
      <c r="I38" s="521"/>
      <c r="J38" s="521"/>
      <c r="K38" s="521"/>
      <c r="L38" s="514"/>
      <c r="M38" s="514"/>
      <c r="N38" s="16"/>
      <c r="O38" s="104"/>
    </row>
    <row r="39" spans="1:15" ht="17.25" customHeight="1">
      <c r="A39" s="526"/>
      <c r="B39" s="529"/>
      <c r="C39" s="355" t="s">
        <v>13</v>
      </c>
      <c r="D39" s="9" t="s">
        <v>14</v>
      </c>
      <c r="E39" s="517"/>
      <c r="F39" s="524"/>
      <c r="G39" s="541"/>
      <c r="H39" s="522"/>
      <c r="I39" s="522"/>
      <c r="J39" s="522"/>
      <c r="K39" s="522"/>
      <c r="L39" s="517"/>
      <c r="M39" s="514"/>
      <c r="N39" s="16"/>
      <c r="O39" s="104"/>
    </row>
    <row r="40" spans="1:15" ht="15" customHeight="1">
      <c r="A40" s="527"/>
      <c r="B40" s="530"/>
      <c r="C40" s="356" t="s">
        <v>15</v>
      </c>
      <c r="D40" s="10" t="s">
        <v>16</v>
      </c>
      <c r="E40" s="11"/>
      <c r="F40" s="538" t="s">
        <v>15</v>
      </c>
      <c r="G40" s="538"/>
      <c r="H40" s="538"/>
      <c r="I40" s="538"/>
      <c r="J40" s="538"/>
      <c r="K40" s="538"/>
      <c r="L40" s="113"/>
      <c r="M40" s="515"/>
      <c r="N40" s="16"/>
      <c r="O40" s="104"/>
    </row>
    <row r="41" spans="1:15" ht="6" customHeight="1">
      <c r="A41" s="29"/>
      <c r="B41" s="361"/>
      <c r="C41" s="14"/>
      <c r="D41" s="15"/>
      <c r="E41" s="14"/>
      <c r="F41" s="14"/>
      <c r="G41" s="14"/>
      <c r="H41" s="14"/>
      <c r="I41" s="15"/>
      <c r="J41" s="14"/>
      <c r="K41" s="14"/>
      <c r="L41" s="14"/>
      <c r="M41" s="30"/>
      <c r="N41" s="16"/>
      <c r="O41" s="104"/>
    </row>
    <row r="42" spans="1:16" s="18" customFormat="1" ht="12.75">
      <c r="A42" s="112" t="s">
        <v>17</v>
      </c>
      <c r="B42" s="358" t="s">
        <v>326</v>
      </c>
      <c r="C42" s="16">
        <v>257587.493</v>
      </c>
      <c r="D42" s="17">
        <v>11.5347260956937</v>
      </c>
      <c r="E42" s="16">
        <v>241617.888</v>
      </c>
      <c r="F42" s="16">
        <v>233847.73</v>
      </c>
      <c r="G42" s="16">
        <v>207701.525</v>
      </c>
      <c r="H42" s="16">
        <v>716.991</v>
      </c>
      <c r="I42" s="16">
        <v>6795.91</v>
      </c>
      <c r="J42" s="16">
        <v>8456.502</v>
      </c>
      <c r="K42" s="16">
        <v>0.202</v>
      </c>
      <c r="L42" s="121" t="s">
        <v>1195</v>
      </c>
      <c r="M42" s="116" t="s">
        <v>17</v>
      </c>
      <c r="N42" s="23"/>
      <c r="O42" s="104"/>
      <c r="P42" s="104"/>
    </row>
    <row r="43" spans="1:16" ht="17.25" customHeight="1">
      <c r="A43" s="111" t="s">
        <v>1184</v>
      </c>
      <c r="B43" s="362" t="s">
        <v>1056</v>
      </c>
      <c r="C43" s="16">
        <v>41685.137</v>
      </c>
      <c r="D43" s="17">
        <v>1.86665366379597</v>
      </c>
      <c r="E43" s="16">
        <v>41466.292</v>
      </c>
      <c r="F43" s="16">
        <v>41462.974</v>
      </c>
      <c r="G43" s="16">
        <v>41210.246</v>
      </c>
      <c r="H43" s="16">
        <v>173.545</v>
      </c>
      <c r="I43" s="16">
        <v>11.382</v>
      </c>
      <c r="J43" s="16">
        <v>33.918</v>
      </c>
      <c r="K43" s="16" t="s">
        <v>1195</v>
      </c>
      <c r="L43" s="121" t="s">
        <v>1195</v>
      </c>
      <c r="M43" s="117" t="s">
        <v>1184</v>
      </c>
      <c r="N43" s="55"/>
      <c r="O43" s="104"/>
      <c r="P43" s="104"/>
    </row>
    <row r="44" spans="1:16" ht="12.75">
      <c r="A44" s="111" t="s">
        <v>1185</v>
      </c>
      <c r="B44" s="363" t="s">
        <v>1095</v>
      </c>
      <c r="C44" s="16">
        <v>23243.759</v>
      </c>
      <c r="D44" s="17">
        <v>1.04085175245413</v>
      </c>
      <c r="E44" s="16">
        <v>23094.594</v>
      </c>
      <c r="F44" s="16">
        <v>22970.155</v>
      </c>
      <c r="G44" s="16">
        <v>22599.2</v>
      </c>
      <c r="H44" s="16">
        <v>46.49</v>
      </c>
      <c r="I44" s="16">
        <v>4.104</v>
      </c>
      <c r="J44" s="16">
        <v>98.571</v>
      </c>
      <c r="K44" s="16" t="s">
        <v>1195</v>
      </c>
      <c r="L44" s="121" t="s">
        <v>1195</v>
      </c>
      <c r="M44" s="117" t="s">
        <v>1185</v>
      </c>
      <c r="N44" s="55"/>
      <c r="O44" s="104"/>
      <c r="P44" s="104"/>
    </row>
    <row r="45" spans="1:16" ht="12.75">
      <c r="A45" s="111" t="s">
        <v>1186</v>
      </c>
      <c r="B45" s="363" t="s">
        <v>774</v>
      </c>
      <c r="C45" s="16">
        <v>20534.431</v>
      </c>
      <c r="D45" s="17">
        <v>0.919528484699846</v>
      </c>
      <c r="E45" s="16">
        <v>20530.977</v>
      </c>
      <c r="F45" s="16">
        <v>20530.758</v>
      </c>
      <c r="G45" s="16">
        <v>18810.036</v>
      </c>
      <c r="H45" s="16">
        <v>0.89</v>
      </c>
      <c r="I45" s="16" t="s">
        <v>1195</v>
      </c>
      <c r="J45" s="16">
        <v>2.564</v>
      </c>
      <c r="K45" s="16" t="s">
        <v>1195</v>
      </c>
      <c r="L45" s="121" t="s">
        <v>1195</v>
      </c>
      <c r="M45" s="117" t="s">
        <v>1186</v>
      </c>
      <c r="N45" s="55"/>
      <c r="O45" s="104"/>
      <c r="P45" s="104"/>
    </row>
    <row r="46" spans="1:16" s="18" customFormat="1" ht="17.25" customHeight="1">
      <c r="A46" s="112" t="s">
        <v>18</v>
      </c>
      <c r="B46" s="358" t="s">
        <v>23</v>
      </c>
      <c r="C46" s="16">
        <v>1731338.003</v>
      </c>
      <c r="D46" s="17">
        <v>77.5290345469931</v>
      </c>
      <c r="E46" s="16">
        <v>1212981.352</v>
      </c>
      <c r="F46" s="16">
        <v>1098422.084</v>
      </c>
      <c r="G46" s="16">
        <v>585286.462</v>
      </c>
      <c r="H46" s="16">
        <v>20522.717</v>
      </c>
      <c r="I46" s="16">
        <v>98671.388</v>
      </c>
      <c r="J46" s="16">
        <v>397667.437</v>
      </c>
      <c r="K46" s="16">
        <v>1495.109</v>
      </c>
      <c r="L46" s="121" t="s">
        <v>1195</v>
      </c>
      <c r="M46" s="118" t="s">
        <v>18</v>
      </c>
      <c r="N46" s="23"/>
      <c r="O46" s="104"/>
      <c r="P46" s="104"/>
    </row>
    <row r="47" spans="1:16" s="18" customFormat="1" ht="17.25" customHeight="1">
      <c r="A47" s="33" t="s">
        <v>610</v>
      </c>
      <c r="B47" s="358" t="s">
        <v>26</v>
      </c>
      <c r="C47" s="16">
        <v>16927.114</v>
      </c>
      <c r="D47" s="17">
        <v>0.757993415389087</v>
      </c>
      <c r="E47" s="16">
        <v>14448.767</v>
      </c>
      <c r="F47" s="16">
        <v>12271.113</v>
      </c>
      <c r="G47" s="16">
        <v>6351.65</v>
      </c>
      <c r="H47" s="16">
        <v>251.021</v>
      </c>
      <c r="I47" s="16">
        <v>419.737</v>
      </c>
      <c r="J47" s="16">
        <v>1801.202</v>
      </c>
      <c r="K47" s="16">
        <v>6.387</v>
      </c>
      <c r="L47" s="121" t="s">
        <v>1195</v>
      </c>
      <c r="M47" s="119" t="s">
        <v>610</v>
      </c>
      <c r="N47" s="23"/>
      <c r="O47" s="104"/>
      <c r="P47" s="104"/>
    </row>
    <row r="48" spans="1:16" ht="17.25" customHeight="1">
      <c r="A48" s="111" t="s">
        <v>1167</v>
      </c>
      <c r="B48" s="360" t="s">
        <v>825</v>
      </c>
      <c r="C48" s="16">
        <v>5072.43</v>
      </c>
      <c r="D48" s="17">
        <v>0.227142591467279</v>
      </c>
      <c r="E48" s="16">
        <v>3213.239</v>
      </c>
      <c r="F48" s="16">
        <v>2440.793</v>
      </c>
      <c r="G48" s="16">
        <v>1922.554</v>
      </c>
      <c r="H48" s="16">
        <v>154.556</v>
      </c>
      <c r="I48" s="16">
        <v>209.595</v>
      </c>
      <c r="J48" s="16">
        <v>1495.04</v>
      </c>
      <c r="K48" s="16" t="s">
        <v>1195</v>
      </c>
      <c r="L48" s="121" t="s">
        <v>1195</v>
      </c>
      <c r="M48" s="117" t="s">
        <v>1167</v>
      </c>
      <c r="N48" s="55"/>
      <c r="O48" s="104"/>
      <c r="P48" s="104"/>
    </row>
    <row r="49" spans="1:16" ht="12.75">
      <c r="A49" s="111" t="s">
        <v>1169</v>
      </c>
      <c r="B49" s="360" t="s">
        <v>824</v>
      </c>
      <c r="C49" s="16">
        <v>3156.367</v>
      </c>
      <c r="D49" s="17">
        <v>0.14134160156016</v>
      </c>
      <c r="E49" s="16">
        <v>3156.367</v>
      </c>
      <c r="F49" s="16">
        <v>2783.466</v>
      </c>
      <c r="G49" s="16" t="s">
        <v>1213</v>
      </c>
      <c r="H49" s="16" t="s">
        <v>1195</v>
      </c>
      <c r="I49" s="16" t="s">
        <v>1195</v>
      </c>
      <c r="J49" s="16" t="s">
        <v>1195</v>
      </c>
      <c r="K49" s="16" t="s">
        <v>1195</v>
      </c>
      <c r="L49" s="121" t="s">
        <v>1195</v>
      </c>
      <c r="M49" s="117" t="s">
        <v>1169</v>
      </c>
      <c r="N49" s="55"/>
      <c r="O49" s="104"/>
      <c r="P49" s="104"/>
    </row>
    <row r="50" spans="1:16" ht="12.75">
      <c r="A50" s="111" t="s">
        <v>1187</v>
      </c>
      <c r="B50" s="360" t="s">
        <v>1188</v>
      </c>
      <c r="C50" s="16">
        <v>1909.758</v>
      </c>
      <c r="D50" s="17">
        <v>0.0855186530312629</v>
      </c>
      <c r="E50" s="16">
        <v>1909.728</v>
      </c>
      <c r="F50" s="16">
        <v>1909.728</v>
      </c>
      <c r="G50" s="16">
        <v>1909.728</v>
      </c>
      <c r="H50" s="16">
        <v>0.03</v>
      </c>
      <c r="I50" s="16" t="s">
        <v>1195</v>
      </c>
      <c r="J50" s="16" t="s">
        <v>1195</v>
      </c>
      <c r="K50" s="16" t="s">
        <v>1195</v>
      </c>
      <c r="L50" s="121" t="s">
        <v>1195</v>
      </c>
      <c r="M50" s="117" t="s">
        <v>1187</v>
      </c>
      <c r="N50" s="55"/>
      <c r="O50" s="104"/>
      <c r="P50" s="104"/>
    </row>
    <row r="51" spans="1:16" s="18" customFormat="1" ht="17.25" customHeight="1">
      <c r="A51" s="33" t="s">
        <v>611</v>
      </c>
      <c r="B51" s="358" t="s">
        <v>27</v>
      </c>
      <c r="C51" s="16">
        <v>96059.407</v>
      </c>
      <c r="D51" s="17">
        <v>4.30152464219124</v>
      </c>
      <c r="E51" s="16">
        <v>79328.658</v>
      </c>
      <c r="F51" s="16">
        <v>49807.988</v>
      </c>
      <c r="G51" s="16">
        <v>27786.666</v>
      </c>
      <c r="H51" s="16">
        <v>2019.228</v>
      </c>
      <c r="I51" s="16">
        <v>5626.336</v>
      </c>
      <c r="J51" s="16">
        <v>9085.185</v>
      </c>
      <c r="K51" s="16" t="s">
        <v>1195</v>
      </c>
      <c r="L51" s="121" t="s">
        <v>1195</v>
      </c>
      <c r="M51" s="119" t="s">
        <v>611</v>
      </c>
      <c r="N51" s="23"/>
      <c r="O51" s="104"/>
      <c r="P51" s="104"/>
    </row>
    <row r="52" spans="1:16" ht="17.25" customHeight="1">
      <c r="A52" s="111" t="s">
        <v>1189</v>
      </c>
      <c r="B52" s="362" t="s">
        <v>855</v>
      </c>
      <c r="C52" s="16">
        <v>38291.056</v>
      </c>
      <c r="D52" s="17">
        <v>1.71466726792853</v>
      </c>
      <c r="E52" s="16">
        <v>32456.647</v>
      </c>
      <c r="F52" s="16">
        <v>9721.891</v>
      </c>
      <c r="G52" s="16">
        <v>5817.971</v>
      </c>
      <c r="H52" s="16">
        <v>1494.362</v>
      </c>
      <c r="I52" s="16">
        <v>0.008</v>
      </c>
      <c r="J52" s="16">
        <v>4340.039</v>
      </c>
      <c r="K52" s="16" t="s">
        <v>1195</v>
      </c>
      <c r="L52" s="121" t="s">
        <v>1195</v>
      </c>
      <c r="M52" s="117" t="s">
        <v>1189</v>
      </c>
      <c r="N52" s="55"/>
      <c r="O52" s="104"/>
      <c r="P52" s="104"/>
    </row>
    <row r="53" spans="1:16" ht="12.75">
      <c r="A53" s="111" t="s">
        <v>1170</v>
      </c>
      <c r="B53" s="362" t="s">
        <v>1055</v>
      </c>
      <c r="C53" s="16">
        <v>7106.096</v>
      </c>
      <c r="D53" s="17">
        <v>0.318209824611728</v>
      </c>
      <c r="E53" s="16">
        <v>5672.538</v>
      </c>
      <c r="F53" s="16">
        <v>5672.538</v>
      </c>
      <c r="G53" s="16">
        <v>3533.423</v>
      </c>
      <c r="H53" s="16">
        <v>1.32</v>
      </c>
      <c r="I53" s="16">
        <v>1431.875</v>
      </c>
      <c r="J53" s="16">
        <v>0.363</v>
      </c>
      <c r="K53" s="16" t="s">
        <v>1195</v>
      </c>
      <c r="L53" s="121" t="s">
        <v>1195</v>
      </c>
      <c r="M53" s="117" t="s">
        <v>1170</v>
      </c>
      <c r="N53" s="55"/>
      <c r="O53" s="104"/>
      <c r="P53" s="104"/>
    </row>
    <row r="54" spans="1:16" ht="12.75">
      <c r="A54" s="111" t="s">
        <v>1190</v>
      </c>
      <c r="B54" s="359" t="s">
        <v>862</v>
      </c>
      <c r="C54" s="16">
        <v>7020.059</v>
      </c>
      <c r="D54" s="17">
        <v>0.314357101727022</v>
      </c>
      <c r="E54" s="16">
        <v>1330.611</v>
      </c>
      <c r="F54" s="16">
        <v>682.726</v>
      </c>
      <c r="G54" s="16">
        <v>647.535</v>
      </c>
      <c r="H54" s="16">
        <v>24.842</v>
      </c>
      <c r="I54" s="16">
        <v>2440.753</v>
      </c>
      <c r="J54" s="16">
        <v>3223.853</v>
      </c>
      <c r="K54" s="16" t="s">
        <v>1195</v>
      </c>
      <c r="L54" s="121" t="s">
        <v>1195</v>
      </c>
      <c r="M54" s="117" t="s">
        <v>1190</v>
      </c>
      <c r="N54" s="55"/>
      <c r="O54" s="104"/>
      <c r="P54" s="104"/>
    </row>
    <row r="55" spans="1:16" s="18" customFormat="1" ht="17.25" customHeight="1">
      <c r="A55" s="110" t="s">
        <v>19</v>
      </c>
      <c r="B55" s="358" t="s">
        <v>28</v>
      </c>
      <c r="C55" s="16">
        <v>1618351.482</v>
      </c>
      <c r="D55" s="17">
        <v>72.4695164894128</v>
      </c>
      <c r="E55" s="16">
        <v>1119203.927</v>
      </c>
      <c r="F55" s="16">
        <v>1036342.983</v>
      </c>
      <c r="G55" s="16">
        <v>551148.146</v>
      </c>
      <c r="H55" s="16">
        <v>18252.468</v>
      </c>
      <c r="I55" s="16">
        <v>92625.315</v>
      </c>
      <c r="J55" s="16">
        <v>386781.05</v>
      </c>
      <c r="K55" s="16">
        <v>1488.722</v>
      </c>
      <c r="L55" s="121" t="s">
        <v>1195</v>
      </c>
      <c r="M55" s="118" t="s">
        <v>19</v>
      </c>
      <c r="N55" s="23"/>
      <c r="O55" s="104"/>
      <c r="P55" s="104"/>
    </row>
    <row r="56" spans="1:16" s="18" customFormat="1" ht="17.25" customHeight="1">
      <c r="A56" s="33" t="s">
        <v>612</v>
      </c>
      <c r="B56" s="358" t="s">
        <v>1173</v>
      </c>
      <c r="C56" s="16">
        <v>298992.104</v>
      </c>
      <c r="D56" s="17">
        <v>13.3888178507765</v>
      </c>
      <c r="E56" s="16">
        <v>260758.287</v>
      </c>
      <c r="F56" s="16">
        <v>242317.127</v>
      </c>
      <c r="G56" s="16">
        <v>176329.569</v>
      </c>
      <c r="H56" s="16">
        <v>1402.401</v>
      </c>
      <c r="I56" s="16">
        <v>19284.909</v>
      </c>
      <c r="J56" s="16">
        <v>17540.24</v>
      </c>
      <c r="K56" s="16">
        <v>6.267</v>
      </c>
      <c r="L56" s="121" t="s">
        <v>1195</v>
      </c>
      <c r="M56" s="119" t="s">
        <v>612</v>
      </c>
      <c r="N56" s="23"/>
      <c r="O56" s="104"/>
      <c r="P56" s="104"/>
    </row>
    <row r="57" spans="1:16" ht="17.25" customHeight="1">
      <c r="A57" s="111" t="s">
        <v>1176</v>
      </c>
      <c r="B57" s="359" t="s">
        <v>882</v>
      </c>
      <c r="C57" s="16">
        <v>62082.521</v>
      </c>
      <c r="D57" s="17">
        <v>2.78004520609684</v>
      </c>
      <c r="E57" s="16">
        <v>59769.941</v>
      </c>
      <c r="F57" s="16">
        <v>57853.555</v>
      </c>
      <c r="G57" s="16">
        <v>40658.552</v>
      </c>
      <c r="H57" s="16" t="s">
        <v>1195</v>
      </c>
      <c r="I57" s="16">
        <v>801.876</v>
      </c>
      <c r="J57" s="16">
        <v>1510.704</v>
      </c>
      <c r="K57" s="16" t="s">
        <v>1195</v>
      </c>
      <c r="L57" s="121" t="s">
        <v>1195</v>
      </c>
      <c r="M57" s="117" t="s">
        <v>1176</v>
      </c>
      <c r="N57" s="55"/>
      <c r="O57" s="104"/>
      <c r="P57" s="104"/>
    </row>
    <row r="58" spans="1:16" ht="12.75">
      <c r="A58" s="111" t="s">
        <v>1177</v>
      </c>
      <c r="B58" s="359" t="s">
        <v>879</v>
      </c>
      <c r="C58" s="16">
        <v>55360.462</v>
      </c>
      <c r="D58" s="17">
        <v>2.47903249596463</v>
      </c>
      <c r="E58" s="16">
        <v>55025.123</v>
      </c>
      <c r="F58" s="16">
        <v>53909.471</v>
      </c>
      <c r="G58" s="16">
        <v>37749.499</v>
      </c>
      <c r="H58" s="16">
        <v>55.958</v>
      </c>
      <c r="I58" s="16">
        <v>20.173</v>
      </c>
      <c r="J58" s="16">
        <v>259.208</v>
      </c>
      <c r="K58" s="16" t="s">
        <v>1195</v>
      </c>
      <c r="L58" s="121" t="s">
        <v>1195</v>
      </c>
      <c r="M58" s="117" t="s">
        <v>1177</v>
      </c>
      <c r="N58" s="55"/>
      <c r="O58" s="104"/>
      <c r="P58" s="104"/>
    </row>
    <row r="59" spans="1:16" ht="12.75">
      <c r="A59" s="111" t="s">
        <v>1191</v>
      </c>
      <c r="B59" s="360" t="s">
        <v>890</v>
      </c>
      <c r="C59" s="16">
        <v>51310.489</v>
      </c>
      <c r="D59" s="17">
        <v>2.29767536287604</v>
      </c>
      <c r="E59" s="16">
        <v>50352.447</v>
      </c>
      <c r="F59" s="16">
        <v>50319.458</v>
      </c>
      <c r="G59" s="16">
        <v>44053.959</v>
      </c>
      <c r="H59" s="16" t="s">
        <v>1195</v>
      </c>
      <c r="I59" s="16">
        <v>3.743</v>
      </c>
      <c r="J59" s="16">
        <v>954.299</v>
      </c>
      <c r="K59" s="16" t="s">
        <v>1195</v>
      </c>
      <c r="L59" s="121" t="s">
        <v>1195</v>
      </c>
      <c r="M59" s="117" t="s">
        <v>1191</v>
      </c>
      <c r="N59" s="55"/>
      <c r="O59" s="104"/>
      <c r="P59" s="104"/>
    </row>
    <row r="60" spans="1:16" s="18" customFormat="1" ht="17.25" customHeight="1">
      <c r="A60" s="33" t="s">
        <v>613</v>
      </c>
      <c r="B60" s="358" t="s">
        <v>1178</v>
      </c>
      <c r="C60" s="16">
        <v>1319359.378</v>
      </c>
      <c r="D60" s="17">
        <v>59.0806986386363</v>
      </c>
      <c r="E60" s="16">
        <v>858445.64</v>
      </c>
      <c r="F60" s="16">
        <v>794025.856</v>
      </c>
      <c r="G60" s="16">
        <v>374818.577</v>
      </c>
      <c r="H60" s="16">
        <v>16850.067</v>
      </c>
      <c r="I60" s="16">
        <v>73340.406</v>
      </c>
      <c r="J60" s="16">
        <v>369240.81</v>
      </c>
      <c r="K60" s="16">
        <v>1482.455</v>
      </c>
      <c r="L60" s="121" t="s">
        <v>1195</v>
      </c>
      <c r="M60" s="119" t="s">
        <v>613</v>
      </c>
      <c r="N60" s="23"/>
      <c r="O60" s="104"/>
      <c r="P60" s="104"/>
    </row>
    <row r="61" spans="1:16" ht="17.25" customHeight="1">
      <c r="A61" s="156" t="s">
        <v>1192</v>
      </c>
      <c r="B61" s="359" t="s">
        <v>963</v>
      </c>
      <c r="C61" s="16">
        <v>118828.267</v>
      </c>
      <c r="D61" s="17">
        <v>5.32111049456489</v>
      </c>
      <c r="E61" s="16">
        <v>118747.818</v>
      </c>
      <c r="F61" s="16">
        <v>118735.387</v>
      </c>
      <c r="G61" s="16">
        <v>85.475</v>
      </c>
      <c r="H61" s="16" t="s">
        <v>1195</v>
      </c>
      <c r="I61" s="16">
        <v>66.914</v>
      </c>
      <c r="J61" s="16">
        <v>13.535</v>
      </c>
      <c r="K61" s="16" t="s">
        <v>1195</v>
      </c>
      <c r="L61" s="121" t="s">
        <v>1195</v>
      </c>
      <c r="M61" s="117" t="s">
        <v>1192</v>
      </c>
      <c r="N61" s="55"/>
      <c r="O61" s="104"/>
      <c r="P61" s="104"/>
    </row>
    <row r="62" spans="1:16" ht="12.75">
      <c r="A62" s="111" t="s">
        <v>1179</v>
      </c>
      <c r="B62" s="360" t="s">
        <v>747</v>
      </c>
      <c r="C62" s="16">
        <v>112727.935</v>
      </c>
      <c r="D62" s="17">
        <v>5.04793861850337</v>
      </c>
      <c r="E62" s="16">
        <v>99273.918</v>
      </c>
      <c r="F62" s="16">
        <v>94840.349</v>
      </c>
      <c r="G62" s="16">
        <v>55781.171</v>
      </c>
      <c r="H62" s="16">
        <v>1035.871</v>
      </c>
      <c r="I62" s="16">
        <v>2793.475</v>
      </c>
      <c r="J62" s="16">
        <v>9623.373</v>
      </c>
      <c r="K62" s="16">
        <v>1.298</v>
      </c>
      <c r="L62" s="121" t="s">
        <v>1195</v>
      </c>
      <c r="M62" s="117" t="s">
        <v>1179</v>
      </c>
      <c r="N62" s="55"/>
      <c r="O62" s="104"/>
      <c r="P62" s="104"/>
    </row>
    <row r="63" spans="1:16" ht="12.75">
      <c r="A63" s="111" t="s">
        <v>1193</v>
      </c>
      <c r="B63" s="363" t="s">
        <v>1194</v>
      </c>
      <c r="C63" s="16">
        <v>99110.82</v>
      </c>
      <c r="D63" s="20">
        <v>4.43816642067945</v>
      </c>
      <c r="E63" s="16">
        <v>64589.652</v>
      </c>
      <c r="F63" s="16">
        <v>62242.946</v>
      </c>
      <c r="G63" s="16">
        <v>28033.746</v>
      </c>
      <c r="H63" s="16">
        <v>0.185</v>
      </c>
      <c r="I63" s="16">
        <v>202.015</v>
      </c>
      <c r="J63" s="16">
        <v>34318.968</v>
      </c>
      <c r="K63" s="16" t="s">
        <v>1195</v>
      </c>
      <c r="L63" s="121" t="s">
        <v>1195</v>
      </c>
      <c r="M63" s="117" t="s">
        <v>1193</v>
      </c>
      <c r="N63" s="55"/>
      <c r="O63" s="104"/>
      <c r="P63" s="104"/>
    </row>
    <row r="64" spans="1:16" s="18" customFormat="1" ht="17.25" customHeight="1">
      <c r="A64" s="31" t="s">
        <v>1012</v>
      </c>
      <c r="B64" s="358" t="s">
        <v>1183</v>
      </c>
      <c r="C64" s="21">
        <v>2233147.895</v>
      </c>
      <c r="D64" s="22">
        <v>100</v>
      </c>
      <c r="E64" s="21">
        <v>1675505.664</v>
      </c>
      <c r="F64" s="21">
        <v>1550571.051</v>
      </c>
      <c r="G64" s="21">
        <v>934433.975</v>
      </c>
      <c r="H64" s="21">
        <v>21830.013</v>
      </c>
      <c r="I64" s="21">
        <v>115941.939</v>
      </c>
      <c r="J64" s="21">
        <v>418188.862</v>
      </c>
      <c r="K64" s="21">
        <v>1681.417</v>
      </c>
      <c r="L64" s="122" t="s">
        <v>1195</v>
      </c>
      <c r="M64" s="120" t="s">
        <v>1012</v>
      </c>
      <c r="N64" s="23"/>
      <c r="O64" s="104"/>
      <c r="P64" s="104"/>
    </row>
    <row r="65" spans="1:15" s="18" customFormat="1" ht="9" customHeight="1">
      <c r="A65" s="23"/>
      <c r="B65" s="19"/>
      <c r="C65" s="63"/>
      <c r="D65" s="63"/>
      <c r="E65" s="63"/>
      <c r="F65" s="63"/>
      <c r="G65" s="63"/>
      <c r="H65" s="63"/>
      <c r="I65" s="63"/>
      <c r="J65" s="63"/>
      <c r="K65" s="63"/>
      <c r="L65" s="63"/>
      <c r="M65" s="26"/>
      <c r="N65" s="121"/>
      <c r="O65" s="104"/>
    </row>
    <row r="66" spans="1:15" s="18" customFormat="1" ht="6.75" customHeight="1">
      <c r="A66" s="23" t="s">
        <v>21</v>
      </c>
      <c r="B66" s="19"/>
      <c r="C66" s="63"/>
      <c r="D66" s="63"/>
      <c r="E66" s="63"/>
      <c r="F66" s="63"/>
      <c r="G66" s="63"/>
      <c r="H66" s="24"/>
      <c r="I66" s="24"/>
      <c r="J66" s="24"/>
      <c r="K66" s="24"/>
      <c r="L66" s="25"/>
      <c r="M66" s="26"/>
      <c r="N66" s="121"/>
      <c r="O66" s="104"/>
    </row>
    <row r="67" spans="1:13" ht="30.75" customHeight="1">
      <c r="A67" s="539" t="s">
        <v>1207</v>
      </c>
      <c r="B67" s="499"/>
      <c r="C67" s="499"/>
      <c r="D67" s="499"/>
      <c r="E67" s="499"/>
      <c r="F67" s="57"/>
      <c r="G67" s="57"/>
      <c r="H67" s="57"/>
      <c r="I67" s="57"/>
      <c r="J67" s="57"/>
      <c r="K67" s="57"/>
      <c r="L67" s="57"/>
      <c r="M67" s="26"/>
    </row>
    <row r="68" spans="5:13" ht="12.75">
      <c r="E68" s="57"/>
      <c r="F68" s="57"/>
      <c r="G68" s="57"/>
      <c r="M68" s="26"/>
    </row>
    <row r="69" spans="3:14" ht="25.5" customHeight="1">
      <c r="C69" s="57"/>
      <c r="D69" s="57"/>
      <c r="E69" s="57"/>
      <c r="F69" s="57"/>
      <c r="G69" s="57"/>
      <c r="H69" s="57"/>
      <c r="I69" s="57"/>
      <c r="J69" s="57"/>
      <c r="K69" s="57"/>
      <c r="L69" s="57"/>
      <c r="M69" s="26"/>
      <c r="N69" s="16"/>
    </row>
    <row r="70" spans="5:14" ht="12.75">
      <c r="E70" s="57"/>
      <c r="F70" s="57"/>
      <c r="G70" s="57"/>
      <c r="H70" s="57"/>
      <c r="I70" s="57"/>
      <c r="J70" s="57"/>
      <c r="K70" s="57"/>
      <c r="L70" s="57"/>
      <c r="M70" s="26"/>
      <c r="N70" s="16"/>
    </row>
    <row r="71" spans="3:14" ht="12.75">
      <c r="C71" s="57"/>
      <c r="D71" s="57"/>
      <c r="E71" s="57"/>
      <c r="F71" s="57"/>
      <c r="H71" s="57"/>
      <c r="I71" s="57"/>
      <c r="J71" s="57"/>
      <c r="K71" s="57"/>
      <c r="L71" s="57"/>
      <c r="M71" s="26"/>
      <c r="N71" s="16"/>
    </row>
    <row r="72" spans="5:13" ht="12.75">
      <c r="E72" s="57"/>
      <c r="H72" s="57"/>
      <c r="M72" s="26"/>
    </row>
    <row r="73" ht="12.75">
      <c r="M73" s="26"/>
    </row>
    <row r="74" ht="12.75">
      <c r="M74" s="26"/>
    </row>
    <row r="75" ht="12.75">
      <c r="M75" s="26"/>
    </row>
    <row r="76" ht="12.75">
      <c r="M76" s="26"/>
    </row>
    <row r="77" ht="12.75">
      <c r="M77" s="26"/>
    </row>
    <row r="78" ht="12.75">
      <c r="M78" s="26"/>
    </row>
    <row r="79" ht="12.75">
      <c r="M79" s="26"/>
    </row>
    <row r="80" ht="12.75">
      <c r="M80" s="26"/>
    </row>
    <row r="81" ht="12.75">
      <c r="M81" s="26"/>
    </row>
    <row r="82" ht="12.75">
      <c r="M82" s="26"/>
    </row>
    <row r="83" ht="12.75">
      <c r="M83" s="26"/>
    </row>
    <row r="84" ht="12.75">
      <c r="M84" s="26"/>
    </row>
    <row r="85" ht="12.75">
      <c r="M85" s="26"/>
    </row>
    <row r="86" ht="12.75">
      <c r="M86" s="26"/>
    </row>
    <row r="87" ht="12.75">
      <c r="M87" s="26"/>
    </row>
    <row r="88" ht="12.75">
      <c r="M88" s="26"/>
    </row>
    <row r="89" ht="12.75">
      <c r="M89" s="26"/>
    </row>
    <row r="90" ht="12.75">
      <c r="M90" s="26"/>
    </row>
    <row r="91" ht="12.75">
      <c r="M91" s="26"/>
    </row>
    <row r="92" ht="12.75">
      <c r="M92" s="26"/>
    </row>
    <row r="93" ht="12.75">
      <c r="M93" s="26"/>
    </row>
    <row r="94" ht="12.75">
      <c r="M94" s="26"/>
    </row>
    <row r="95" ht="12.75">
      <c r="M95" s="26"/>
    </row>
    <row r="96" ht="12.75">
      <c r="M96" s="26"/>
    </row>
    <row r="97" ht="12.75">
      <c r="M97" s="26"/>
    </row>
    <row r="98" ht="12.75">
      <c r="M98" s="26"/>
    </row>
    <row r="99" ht="12.75">
      <c r="M99" s="26"/>
    </row>
    <row r="100" ht="12.75">
      <c r="M100" s="26"/>
    </row>
    <row r="101" ht="12.75">
      <c r="M101" s="26"/>
    </row>
    <row r="102" ht="12.75">
      <c r="M102" s="26"/>
    </row>
    <row r="103" ht="12.75">
      <c r="M103" s="26"/>
    </row>
    <row r="104" ht="12.75">
      <c r="M104" s="26"/>
    </row>
    <row r="105" ht="12.75">
      <c r="M105" s="26"/>
    </row>
    <row r="106" ht="12.75">
      <c r="M106" s="26"/>
    </row>
    <row r="107" ht="12.75">
      <c r="M107" s="26"/>
    </row>
    <row r="108" ht="12.75">
      <c r="M108" s="26"/>
    </row>
    <row r="109" ht="12.75">
      <c r="M109" s="26"/>
    </row>
    <row r="110" ht="12.75">
      <c r="M110" s="26"/>
    </row>
    <row r="111" ht="12.75">
      <c r="M111" s="26"/>
    </row>
    <row r="112" ht="12.75">
      <c r="M112" s="26"/>
    </row>
    <row r="113" ht="12.75">
      <c r="M113" s="26"/>
    </row>
    <row r="114" ht="12.75">
      <c r="M114" s="26"/>
    </row>
    <row r="115" ht="12.75">
      <c r="M115" s="26"/>
    </row>
    <row r="116" ht="12.75">
      <c r="M116" s="26"/>
    </row>
    <row r="117" ht="12.75">
      <c r="M117" s="26"/>
    </row>
    <row r="118" ht="12.75">
      <c r="M118" s="26"/>
    </row>
    <row r="119" ht="12.75">
      <c r="M119" s="26"/>
    </row>
    <row r="120" ht="12.75">
      <c r="M120" s="26"/>
    </row>
    <row r="121" ht="12.75">
      <c r="M121" s="26"/>
    </row>
    <row r="122" ht="12.75">
      <c r="M122" s="26"/>
    </row>
    <row r="123" ht="12.75">
      <c r="M123" s="26"/>
    </row>
    <row r="124" ht="12.75">
      <c r="M124" s="26"/>
    </row>
    <row r="125" ht="12.75">
      <c r="M125" s="26"/>
    </row>
    <row r="126" ht="12.75">
      <c r="M126" s="26"/>
    </row>
    <row r="127" ht="12.75">
      <c r="M127" s="26"/>
    </row>
    <row r="128" ht="12.75">
      <c r="M128" s="26"/>
    </row>
    <row r="129" ht="12.75">
      <c r="M129" s="26"/>
    </row>
    <row r="130" ht="12.75">
      <c r="M130" s="26"/>
    </row>
    <row r="131" ht="12.75">
      <c r="M131" s="26"/>
    </row>
    <row r="132" ht="12.75">
      <c r="M132" s="26"/>
    </row>
    <row r="133" ht="12.75">
      <c r="M133" s="26"/>
    </row>
    <row r="134" ht="12.75">
      <c r="M134" s="26"/>
    </row>
    <row r="135" ht="12.75">
      <c r="M135" s="26"/>
    </row>
    <row r="136" ht="12.75">
      <c r="M136" s="26"/>
    </row>
    <row r="137" ht="12.75">
      <c r="M137" s="26"/>
    </row>
    <row r="138" ht="12.75">
      <c r="M138" s="26"/>
    </row>
    <row r="139" ht="12.75">
      <c r="M139" s="26"/>
    </row>
    <row r="140" ht="12.75">
      <c r="M140" s="26"/>
    </row>
    <row r="141" ht="12.75">
      <c r="M141" s="26"/>
    </row>
    <row r="142" ht="12.75">
      <c r="M142" s="26"/>
    </row>
    <row r="143" ht="12.75">
      <c r="M143" s="26"/>
    </row>
    <row r="144" ht="12.75">
      <c r="M144" s="26"/>
    </row>
    <row r="145" ht="12.75">
      <c r="M145" s="26"/>
    </row>
    <row r="146" ht="12.75">
      <c r="M146" s="26"/>
    </row>
    <row r="147" ht="12.75">
      <c r="M147" s="26"/>
    </row>
    <row r="148" ht="12.75">
      <c r="M148" s="26"/>
    </row>
    <row r="149" ht="12.75">
      <c r="M149" s="26"/>
    </row>
    <row r="150" ht="12.75">
      <c r="M150" s="26"/>
    </row>
    <row r="151" ht="12.75">
      <c r="M151" s="26"/>
    </row>
    <row r="152" ht="12.75">
      <c r="M152" s="26"/>
    </row>
    <row r="153" ht="12.75">
      <c r="M153" s="26"/>
    </row>
    <row r="154" ht="12.75">
      <c r="M154" s="26"/>
    </row>
    <row r="155" ht="12.75">
      <c r="M155" s="26"/>
    </row>
    <row r="156" ht="12.75">
      <c r="M156" s="26"/>
    </row>
    <row r="157" ht="12.75">
      <c r="M157" s="26"/>
    </row>
    <row r="158" ht="12.75">
      <c r="M158" s="26"/>
    </row>
    <row r="159" ht="12.75">
      <c r="M159" s="26"/>
    </row>
    <row r="160" ht="12.75">
      <c r="M160" s="26"/>
    </row>
    <row r="161" ht="12.75">
      <c r="M161" s="26"/>
    </row>
    <row r="162" ht="12.75">
      <c r="M162" s="26"/>
    </row>
    <row r="163" ht="12.75">
      <c r="M163" s="26"/>
    </row>
    <row r="164" ht="12.75">
      <c r="M164" s="26"/>
    </row>
    <row r="165" ht="12.75">
      <c r="M165" s="26"/>
    </row>
    <row r="166" ht="12.75">
      <c r="M166" s="26"/>
    </row>
    <row r="167" ht="12.75">
      <c r="M167" s="26"/>
    </row>
    <row r="168" ht="12.75">
      <c r="M168" s="26"/>
    </row>
    <row r="169" ht="12.75">
      <c r="M169" s="26"/>
    </row>
    <row r="170" ht="12.75">
      <c r="M170" s="26"/>
    </row>
    <row r="171" ht="12.75">
      <c r="M171" s="26"/>
    </row>
    <row r="172" ht="12.75">
      <c r="M172" s="26"/>
    </row>
    <row r="173" ht="12.75">
      <c r="M173" s="26"/>
    </row>
    <row r="174" ht="12.75">
      <c r="M174" s="26"/>
    </row>
    <row r="175" ht="12.75">
      <c r="M175" s="26"/>
    </row>
    <row r="176" ht="12.75">
      <c r="M176" s="26"/>
    </row>
    <row r="177" ht="12.75">
      <c r="M177" s="26"/>
    </row>
    <row r="178" ht="12.75">
      <c r="M178" s="26"/>
    </row>
    <row r="179" ht="12.75">
      <c r="M179" s="26"/>
    </row>
    <row r="180" ht="12.75">
      <c r="M180" s="26"/>
    </row>
    <row r="181" ht="12.75">
      <c r="M181" s="26"/>
    </row>
    <row r="182" ht="12.75">
      <c r="M182" s="26"/>
    </row>
    <row r="183" ht="12.75">
      <c r="M183" s="26"/>
    </row>
    <row r="184" ht="12.75">
      <c r="M184" s="26"/>
    </row>
    <row r="185" ht="12.75">
      <c r="M185" s="26"/>
    </row>
    <row r="186" ht="12.75">
      <c r="M186" s="26"/>
    </row>
    <row r="187" ht="12.75">
      <c r="M187" s="26"/>
    </row>
    <row r="188" ht="12.75">
      <c r="M188" s="26"/>
    </row>
    <row r="189" ht="12.75">
      <c r="M189" s="26"/>
    </row>
    <row r="190" ht="12.75">
      <c r="M190" s="26"/>
    </row>
    <row r="191" ht="12.75">
      <c r="M191" s="26"/>
    </row>
    <row r="192" ht="12.75">
      <c r="M192" s="26"/>
    </row>
    <row r="193" ht="12.75">
      <c r="M193" s="26"/>
    </row>
    <row r="194" ht="12.75">
      <c r="M194" s="26"/>
    </row>
    <row r="195" ht="12.75">
      <c r="M195" s="26"/>
    </row>
    <row r="196" ht="12.75">
      <c r="M196" s="26"/>
    </row>
    <row r="197" ht="12.75">
      <c r="M197" s="26"/>
    </row>
    <row r="198" ht="12.75">
      <c r="M198" s="26"/>
    </row>
    <row r="199" ht="12.75">
      <c r="M199" s="26"/>
    </row>
    <row r="200" ht="12.75">
      <c r="M200" s="26"/>
    </row>
    <row r="201" ht="12.75">
      <c r="M201" s="26"/>
    </row>
    <row r="202" ht="12.75">
      <c r="M202" s="26"/>
    </row>
    <row r="203" ht="12.75">
      <c r="M203" s="26"/>
    </row>
    <row r="204" ht="12.75">
      <c r="M204" s="26"/>
    </row>
    <row r="205" ht="12.75">
      <c r="M205" s="26"/>
    </row>
    <row r="206" ht="12.75">
      <c r="M206" s="26"/>
    </row>
    <row r="207" ht="12.75">
      <c r="M207" s="26"/>
    </row>
    <row r="208" ht="12.75">
      <c r="M208" s="26"/>
    </row>
    <row r="209" ht="12.75">
      <c r="M209" s="26"/>
    </row>
    <row r="210" ht="12.75">
      <c r="M210" s="26"/>
    </row>
    <row r="211" ht="12.75">
      <c r="M211" s="26"/>
    </row>
    <row r="212" ht="12.75">
      <c r="M212" s="26"/>
    </row>
    <row r="213" ht="12.75">
      <c r="M213" s="26"/>
    </row>
    <row r="214" ht="12.75">
      <c r="M214" s="26"/>
    </row>
    <row r="215" ht="12.75">
      <c r="M215" s="26"/>
    </row>
    <row r="216" ht="12.75">
      <c r="M216" s="26"/>
    </row>
    <row r="217" ht="12.75">
      <c r="M217" s="26"/>
    </row>
    <row r="218" ht="12.75">
      <c r="M218" s="26"/>
    </row>
    <row r="219" ht="12.75">
      <c r="M219" s="26"/>
    </row>
    <row r="220" ht="12.75">
      <c r="M220" s="26"/>
    </row>
    <row r="221" ht="12.75">
      <c r="M221" s="26"/>
    </row>
    <row r="222" ht="12.75">
      <c r="M222" s="26"/>
    </row>
    <row r="223" ht="12.75">
      <c r="M223" s="26"/>
    </row>
    <row r="224" ht="12.75">
      <c r="M224" s="26"/>
    </row>
    <row r="225" ht="12.75">
      <c r="M225" s="26"/>
    </row>
    <row r="226" ht="12.75">
      <c r="M226" s="26"/>
    </row>
    <row r="227" ht="12.75">
      <c r="M227" s="26"/>
    </row>
    <row r="228" ht="12.75">
      <c r="M228" s="26"/>
    </row>
    <row r="229" ht="12.75">
      <c r="M229" s="26"/>
    </row>
    <row r="230" ht="12.75">
      <c r="M230" s="26"/>
    </row>
    <row r="231" ht="12.75">
      <c r="M231" s="26"/>
    </row>
    <row r="232" ht="12.75">
      <c r="M232" s="26"/>
    </row>
    <row r="233" ht="12.75">
      <c r="M233" s="26"/>
    </row>
    <row r="234" ht="12.75">
      <c r="M234" s="26"/>
    </row>
    <row r="235" ht="12.75">
      <c r="M235" s="26"/>
    </row>
    <row r="236" ht="12.75">
      <c r="M236" s="26"/>
    </row>
    <row r="237" ht="12.75">
      <c r="M237" s="26"/>
    </row>
    <row r="238" ht="12.75">
      <c r="M238" s="26"/>
    </row>
    <row r="239" ht="12.75">
      <c r="M239" s="26"/>
    </row>
    <row r="240" ht="12.75">
      <c r="M240" s="26"/>
    </row>
    <row r="241" ht="12.75">
      <c r="M241" s="26"/>
    </row>
    <row r="242" ht="12.75">
      <c r="M242" s="26"/>
    </row>
    <row r="243" ht="12.75">
      <c r="M243" s="26"/>
    </row>
    <row r="244" ht="12.75">
      <c r="M244" s="26"/>
    </row>
    <row r="245" ht="12.75">
      <c r="M245" s="26"/>
    </row>
    <row r="246" ht="12.75">
      <c r="M246" s="26"/>
    </row>
    <row r="247" ht="12.75">
      <c r="M247" s="26"/>
    </row>
    <row r="248" ht="12.75">
      <c r="M248" s="26"/>
    </row>
    <row r="249" ht="12.75">
      <c r="M249" s="26"/>
    </row>
    <row r="250" ht="12.75">
      <c r="M250" s="26"/>
    </row>
    <row r="251" ht="12.75">
      <c r="M251" s="26"/>
    </row>
    <row r="252" ht="12.75">
      <c r="M252" s="26"/>
    </row>
    <row r="253" ht="12.75">
      <c r="M253" s="26"/>
    </row>
    <row r="254" ht="12.75">
      <c r="M254" s="26"/>
    </row>
    <row r="255" ht="12.75">
      <c r="M255" s="26"/>
    </row>
    <row r="256" ht="12.75">
      <c r="M256" s="26"/>
    </row>
    <row r="257" ht="12.75">
      <c r="M257" s="26"/>
    </row>
    <row r="258" ht="12.75">
      <c r="M258" s="26"/>
    </row>
    <row r="259" ht="12.75">
      <c r="M259" s="26"/>
    </row>
    <row r="260" ht="12.75">
      <c r="M260" s="26"/>
    </row>
    <row r="261" ht="12.75">
      <c r="M261" s="26"/>
    </row>
    <row r="262" ht="12.75">
      <c r="M262" s="26"/>
    </row>
    <row r="263" ht="12.75">
      <c r="M263" s="26"/>
    </row>
    <row r="264" ht="12.75">
      <c r="M264" s="26"/>
    </row>
    <row r="265" ht="12.75">
      <c r="M265" s="26"/>
    </row>
    <row r="266" ht="12.75">
      <c r="M266" s="26"/>
    </row>
    <row r="267" ht="12.75">
      <c r="M267" s="26"/>
    </row>
    <row r="268" ht="12.75">
      <c r="M268" s="26"/>
    </row>
    <row r="269" ht="12.75">
      <c r="M269" s="26"/>
    </row>
    <row r="270" ht="12.75">
      <c r="M270" s="26"/>
    </row>
    <row r="271" ht="12.75">
      <c r="M271" s="26"/>
    </row>
    <row r="272" ht="12.75">
      <c r="M272" s="26"/>
    </row>
    <row r="273" ht="12.75">
      <c r="M273" s="26"/>
    </row>
    <row r="274" ht="12.75">
      <c r="M274" s="26"/>
    </row>
    <row r="275" ht="12.75">
      <c r="M275" s="26"/>
    </row>
    <row r="276" ht="12.75">
      <c r="M276" s="26"/>
    </row>
    <row r="277" ht="12.75">
      <c r="M277" s="26"/>
    </row>
    <row r="278" ht="12.75">
      <c r="M278" s="26"/>
    </row>
    <row r="279" ht="12.75">
      <c r="M279" s="26"/>
    </row>
    <row r="280" ht="12.75">
      <c r="M280" s="26"/>
    </row>
    <row r="281" ht="12.75">
      <c r="M281" s="26"/>
    </row>
    <row r="282" ht="12.75">
      <c r="M282" s="26"/>
    </row>
    <row r="283" ht="12.75">
      <c r="M283" s="26"/>
    </row>
    <row r="284" ht="12.75">
      <c r="M284" s="26"/>
    </row>
    <row r="285" ht="12.75">
      <c r="M285" s="26"/>
    </row>
    <row r="286" ht="12.75">
      <c r="M286" s="26"/>
    </row>
    <row r="287" ht="12.75">
      <c r="M287" s="26"/>
    </row>
    <row r="288" ht="12.75">
      <c r="M288" s="26"/>
    </row>
    <row r="289" ht="12.75">
      <c r="M289" s="26"/>
    </row>
    <row r="290" ht="12.75">
      <c r="M290" s="26"/>
    </row>
    <row r="291" ht="12.75">
      <c r="M291" s="26"/>
    </row>
    <row r="292" ht="12.75">
      <c r="M292" s="26"/>
    </row>
    <row r="293" ht="12.75">
      <c r="M293" s="26"/>
    </row>
    <row r="294" ht="12.75">
      <c r="M294" s="26"/>
    </row>
    <row r="295" ht="12.75">
      <c r="M295" s="26"/>
    </row>
    <row r="296" ht="12.75">
      <c r="M296" s="26"/>
    </row>
    <row r="297" ht="12.75">
      <c r="M297" s="26"/>
    </row>
    <row r="298" ht="12.75">
      <c r="M298" s="26"/>
    </row>
    <row r="299" ht="12.75">
      <c r="M299" s="26"/>
    </row>
    <row r="300" ht="12.75">
      <c r="M300" s="26"/>
    </row>
    <row r="301" ht="12.75">
      <c r="M301" s="26"/>
    </row>
    <row r="302" ht="12.75">
      <c r="M302" s="26"/>
    </row>
    <row r="303" ht="12.75">
      <c r="M303" s="26"/>
    </row>
    <row r="304" ht="12.75">
      <c r="M304" s="26"/>
    </row>
    <row r="305" ht="12.75">
      <c r="M305" s="26"/>
    </row>
    <row r="306" ht="12.75">
      <c r="M306" s="26"/>
    </row>
    <row r="307" ht="12.75">
      <c r="M307" s="26"/>
    </row>
    <row r="308" ht="12.75">
      <c r="M308" s="26"/>
    </row>
    <row r="309" ht="12.75">
      <c r="M309" s="26"/>
    </row>
    <row r="310" ht="12.75">
      <c r="M310" s="26"/>
    </row>
    <row r="311" ht="12.75">
      <c r="M311" s="26"/>
    </row>
    <row r="312" ht="12.75">
      <c r="M312" s="26"/>
    </row>
    <row r="313" ht="12.75">
      <c r="M313" s="26"/>
    </row>
    <row r="314" ht="12.75">
      <c r="M314" s="26"/>
    </row>
    <row r="315" ht="12.75">
      <c r="M315" s="26"/>
    </row>
    <row r="316" ht="12.75">
      <c r="M316" s="26"/>
    </row>
    <row r="317" ht="12.75">
      <c r="M317" s="26"/>
    </row>
    <row r="318" ht="12.75">
      <c r="M318" s="26"/>
    </row>
    <row r="319" ht="12.75">
      <c r="M319" s="26"/>
    </row>
    <row r="320" ht="12.75">
      <c r="M320" s="26"/>
    </row>
    <row r="321" ht="12.75">
      <c r="M321" s="26"/>
    </row>
    <row r="322" ht="12.75">
      <c r="M322" s="26"/>
    </row>
    <row r="323" ht="12.75">
      <c r="M323" s="26"/>
    </row>
    <row r="324" ht="12.75">
      <c r="M324" s="26"/>
    </row>
    <row r="325" ht="12.75">
      <c r="M325" s="26"/>
    </row>
    <row r="326" ht="12.75">
      <c r="M326" s="26"/>
    </row>
    <row r="327" ht="12.75">
      <c r="M327" s="26"/>
    </row>
    <row r="328" ht="12.75">
      <c r="M328" s="26"/>
    </row>
    <row r="329" ht="12.75">
      <c r="M329" s="26"/>
    </row>
    <row r="330" ht="12.75">
      <c r="M330" s="26"/>
    </row>
    <row r="331" ht="12.75">
      <c r="M331" s="26"/>
    </row>
    <row r="332" ht="12.75">
      <c r="M332" s="26"/>
    </row>
    <row r="333" ht="12.75">
      <c r="M333" s="26"/>
    </row>
    <row r="334" ht="12.75">
      <c r="M334" s="26"/>
    </row>
    <row r="335" ht="12.75">
      <c r="M335" s="26"/>
    </row>
    <row r="336" ht="12.75">
      <c r="M336" s="26"/>
    </row>
    <row r="337" ht="12.75">
      <c r="M337" s="26"/>
    </row>
    <row r="338" ht="12.75">
      <c r="M338" s="26"/>
    </row>
    <row r="339" ht="12.75">
      <c r="M339" s="26"/>
    </row>
    <row r="340" ht="12.75">
      <c r="M340" s="26"/>
    </row>
    <row r="341" ht="12.75">
      <c r="M341" s="26"/>
    </row>
    <row r="342" ht="12.75">
      <c r="M342" s="26"/>
    </row>
    <row r="343" ht="12.75">
      <c r="M343" s="26"/>
    </row>
    <row r="344" ht="12.75">
      <c r="M344" s="26"/>
    </row>
    <row r="345" ht="12.75">
      <c r="M345" s="26"/>
    </row>
    <row r="346" ht="12.75">
      <c r="M346" s="26"/>
    </row>
    <row r="347" ht="12.75">
      <c r="M347" s="26"/>
    </row>
    <row r="348" ht="12.75">
      <c r="M348" s="26"/>
    </row>
    <row r="349" ht="12.75">
      <c r="M349" s="26"/>
    </row>
    <row r="350" ht="12.75">
      <c r="M350" s="26"/>
    </row>
    <row r="351" ht="12.75">
      <c r="M351" s="26"/>
    </row>
    <row r="352" ht="12.75">
      <c r="M352" s="26"/>
    </row>
    <row r="353" ht="12.75">
      <c r="M353" s="26"/>
    </row>
    <row r="354" ht="12.75">
      <c r="M354" s="26"/>
    </row>
    <row r="355" ht="12.75">
      <c r="M355" s="26"/>
    </row>
    <row r="356" ht="12.75">
      <c r="M356" s="26"/>
    </row>
    <row r="357" ht="12.75">
      <c r="M357" s="26"/>
    </row>
    <row r="358" ht="12.75">
      <c r="M358" s="26"/>
    </row>
    <row r="359" ht="12.75">
      <c r="M359" s="26"/>
    </row>
    <row r="360" ht="12.75">
      <c r="M360" s="26"/>
    </row>
    <row r="361" ht="12.75">
      <c r="M361" s="26"/>
    </row>
    <row r="362" ht="12.75">
      <c r="M362" s="26"/>
    </row>
    <row r="363" ht="12.75">
      <c r="M363" s="26"/>
    </row>
    <row r="364" ht="12.75">
      <c r="M364" s="26"/>
    </row>
    <row r="365" ht="12.75">
      <c r="M365" s="26"/>
    </row>
    <row r="366" ht="12.75">
      <c r="M366" s="26"/>
    </row>
    <row r="367" ht="12.75">
      <c r="M367" s="26"/>
    </row>
    <row r="368" ht="12.75">
      <c r="M368" s="26"/>
    </row>
    <row r="369" ht="12.75">
      <c r="M369" s="26"/>
    </row>
    <row r="370" ht="12.75">
      <c r="M370" s="26"/>
    </row>
    <row r="371" ht="12.75">
      <c r="M371" s="26"/>
    </row>
    <row r="372" ht="12.75">
      <c r="M372" s="26"/>
    </row>
    <row r="373" ht="12.75">
      <c r="M373" s="26"/>
    </row>
    <row r="374" ht="12.75">
      <c r="M374" s="26"/>
    </row>
    <row r="375" ht="12.75">
      <c r="M375" s="26"/>
    </row>
    <row r="376" ht="12.75">
      <c r="M376" s="26"/>
    </row>
    <row r="377" ht="12.75">
      <c r="M377" s="26"/>
    </row>
    <row r="378" ht="12.75">
      <c r="M378" s="26"/>
    </row>
    <row r="379" ht="12.75">
      <c r="M379" s="26"/>
    </row>
    <row r="380" ht="12.75">
      <c r="M380" s="26"/>
    </row>
    <row r="381" ht="12.75">
      <c r="M381" s="26"/>
    </row>
    <row r="382" ht="12.75">
      <c r="M382" s="26"/>
    </row>
    <row r="383" ht="12.75">
      <c r="M383" s="26"/>
    </row>
    <row r="384" ht="12.75">
      <c r="M384" s="26"/>
    </row>
    <row r="385" ht="12.75">
      <c r="M385" s="26"/>
    </row>
    <row r="386" ht="12.75">
      <c r="M386" s="26"/>
    </row>
    <row r="387" ht="12.75">
      <c r="M387" s="26"/>
    </row>
    <row r="388" ht="12.75">
      <c r="M388" s="26"/>
    </row>
    <row r="389" ht="12.75">
      <c r="M389" s="26"/>
    </row>
    <row r="390" ht="12.75">
      <c r="M390" s="26"/>
    </row>
    <row r="391" ht="12.75">
      <c r="M391" s="26"/>
    </row>
    <row r="392" ht="12.75">
      <c r="M392" s="26"/>
    </row>
    <row r="393" ht="12.75">
      <c r="M393" s="26"/>
    </row>
    <row r="394" ht="12.75">
      <c r="M394" s="26"/>
    </row>
    <row r="395" ht="12.75">
      <c r="M395" s="26"/>
    </row>
    <row r="396" ht="12.75">
      <c r="M396" s="26"/>
    </row>
    <row r="397" ht="12.75">
      <c r="M397" s="26"/>
    </row>
    <row r="398" ht="12.75">
      <c r="M398" s="26"/>
    </row>
    <row r="399" ht="12.75">
      <c r="M399" s="26"/>
    </row>
    <row r="400" ht="12.75">
      <c r="M400" s="26"/>
    </row>
    <row r="401" ht="12.75">
      <c r="M401" s="26"/>
    </row>
    <row r="402" ht="12.75">
      <c r="M402" s="26"/>
    </row>
    <row r="403" ht="12.75">
      <c r="M403" s="26"/>
    </row>
    <row r="404" ht="12.75">
      <c r="M404" s="26"/>
    </row>
    <row r="405" ht="12.75">
      <c r="M405" s="26"/>
    </row>
    <row r="406" ht="12.75">
      <c r="M406" s="26"/>
    </row>
    <row r="407" ht="12.75">
      <c r="M407" s="26"/>
    </row>
    <row r="408" ht="12.75">
      <c r="M408" s="26"/>
    </row>
    <row r="409" ht="12.75">
      <c r="M409" s="26"/>
    </row>
    <row r="410" ht="12.75">
      <c r="M410" s="26"/>
    </row>
    <row r="411" ht="12.75">
      <c r="M411" s="26"/>
    </row>
    <row r="412" ht="12.75">
      <c r="M412" s="26"/>
    </row>
    <row r="413" ht="12.75">
      <c r="M413" s="26"/>
    </row>
    <row r="414" ht="12.75">
      <c r="M414" s="26"/>
    </row>
    <row r="415" ht="12.75">
      <c r="M415" s="26"/>
    </row>
    <row r="416" ht="12.75">
      <c r="M416" s="26"/>
    </row>
    <row r="417" ht="12.75">
      <c r="M417" s="26"/>
    </row>
    <row r="418" ht="12.75">
      <c r="M418" s="26"/>
    </row>
    <row r="419" ht="12.75">
      <c r="M419" s="26"/>
    </row>
    <row r="420" ht="12.75">
      <c r="M420" s="26"/>
    </row>
    <row r="421" ht="12.75">
      <c r="M421" s="26"/>
    </row>
    <row r="422" ht="12.75">
      <c r="M422" s="26"/>
    </row>
    <row r="423" ht="12.75">
      <c r="M423" s="26"/>
    </row>
    <row r="424" ht="12.75">
      <c r="M424" s="26"/>
    </row>
    <row r="425" ht="12.75">
      <c r="M425" s="26"/>
    </row>
    <row r="426" ht="12.75">
      <c r="M426" s="26"/>
    </row>
    <row r="427" ht="12.75">
      <c r="M427" s="26"/>
    </row>
    <row r="428" ht="12.75">
      <c r="M428" s="26"/>
    </row>
    <row r="429" ht="12.75">
      <c r="M429" s="26"/>
    </row>
    <row r="430" ht="12.75">
      <c r="M430" s="26"/>
    </row>
    <row r="431" ht="12.75">
      <c r="M431" s="26"/>
    </row>
    <row r="432" ht="12.75">
      <c r="M432" s="26"/>
    </row>
    <row r="433" ht="12.75">
      <c r="M433" s="26"/>
    </row>
    <row r="434" ht="12.75">
      <c r="M434" s="26"/>
    </row>
    <row r="435" ht="12.75">
      <c r="M435" s="26"/>
    </row>
    <row r="436" ht="12.75">
      <c r="M436" s="26"/>
    </row>
    <row r="437" ht="12.75">
      <c r="M437" s="26"/>
    </row>
    <row r="438" ht="12.75">
      <c r="M438" s="26"/>
    </row>
    <row r="439" ht="12.75">
      <c r="M439" s="26"/>
    </row>
    <row r="440" ht="12.75">
      <c r="M440" s="26"/>
    </row>
    <row r="441" ht="12.75">
      <c r="M441" s="26"/>
    </row>
    <row r="442" ht="12.75">
      <c r="M442" s="26"/>
    </row>
    <row r="443" ht="12.75">
      <c r="M443" s="26"/>
    </row>
    <row r="444" ht="12.75">
      <c r="M444" s="26"/>
    </row>
    <row r="445" ht="12.75">
      <c r="M445" s="26"/>
    </row>
    <row r="446" ht="12.75">
      <c r="M446" s="26"/>
    </row>
    <row r="447" ht="12.75">
      <c r="M447" s="26"/>
    </row>
    <row r="448" ht="12.75">
      <c r="M448" s="26"/>
    </row>
    <row r="449" ht="12.75">
      <c r="M449" s="26"/>
    </row>
    <row r="450" ht="12.75">
      <c r="M450" s="26"/>
    </row>
    <row r="451" ht="12.75">
      <c r="M451" s="26"/>
    </row>
    <row r="452" ht="12.75">
      <c r="M452" s="26"/>
    </row>
    <row r="453" ht="12.75">
      <c r="M453" s="26"/>
    </row>
    <row r="454" ht="12.75">
      <c r="M454" s="26"/>
    </row>
    <row r="455" ht="12.75">
      <c r="M455" s="26"/>
    </row>
    <row r="456" ht="12.75">
      <c r="M456" s="26"/>
    </row>
    <row r="457" ht="12.75">
      <c r="M457" s="26"/>
    </row>
    <row r="458" ht="12.75">
      <c r="M458" s="26"/>
    </row>
    <row r="459" ht="12.75">
      <c r="M459" s="26"/>
    </row>
    <row r="460" ht="12.75">
      <c r="M460" s="26"/>
    </row>
    <row r="461" ht="12.75">
      <c r="M461" s="26"/>
    </row>
    <row r="462" ht="12.75">
      <c r="M462" s="26"/>
    </row>
    <row r="463" ht="12.75">
      <c r="M463" s="26"/>
    </row>
    <row r="464" ht="12.75">
      <c r="M464" s="26"/>
    </row>
    <row r="465" ht="12.75">
      <c r="M465" s="26"/>
    </row>
    <row r="466" ht="12.75">
      <c r="M466" s="26"/>
    </row>
    <row r="467" ht="12.75">
      <c r="M467" s="26"/>
    </row>
    <row r="468" ht="12.75">
      <c r="M468" s="26"/>
    </row>
    <row r="469" ht="12.75">
      <c r="M469" s="26"/>
    </row>
    <row r="470" ht="12.75">
      <c r="M470" s="26"/>
    </row>
    <row r="471" ht="12.75">
      <c r="M471" s="26"/>
    </row>
    <row r="472" ht="12.75">
      <c r="M472" s="26"/>
    </row>
    <row r="473" ht="12.75">
      <c r="M473" s="26"/>
    </row>
    <row r="474" ht="12.75">
      <c r="M474" s="26"/>
    </row>
    <row r="475" ht="12.75">
      <c r="M475" s="26"/>
    </row>
    <row r="476" ht="12.75">
      <c r="M476" s="26"/>
    </row>
    <row r="477" ht="12.75">
      <c r="M477" s="26"/>
    </row>
    <row r="478" ht="12.75">
      <c r="M478" s="26"/>
    </row>
    <row r="479" ht="12.75">
      <c r="M479" s="26"/>
    </row>
    <row r="480" ht="12.75">
      <c r="M480" s="26"/>
    </row>
    <row r="481" ht="12.75">
      <c r="M481" s="26"/>
    </row>
    <row r="482" ht="12.75">
      <c r="M482" s="26"/>
    </row>
    <row r="483" ht="12.75">
      <c r="M483" s="26"/>
    </row>
    <row r="484" ht="12.75">
      <c r="M484" s="26"/>
    </row>
    <row r="485" ht="12.75">
      <c r="M485" s="26"/>
    </row>
    <row r="486" ht="12.75">
      <c r="M486" s="26"/>
    </row>
    <row r="487" ht="12.75">
      <c r="M487" s="26"/>
    </row>
    <row r="488" ht="12.75">
      <c r="M488" s="26"/>
    </row>
    <row r="489" ht="12.75">
      <c r="M489" s="26"/>
    </row>
    <row r="490" ht="12.75">
      <c r="M490" s="26"/>
    </row>
    <row r="491" ht="12.75">
      <c r="M491" s="26"/>
    </row>
    <row r="492" ht="12.75">
      <c r="M492" s="26"/>
    </row>
    <row r="493" ht="12.75">
      <c r="M493" s="26"/>
    </row>
    <row r="494" ht="12.75">
      <c r="M494" s="26"/>
    </row>
    <row r="495" ht="12.75">
      <c r="M495" s="26"/>
    </row>
    <row r="496" ht="12.75">
      <c r="M496" s="26"/>
    </row>
    <row r="497" ht="12.75">
      <c r="M497" s="26"/>
    </row>
    <row r="498" ht="12.75">
      <c r="M498" s="26"/>
    </row>
    <row r="499" ht="12.75">
      <c r="M499" s="26"/>
    </row>
    <row r="500" ht="12.75">
      <c r="M500" s="26"/>
    </row>
    <row r="501" ht="12.75">
      <c r="M501" s="26"/>
    </row>
    <row r="502" ht="12.75">
      <c r="M502" s="26"/>
    </row>
    <row r="503" ht="12.75">
      <c r="M503" s="26"/>
    </row>
    <row r="504" ht="12.75">
      <c r="M504" s="26"/>
    </row>
    <row r="505" ht="12.75">
      <c r="M505" s="26"/>
    </row>
    <row r="506" ht="12.75">
      <c r="M506" s="26"/>
    </row>
    <row r="507" ht="12.75">
      <c r="M507" s="26"/>
    </row>
    <row r="508" ht="12.75">
      <c r="M508" s="26"/>
    </row>
    <row r="509" ht="12.75">
      <c r="M509" s="26"/>
    </row>
    <row r="510" ht="12.75">
      <c r="M510" s="26"/>
    </row>
    <row r="511" ht="12.75">
      <c r="M511" s="26"/>
    </row>
    <row r="512" ht="12.75">
      <c r="M512" s="26"/>
    </row>
    <row r="513" ht="12.75">
      <c r="M513" s="26"/>
    </row>
    <row r="514" ht="12.75">
      <c r="M514" s="26"/>
    </row>
    <row r="515" ht="12.75">
      <c r="M515" s="26"/>
    </row>
    <row r="516" ht="12.75">
      <c r="M516" s="26"/>
    </row>
    <row r="517" ht="12.75">
      <c r="M517" s="26"/>
    </row>
    <row r="518" ht="12.75">
      <c r="M518" s="26"/>
    </row>
    <row r="519" ht="12.75">
      <c r="M519" s="26"/>
    </row>
    <row r="520" ht="12.75">
      <c r="M520" s="26"/>
    </row>
    <row r="521" ht="12.75">
      <c r="M521" s="26"/>
    </row>
    <row r="522" ht="12.75">
      <c r="M522" s="26"/>
    </row>
    <row r="523" ht="12.75">
      <c r="M523" s="26"/>
    </row>
    <row r="524" ht="12.75">
      <c r="M524" s="26"/>
    </row>
    <row r="525" ht="12.75">
      <c r="M525" s="26"/>
    </row>
    <row r="526" ht="12.75">
      <c r="M526" s="26"/>
    </row>
    <row r="527" ht="12.75">
      <c r="M527" s="26"/>
    </row>
    <row r="528" ht="12.75">
      <c r="M528" s="26"/>
    </row>
    <row r="529" ht="12.75">
      <c r="M529" s="26"/>
    </row>
    <row r="530" ht="12.75">
      <c r="M530" s="26"/>
    </row>
    <row r="531" ht="12.75">
      <c r="M531" s="26"/>
    </row>
    <row r="532" ht="12.75">
      <c r="M532" s="26"/>
    </row>
    <row r="533" ht="12.75">
      <c r="M533" s="26"/>
    </row>
    <row r="534" ht="12.75">
      <c r="M534" s="26"/>
    </row>
    <row r="535" ht="12.75">
      <c r="M535" s="26"/>
    </row>
    <row r="536" ht="12.75">
      <c r="M536" s="26"/>
    </row>
    <row r="537" ht="12.75">
      <c r="M537" s="26"/>
    </row>
    <row r="538" ht="12.75">
      <c r="M538" s="26"/>
    </row>
    <row r="539" ht="12.75">
      <c r="M539" s="26"/>
    </row>
    <row r="540" ht="12.75">
      <c r="M540" s="26"/>
    </row>
    <row r="541" ht="12.75">
      <c r="M541" s="26"/>
    </row>
    <row r="542" ht="12.75">
      <c r="M542" s="26"/>
    </row>
    <row r="543" ht="12.75">
      <c r="M543" s="26"/>
    </row>
    <row r="544" ht="12.75">
      <c r="M544" s="26"/>
    </row>
    <row r="545" ht="12.75">
      <c r="M545" s="26"/>
    </row>
    <row r="546" ht="12.75">
      <c r="M546" s="26"/>
    </row>
    <row r="547" ht="12.75">
      <c r="M547" s="26"/>
    </row>
    <row r="548" ht="12.75">
      <c r="M548" s="26"/>
    </row>
    <row r="549" ht="12.75">
      <c r="M549" s="26"/>
    </row>
    <row r="550" ht="12.75">
      <c r="M550" s="26"/>
    </row>
    <row r="551" ht="12.75">
      <c r="M551" s="26"/>
    </row>
    <row r="552" ht="12.75">
      <c r="M552" s="26"/>
    </row>
    <row r="553" ht="12.75">
      <c r="M553" s="26"/>
    </row>
    <row r="554" ht="12.75">
      <c r="M554" s="26"/>
    </row>
    <row r="555" ht="12.75">
      <c r="M555" s="26"/>
    </row>
    <row r="556" ht="12.75">
      <c r="M556" s="26"/>
    </row>
    <row r="557" ht="12.75">
      <c r="M557" s="26"/>
    </row>
    <row r="558" ht="12.75">
      <c r="M558" s="26"/>
    </row>
    <row r="559" ht="12.75">
      <c r="M559" s="26"/>
    </row>
    <row r="560" ht="12.75">
      <c r="M560" s="26"/>
    </row>
    <row r="561" ht="12.75">
      <c r="M561" s="26"/>
    </row>
    <row r="562" ht="12.75">
      <c r="M562" s="26"/>
    </row>
    <row r="563" ht="12.75">
      <c r="M563" s="26"/>
    </row>
    <row r="564" ht="12.75">
      <c r="M564" s="26"/>
    </row>
    <row r="565" ht="12.75">
      <c r="M565" s="26"/>
    </row>
    <row r="566" ht="12.75">
      <c r="M566" s="26"/>
    </row>
    <row r="567" ht="12.75">
      <c r="M567" s="26"/>
    </row>
    <row r="568" ht="12.75">
      <c r="M568" s="26"/>
    </row>
    <row r="569" ht="12.75">
      <c r="M569" s="26"/>
    </row>
    <row r="570" ht="12.75">
      <c r="M570" s="26"/>
    </row>
    <row r="571" ht="12.75">
      <c r="M571" s="26"/>
    </row>
    <row r="572" ht="12.75">
      <c r="M572" s="26"/>
    </row>
    <row r="573" ht="12.75">
      <c r="M573" s="26"/>
    </row>
    <row r="574" ht="12.75">
      <c r="M574" s="26"/>
    </row>
    <row r="575" ht="12.75">
      <c r="M575" s="26"/>
    </row>
    <row r="576" ht="12.75">
      <c r="M576" s="26"/>
    </row>
    <row r="577" ht="12.75">
      <c r="M577" s="26"/>
    </row>
    <row r="578" ht="12.75">
      <c r="M578" s="26"/>
    </row>
    <row r="579" ht="12.75">
      <c r="M579" s="26"/>
    </row>
    <row r="580" ht="12.75">
      <c r="M580" s="26"/>
    </row>
  </sheetData>
  <sheetProtection/>
  <mergeCells count="31">
    <mergeCell ref="A3:A7"/>
    <mergeCell ref="B3:B7"/>
    <mergeCell ref="C3:D5"/>
    <mergeCell ref="E3:L3"/>
    <mergeCell ref="F7:K7"/>
    <mergeCell ref="M3:M7"/>
    <mergeCell ref="E4:E6"/>
    <mergeCell ref="F4:G4"/>
    <mergeCell ref="H4:H6"/>
    <mergeCell ref="I4:I6"/>
    <mergeCell ref="J4:J6"/>
    <mergeCell ref="K4:K6"/>
    <mergeCell ref="L4:L6"/>
    <mergeCell ref="F5:F6"/>
    <mergeCell ref="G5:G6"/>
    <mergeCell ref="G38:G39"/>
    <mergeCell ref="A36:A40"/>
    <mergeCell ref="B36:B40"/>
    <mergeCell ref="C36:D38"/>
    <mergeCell ref="E36:L36"/>
    <mergeCell ref="F40:K40"/>
    <mergeCell ref="A67:E67"/>
    <mergeCell ref="M36:M40"/>
    <mergeCell ref="E37:E39"/>
    <mergeCell ref="F37:G37"/>
    <mergeCell ref="H37:H39"/>
    <mergeCell ref="I37:I39"/>
    <mergeCell ref="J37:J39"/>
    <mergeCell ref="K37:K39"/>
    <mergeCell ref="L37:L39"/>
    <mergeCell ref="F38:F39"/>
  </mergeCells>
  <printOptions horizontalCentered="1"/>
  <pageMargins left="0.5905511811023623" right="0.3937007874015748" top="0.984251968503937" bottom="0.5905511811023623" header="0.4330708661417323" footer="0.31496062992125984"/>
  <pageSetup firstPageNumber="14" useFirstPageNumber="1" horizontalDpi="600" verticalDpi="600" orientation="portrait" paperSize="9" scale="75" r:id="rId1"/>
  <headerFooter alignWithMargins="0">
    <oddHeader>&amp;C&amp;12- &amp;P -</oddHeader>
  </headerFooter>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codeName="Tabelle3"/>
  <dimension ref="A1:J61"/>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46" t="s">
        <v>1139</v>
      </c>
      <c r="B1" s="546"/>
      <c r="C1" s="546"/>
      <c r="D1" s="546"/>
      <c r="E1" s="546"/>
      <c r="F1" s="546"/>
      <c r="G1" s="546"/>
      <c r="H1" s="546"/>
    </row>
    <row r="2" spans="1:8" ht="17.25">
      <c r="A2" s="546" t="s">
        <v>336</v>
      </c>
      <c r="B2" s="546"/>
      <c r="C2" s="546"/>
      <c r="D2" s="546"/>
      <c r="E2" s="546"/>
      <c r="F2" s="546"/>
      <c r="G2" s="546"/>
      <c r="H2" s="546"/>
    </row>
    <row r="3" spans="1:8" ht="15" customHeight="1">
      <c r="A3" s="35"/>
      <c r="B3" s="35"/>
      <c r="C3" s="36"/>
      <c r="D3" s="36"/>
      <c r="E3" s="35"/>
      <c r="F3" s="37"/>
      <c r="G3" s="35"/>
      <c r="H3" s="35"/>
    </row>
    <row r="4" spans="1:8" s="38" customFormat="1" ht="17.25" customHeight="1">
      <c r="A4" s="547" t="s">
        <v>1026</v>
      </c>
      <c r="B4" s="551" t="s">
        <v>22</v>
      </c>
      <c r="C4" s="552"/>
      <c r="D4" s="552" t="s">
        <v>735</v>
      </c>
      <c r="E4" s="554" t="s">
        <v>23</v>
      </c>
      <c r="F4" s="554"/>
      <c r="G4" s="554"/>
      <c r="H4" s="555"/>
    </row>
    <row r="5" spans="1:8" s="38" customFormat="1" ht="15" customHeight="1">
      <c r="A5" s="548"/>
      <c r="B5" s="553"/>
      <c r="C5" s="542"/>
      <c r="D5" s="542"/>
      <c r="E5" s="542" t="s">
        <v>24</v>
      </c>
      <c r="F5" s="556" t="s">
        <v>25</v>
      </c>
      <c r="G5" s="556"/>
      <c r="H5" s="557"/>
    </row>
    <row r="6" spans="1:8" ht="12.75">
      <c r="A6" s="548"/>
      <c r="B6" s="553" t="s">
        <v>13</v>
      </c>
      <c r="C6" s="542" t="s">
        <v>14</v>
      </c>
      <c r="D6" s="542"/>
      <c r="E6" s="542"/>
      <c r="F6" s="542" t="s">
        <v>26</v>
      </c>
      <c r="G6" s="542" t="s">
        <v>27</v>
      </c>
      <c r="H6" s="543" t="s">
        <v>28</v>
      </c>
    </row>
    <row r="7" spans="1:8" ht="12.75">
      <c r="A7" s="548"/>
      <c r="B7" s="553"/>
      <c r="C7" s="542"/>
      <c r="D7" s="542"/>
      <c r="E7" s="542"/>
      <c r="F7" s="542"/>
      <c r="G7" s="542"/>
      <c r="H7" s="543"/>
    </row>
    <row r="8" spans="1:8" s="38" customFormat="1" ht="16.5" customHeight="1">
      <c r="A8" s="558"/>
      <c r="B8" s="39" t="s">
        <v>15</v>
      </c>
      <c r="C8" s="40" t="s">
        <v>29</v>
      </c>
      <c r="D8" s="544" t="s">
        <v>15</v>
      </c>
      <c r="E8" s="544"/>
      <c r="F8" s="544"/>
      <c r="G8" s="544"/>
      <c r="H8" s="545"/>
    </row>
    <row r="9" spans="1:8" ht="12.75">
      <c r="A9" s="13"/>
      <c r="B9" s="14"/>
      <c r="C9" s="52"/>
      <c r="D9" s="42"/>
      <c r="E9" s="14"/>
      <c r="F9" s="42"/>
      <c r="G9" s="42"/>
      <c r="H9" s="42"/>
    </row>
    <row r="10" spans="1:9" ht="19.5" customHeight="1">
      <c r="A10" s="43" t="s">
        <v>559</v>
      </c>
      <c r="B10" s="44">
        <v>272067.28</v>
      </c>
      <c r="C10" s="45">
        <v>8.07780157366209</v>
      </c>
      <c r="D10" s="44">
        <v>2297.688</v>
      </c>
      <c r="E10" s="44">
        <v>269666.892</v>
      </c>
      <c r="F10" s="44">
        <v>2665.774</v>
      </c>
      <c r="G10" s="44">
        <v>9684.744</v>
      </c>
      <c r="H10" s="44">
        <v>257316.374</v>
      </c>
      <c r="I10" s="105"/>
    </row>
    <row r="11" spans="1:9" ht="19.5" customHeight="1">
      <c r="A11" s="43" t="s">
        <v>468</v>
      </c>
      <c r="B11" s="44">
        <v>239350.605</v>
      </c>
      <c r="C11" s="45">
        <v>7.10642857798253</v>
      </c>
      <c r="D11" s="44">
        <v>33332.693</v>
      </c>
      <c r="E11" s="44">
        <v>184689.75</v>
      </c>
      <c r="F11" s="44">
        <v>625.443</v>
      </c>
      <c r="G11" s="44">
        <v>7312.666</v>
      </c>
      <c r="H11" s="44">
        <v>176751.641</v>
      </c>
      <c r="I11" s="105"/>
    </row>
    <row r="12" spans="1:9" ht="19.5" customHeight="1">
      <c r="A12" s="43" t="s">
        <v>564</v>
      </c>
      <c r="B12" s="44">
        <v>238881.021</v>
      </c>
      <c r="C12" s="45">
        <v>7.09248641494783</v>
      </c>
      <c r="D12" s="44">
        <v>4091.311</v>
      </c>
      <c r="E12" s="44">
        <v>225213.43</v>
      </c>
      <c r="F12" s="44">
        <v>200.455</v>
      </c>
      <c r="G12" s="44">
        <v>1534.938</v>
      </c>
      <c r="H12" s="44">
        <v>223478.037</v>
      </c>
      <c r="I12" s="105"/>
    </row>
    <row r="13" spans="1:9" ht="19.5" customHeight="1">
      <c r="A13" s="43" t="s">
        <v>479</v>
      </c>
      <c r="B13" s="44">
        <v>237406.148</v>
      </c>
      <c r="C13" s="45">
        <v>7.04869676321039</v>
      </c>
      <c r="D13" s="44">
        <v>15326.855</v>
      </c>
      <c r="E13" s="44">
        <v>191376.487</v>
      </c>
      <c r="F13" s="44">
        <v>562.319</v>
      </c>
      <c r="G13" s="44">
        <v>4711.321</v>
      </c>
      <c r="H13" s="44">
        <v>186102.847</v>
      </c>
      <c r="I13" s="105"/>
    </row>
    <row r="14" spans="1:9" ht="19.5" customHeight="1">
      <c r="A14" s="43" t="s">
        <v>563</v>
      </c>
      <c r="B14" s="44">
        <v>191788.877</v>
      </c>
      <c r="C14" s="45">
        <v>5.69429919114671</v>
      </c>
      <c r="D14" s="44">
        <v>2515.21</v>
      </c>
      <c r="E14" s="44">
        <v>189271.267</v>
      </c>
      <c r="F14" s="44">
        <v>280.38</v>
      </c>
      <c r="G14" s="44">
        <v>5932.043</v>
      </c>
      <c r="H14" s="44">
        <v>183058.844</v>
      </c>
      <c r="I14" s="105"/>
    </row>
    <row r="15" spans="1:9" ht="19.5" customHeight="1">
      <c r="A15" s="43" t="s">
        <v>500</v>
      </c>
      <c r="B15" s="44">
        <v>188017.165</v>
      </c>
      <c r="C15" s="45">
        <v>5.58231534241268</v>
      </c>
      <c r="D15" s="44">
        <v>18423.148</v>
      </c>
      <c r="E15" s="44">
        <v>146753.236</v>
      </c>
      <c r="F15" s="44">
        <v>522.699</v>
      </c>
      <c r="G15" s="44">
        <v>9161.666</v>
      </c>
      <c r="H15" s="44">
        <v>137068.871</v>
      </c>
      <c r="I15" s="105"/>
    </row>
    <row r="16" spans="1:9" ht="19.5" customHeight="1">
      <c r="A16" s="43" t="s">
        <v>476</v>
      </c>
      <c r="B16" s="44">
        <v>183733.188</v>
      </c>
      <c r="C16" s="45">
        <v>5.45512211229646</v>
      </c>
      <c r="D16" s="44">
        <v>29171.596</v>
      </c>
      <c r="E16" s="44">
        <v>137915.747</v>
      </c>
      <c r="F16" s="44">
        <v>5506.295</v>
      </c>
      <c r="G16" s="44">
        <v>22819.664</v>
      </c>
      <c r="H16" s="44">
        <v>109589.788</v>
      </c>
      <c r="I16" s="105"/>
    </row>
    <row r="17" spans="1:9" ht="19.5" customHeight="1">
      <c r="A17" s="165" t="s">
        <v>558</v>
      </c>
      <c r="B17" s="44">
        <v>163516.24</v>
      </c>
      <c r="C17" s="45">
        <v>4.85487170964222</v>
      </c>
      <c r="D17" s="44">
        <v>6819.166</v>
      </c>
      <c r="E17" s="44">
        <v>142218.605</v>
      </c>
      <c r="F17" s="44">
        <v>354.647</v>
      </c>
      <c r="G17" s="44">
        <v>4704.421</v>
      </c>
      <c r="H17" s="44">
        <v>137159.537</v>
      </c>
      <c r="I17" s="105"/>
    </row>
    <row r="18" spans="1:9" ht="19.5" customHeight="1">
      <c r="A18" s="43" t="s">
        <v>555</v>
      </c>
      <c r="B18" s="44">
        <v>160198.059</v>
      </c>
      <c r="C18" s="45">
        <v>4.75635340305462</v>
      </c>
      <c r="D18" s="44">
        <v>14776.897</v>
      </c>
      <c r="E18" s="44">
        <v>129112.351</v>
      </c>
      <c r="F18" s="44">
        <v>623.274</v>
      </c>
      <c r="G18" s="44">
        <v>9002.134</v>
      </c>
      <c r="H18" s="44">
        <v>119486.943</v>
      </c>
      <c r="I18" s="105"/>
    </row>
    <row r="19" spans="1:9" ht="19.5" customHeight="1">
      <c r="A19" s="43" t="s">
        <v>493</v>
      </c>
      <c r="B19" s="44">
        <v>147974.141</v>
      </c>
      <c r="C19" s="45">
        <v>4.39341970497554</v>
      </c>
      <c r="D19" s="44">
        <v>10532.003</v>
      </c>
      <c r="E19" s="44">
        <v>130208.612</v>
      </c>
      <c r="F19" s="44">
        <v>80.54</v>
      </c>
      <c r="G19" s="44">
        <v>1260.406</v>
      </c>
      <c r="H19" s="44">
        <v>128867.666</v>
      </c>
      <c r="I19" s="105"/>
    </row>
    <row r="20" spans="1:9" ht="19.5" customHeight="1">
      <c r="A20" s="43" t="s">
        <v>471</v>
      </c>
      <c r="B20" s="44">
        <v>143441.575</v>
      </c>
      <c r="C20" s="45">
        <v>4.25884575412218</v>
      </c>
      <c r="D20" s="44">
        <v>21978.561</v>
      </c>
      <c r="E20" s="44">
        <v>105932.256</v>
      </c>
      <c r="F20" s="44">
        <v>841.41</v>
      </c>
      <c r="G20" s="44">
        <v>4275.143</v>
      </c>
      <c r="H20" s="44">
        <v>100815.703</v>
      </c>
      <c r="I20" s="105"/>
    </row>
    <row r="21" spans="1:9" ht="19.5" customHeight="1">
      <c r="A21" s="43" t="s">
        <v>524</v>
      </c>
      <c r="B21" s="44">
        <v>108148.719</v>
      </c>
      <c r="C21" s="45">
        <v>3.21098477011914</v>
      </c>
      <c r="D21" s="44">
        <v>5808.493</v>
      </c>
      <c r="E21" s="44">
        <v>102291.226</v>
      </c>
      <c r="F21" s="44">
        <v>1268.295</v>
      </c>
      <c r="G21" s="44">
        <v>4588.069</v>
      </c>
      <c r="H21" s="44">
        <v>96434.862</v>
      </c>
      <c r="I21" s="105"/>
    </row>
    <row r="22" spans="1:9" ht="19.5" customHeight="1">
      <c r="A22" s="43" t="s">
        <v>503</v>
      </c>
      <c r="B22" s="44">
        <v>89799.693</v>
      </c>
      <c r="C22" s="45">
        <v>2.66619382319613</v>
      </c>
      <c r="D22" s="44">
        <v>12772.408</v>
      </c>
      <c r="E22" s="44">
        <v>69165.261</v>
      </c>
      <c r="F22" s="44">
        <v>1072.081</v>
      </c>
      <c r="G22" s="44">
        <v>11047.975</v>
      </c>
      <c r="H22" s="44">
        <v>57045.205</v>
      </c>
      <c r="I22" s="105"/>
    </row>
    <row r="23" spans="1:9" ht="19.5" customHeight="1">
      <c r="A23" s="43" t="s">
        <v>585</v>
      </c>
      <c r="B23" s="44">
        <v>60072.636</v>
      </c>
      <c r="C23" s="45">
        <v>1.78358394884835</v>
      </c>
      <c r="D23" s="44">
        <v>8775.498</v>
      </c>
      <c r="E23" s="44">
        <v>51297.138</v>
      </c>
      <c r="F23" s="44">
        <v>864.639</v>
      </c>
      <c r="G23" s="44">
        <v>1408.586</v>
      </c>
      <c r="H23" s="44">
        <v>49023.913</v>
      </c>
      <c r="I23" s="105"/>
    </row>
    <row r="24" spans="1:9" ht="19.5" customHeight="1">
      <c r="A24" s="43" t="s">
        <v>561</v>
      </c>
      <c r="B24" s="44">
        <v>58641.595</v>
      </c>
      <c r="C24" s="45">
        <v>1.74109568917312</v>
      </c>
      <c r="D24" s="44">
        <v>3262.968</v>
      </c>
      <c r="E24" s="44">
        <v>50230.069</v>
      </c>
      <c r="F24" s="44">
        <v>1.189</v>
      </c>
      <c r="G24" s="44">
        <v>1133.094</v>
      </c>
      <c r="H24" s="44">
        <v>49095.786</v>
      </c>
      <c r="I24" s="105"/>
    </row>
    <row r="25" spans="1:8" ht="12.75">
      <c r="A25" s="46"/>
      <c r="B25" s="14"/>
      <c r="C25" s="47"/>
      <c r="D25" s="14"/>
      <c r="E25" s="14"/>
      <c r="F25" s="14"/>
      <c r="G25" s="14"/>
      <c r="H25" s="14"/>
    </row>
    <row r="26" spans="1:8" ht="12.75">
      <c r="A26" s="46"/>
      <c r="B26" s="14"/>
      <c r="C26" s="47"/>
      <c r="D26" s="14"/>
      <c r="E26" s="14"/>
      <c r="F26" s="14"/>
      <c r="G26" s="14"/>
      <c r="H26" s="14"/>
    </row>
    <row r="27" spans="1:8" ht="15">
      <c r="A27" s="546" t="s">
        <v>1140</v>
      </c>
      <c r="B27" s="546"/>
      <c r="C27" s="546"/>
      <c r="D27" s="546"/>
      <c r="E27" s="546"/>
      <c r="F27" s="546"/>
      <c r="G27" s="546"/>
      <c r="H27" s="546"/>
    </row>
    <row r="28" spans="1:8" ht="17.25">
      <c r="A28" s="546" t="s">
        <v>335</v>
      </c>
      <c r="B28" s="546"/>
      <c r="C28" s="546"/>
      <c r="D28" s="546"/>
      <c r="E28" s="546"/>
      <c r="F28" s="546"/>
      <c r="G28" s="546"/>
      <c r="H28" s="546"/>
    </row>
    <row r="29" spans="1:8" ht="12.75">
      <c r="A29" s="35"/>
      <c r="B29" s="35"/>
      <c r="C29" s="36"/>
      <c r="D29" s="36"/>
      <c r="E29" s="35"/>
      <c r="F29" s="37"/>
      <c r="G29" s="35"/>
      <c r="H29" s="35"/>
    </row>
    <row r="30" spans="1:8" s="38" customFormat="1" ht="17.25" customHeight="1">
      <c r="A30" s="547" t="s">
        <v>1027</v>
      </c>
      <c r="B30" s="551" t="s">
        <v>30</v>
      </c>
      <c r="C30" s="552"/>
      <c r="D30" s="552" t="s">
        <v>735</v>
      </c>
      <c r="E30" s="554" t="s">
        <v>23</v>
      </c>
      <c r="F30" s="554"/>
      <c r="G30" s="554"/>
      <c r="H30" s="555"/>
    </row>
    <row r="31" spans="1:8" s="38" customFormat="1" ht="15" customHeight="1">
      <c r="A31" s="548"/>
      <c r="B31" s="553"/>
      <c r="C31" s="542"/>
      <c r="D31" s="542"/>
      <c r="E31" s="542" t="s">
        <v>24</v>
      </c>
      <c r="F31" s="556" t="s">
        <v>25</v>
      </c>
      <c r="G31" s="556"/>
      <c r="H31" s="557"/>
    </row>
    <row r="32" spans="1:8" ht="12.75">
      <c r="A32" s="548"/>
      <c r="B32" s="553" t="s">
        <v>13</v>
      </c>
      <c r="C32" s="542" t="s">
        <v>14</v>
      </c>
      <c r="D32" s="542"/>
      <c r="E32" s="542"/>
      <c r="F32" s="542" t="s">
        <v>26</v>
      </c>
      <c r="G32" s="542" t="s">
        <v>27</v>
      </c>
      <c r="H32" s="543" t="s">
        <v>28</v>
      </c>
    </row>
    <row r="33" spans="1:9" ht="12.75">
      <c r="A33" s="549"/>
      <c r="B33" s="553"/>
      <c r="C33" s="542"/>
      <c r="D33" s="542"/>
      <c r="E33" s="542"/>
      <c r="F33" s="542"/>
      <c r="G33" s="542"/>
      <c r="H33" s="543"/>
      <c r="I33" s="107"/>
    </row>
    <row r="34" spans="1:9" s="38" customFormat="1" ht="16.5" customHeight="1">
      <c r="A34" s="550"/>
      <c r="B34" s="39" t="s">
        <v>15</v>
      </c>
      <c r="C34" s="40" t="s">
        <v>29</v>
      </c>
      <c r="D34" s="544" t="s">
        <v>15</v>
      </c>
      <c r="E34" s="544"/>
      <c r="F34" s="544"/>
      <c r="G34" s="544"/>
      <c r="H34" s="545"/>
      <c r="I34" s="108"/>
    </row>
    <row r="35" spans="1:9" ht="12.75">
      <c r="A35" s="48"/>
      <c r="B35" s="49"/>
      <c r="C35" s="53"/>
      <c r="D35" s="50"/>
      <c r="E35" s="49"/>
      <c r="F35" s="50"/>
      <c r="G35" s="50"/>
      <c r="H35" s="50"/>
      <c r="I35" s="107"/>
    </row>
    <row r="36" spans="1:9" ht="19.5" customHeight="1">
      <c r="A36" s="43" t="s">
        <v>563</v>
      </c>
      <c r="B36" s="44">
        <v>261291.445</v>
      </c>
      <c r="C36" s="45">
        <v>11.7005884646077</v>
      </c>
      <c r="D36" s="44">
        <v>4706.356</v>
      </c>
      <c r="E36" s="44">
        <v>253014.33</v>
      </c>
      <c r="F36" s="44">
        <v>121.803</v>
      </c>
      <c r="G36" s="44">
        <v>3905.159</v>
      </c>
      <c r="H36" s="44">
        <v>248987.368</v>
      </c>
      <c r="I36" s="109"/>
    </row>
    <row r="37" spans="1:9" ht="19.5" customHeight="1">
      <c r="A37" s="165" t="s">
        <v>476</v>
      </c>
      <c r="B37" s="44">
        <v>203479.488</v>
      </c>
      <c r="C37" s="45">
        <v>9.11177842074808</v>
      </c>
      <c r="D37" s="44">
        <v>39266.415</v>
      </c>
      <c r="E37" s="44">
        <v>121331.304</v>
      </c>
      <c r="F37" s="44">
        <v>584.386</v>
      </c>
      <c r="G37" s="44">
        <v>4007.346</v>
      </c>
      <c r="H37" s="44">
        <v>116739.572</v>
      </c>
      <c r="I37" s="109"/>
    </row>
    <row r="38" spans="1:9" ht="19.5" customHeight="1">
      <c r="A38" s="43" t="s">
        <v>479</v>
      </c>
      <c r="B38" s="44">
        <v>193250.96</v>
      </c>
      <c r="C38" s="45">
        <v>8.65374659836401</v>
      </c>
      <c r="D38" s="44">
        <v>3302.69</v>
      </c>
      <c r="E38" s="44">
        <v>175525.101</v>
      </c>
      <c r="F38" s="44">
        <v>1176.815</v>
      </c>
      <c r="G38" s="44">
        <v>4695.994</v>
      </c>
      <c r="H38" s="44">
        <v>169652.292</v>
      </c>
      <c r="I38" s="109"/>
    </row>
    <row r="39" spans="1:9" ht="19.5" customHeight="1">
      <c r="A39" s="43" t="s">
        <v>471</v>
      </c>
      <c r="B39" s="44">
        <v>170940.128</v>
      </c>
      <c r="C39" s="45">
        <v>7.65467116543125</v>
      </c>
      <c r="D39" s="44">
        <v>69313.605</v>
      </c>
      <c r="E39" s="44">
        <v>81741.744</v>
      </c>
      <c r="F39" s="44">
        <v>769.596</v>
      </c>
      <c r="G39" s="44">
        <v>6881.377</v>
      </c>
      <c r="H39" s="44">
        <v>74090.771</v>
      </c>
      <c r="I39" s="109"/>
    </row>
    <row r="40" spans="1:9" ht="19.5" customHeight="1">
      <c r="A40" s="43" t="s">
        <v>555</v>
      </c>
      <c r="B40" s="44">
        <v>156159.623</v>
      </c>
      <c r="C40" s="45">
        <v>6.99280255238088</v>
      </c>
      <c r="D40" s="44">
        <v>8428.866</v>
      </c>
      <c r="E40" s="44">
        <v>125901.005</v>
      </c>
      <c r="F40" s="44">
        <v>1394.265</v>
      </c>
      <c r="G40" s="44">
        <v>7587.978</v>
      </c>
      <c r="H40" s="44">
        <v>116918.762</v>
      </c>
      <c r="I40" s="105"/>
    </row>
    <row r="41" spans="1:9" ht="19.5" customHeight="1">
      <c r="A41" s="43" t="s">
        <v>468</v>
      </c>
      <c r="B41" s="44">
        <v>125240.726</v>
      </c>
      <c r="C41" s="45">
        <v>5.60825936698653</v>
      </c>
      <c r="D41" s="44">
        <v>15332.654</v>
      </c>
      <c r="E41" s="44">
        <v>94331.831</v>
      </c>
      <c r="F41" s="44">
        <v>1675.983</v>
      </c>
      <c r="G41" s="44">
        <v>1764.062</v>
      </c>
      <c r="H41" s="44">
        <v>90891.786</v>
      </c>
      <c r="I41" s="105"/>
    </row>
    <row r="42" spans="1:9" ht="19.5" customHeight="1">
      <c r="A42" s="43" t="s">
        <v>500</v>
      </c>
      <c r="B42" s="44">
        <v>122879.064</v>
      </c>
      <c r="C42" s="45">
        <v>5.50250452623963</v>
      </c>
      <c r="D42" s="44">
        <v>21565.842</v>
      </c>
      <c r="E42" s="44">
        <v>76924.144</v>
      </c>
      <c r="F42" s="44">
        <v>584.718</v>
      </c>
      <c r="G42" s="44">
        <v>4299.361</v>
      </c>
      <c r="H42" s="44">
        <v>72040.065</v>
      </c>
      <c r="I42" s="105"/>
    </row>
    <row r="43" spans="1:9" ht="19.5" customHeight="1">
      <c r="A43" s="43" t="s">
        <v>558</v>
      </c>
      <c r="B43" s="44">
        <v>117866.912</v>
      </c>
      <c r="C43" s="45">
        <v>5.27806117382118</v>
      </c>
      <c r="D43" s="44">
        <v>6379.628</v>
      </c>
      <c r="E43" s="44">
        <v>89707.534</v>
      </c>
      <c r="F43" s="44">
        <v>3069.069</v>
      </c>
      <c r="G43" s="44">
        <v>5033.574</v>
      </c>
      <c r="H43" s="44">
        <v>81604.891</v>
      </c>
      <c r="I43" s="105"/>
    </row>
    <row r="44" spans="1:9" ht="19.5" customHeight="1">
      <c r="A44" s="43" t="s">
        <v>503</v>
      </c>
      <c r="B44" s="44">
        <v>99437.317</v>
      </c>
      <c r="C44" s="45">
        <v>4.45278690330539</v>
      </c>
      <c r="D44" s="44">
        <v>22745.221</v>
      </c>
      <c r="E44" s="44">
        <v>65916.307</v>
      </c>
      <c r="F44" s="44">
        <v>2483.355</v>
      </c>
      <c r="G44" s="44">
        <v>2443.581</v>
      </c>
      <c r="H44" s="44">
        <v>60989.371</v>
      </c>
      <c r="I44" s="105"/>
    </row>
    <row r="45" spans="1:9" ht="19.5" customHeight="1">
      <c r="A45" s="43" t="s">
        <v>559</v>
      </c>
      <c r="B45" s="44">
        <v>83450.172</v>
      </c>
      <c r="C45" s="45">
        <v>3.73688514705382</v>
      </c>
      <c r="D45" s="44">
        <v>461.063</v>
      </c>
      <c r="E45" s="44">
        <v>74032.879</v>
      </c>
      <c r="F45" s="44">
        <v>344.755</v>
      </c>
      <c r="G45" s="44">
        <v>4378.938</v>
      </c>
      <c r="H45" s="44">
        <v>69309.186</v>
      </c>
      <c r="I45" s="105"/>
    </row>
    <row r="46" spans="1:9" ht="19.5" customHeight="1">
      <c r="A46" s="43" t="s">
        <v>493</v>
      </c>
      <c r="B46" s="44">
        <v>77808.05</v>
      </c>
      <c r="C46" s="45">
        <v>3.48423184036362</v>
      </c>
      <c r="D46" s="44">
        <v>34518.2</v>
      </c>
      <c r="E46" s="44">
        <v>36463.302</v>
      </c>
      <c r="F46" s="44">
        <v>103.424</v>
      </c>
      <c r="G46" s="44">
        <v>389.806</v>
      </c>
      <c r="H46" s="44">
        <v>35970.072</v>
      </c>
      <c r="I46" s="105"/>
    </row>
    <row r="47" spans="1:9" ht="19.5" customHeight="1">
      <c r="A47" s="43" t="s">
        <v>567</v>
      </c>
      <c r="B47" s="44">
        <v>47679.646</v>
      </c>
      <c r="C47" s="45">
        <v>2.1350868031067</v>
      </c>
      <c r="D47" s="44">
        <v>39.697</v>
      </c>
      <c r="E47" s="44">
        <v>43708.666</v>
      </c>
      <c r="F47" s="468" t="s">
        <v>1162</v>
      </c>
      <c r="G47" s="44">
        <v>35.424</v>
      </c>
      <c r="H47" s="44">
        <v>43673.242</v>
      </c>
      <c r="I47" s="105"/>
    </row>
    <row r="48" spans="1:9" ht="19.5" customHeight="1">
      <c r="A48" s="43" t="s">
        <v>524</v>
      </c>
      <c r="B48" s="44">
        <v>39867.822</v>
      </c>
      <c r="C48" s="45">
        <v>1.78527459328886</v>
      </c>
      <c r="D48" s="44">
        <v>1308.223</v>
      </c>
      <c r="E48" s="44">
        <v>37080.141</v>
      </c>
      <c r="F48" s="44">
        <v>391.368</v>
      </c>
      <c r="G48" s="44">
        <v>1839.401</v>
      </c>
      <c r="H48" s="44">
        <v>34849.372</v>
      </c>
      <c r="I48" s="105"/>
    </row>
    <row r="49" spans="1:9" ht="19.5" customHeight="1">
      <c r="A49" s="43" t="s">
        <v>561</v>
      </c>
      <c r="B49" s="44">
        <v>39086.806</v>
      </c>
      <c r="C49" s="45">
        <v>1.75030082367205</v>
      </c>
      <c r="D49" s="44">
        <v>356.319</v>
      </c>
      <c r="E49" s="44">
        <v>31886.857</v>
      </c>
      <c r="F49" s="468" t="s">
        <v>1162</v>
      </c>
      <c r="G49" s="44">
        <v>571.752</v>
      </c>
      <c r="H49" s="44">
        <v>31315.105</v>
      </c>
      <c r="I49" s="105"/>
    </row>
    <row r="50" spans="1:9" ht="19.5" customHeight="1">
      <c r="A50" s="43" t="s">
        <v>564</v>
      </c>
      <c r="B50" s="44">
        <v>38121.436</v>
      </c>
      <c r="C50" s="45">
        <v>1.70707171188051</v>
      </c>
      <c r="D50" s="44">
        <v>3553.703</v>
      </c>
      <c r="E50" s="44">
        <v>29571.548</v>
      </c>
      <c r="F50" s="44">
        <v>91.785</v>
      </c>
      <c r="G50" s="44">
        <v>792.696</v>
      </c>
      <c r="H50" s="44">
        <v>28687.067</v>
      </c>
      <c r="I50" s="105"/>
    </row>
    <row r="51" spans="1:8" ht="12" customHeight="1">
      <c r="A51" s="14"/>
      <c r="B51" s="14"/>
      <c r="C51" s="14"/>
      <c r="D51" s="14"/>
      <c r="E51" s="14"/>
      <c r="F51" s="14"/>
      <c r="G51" s="14"/>
      <c r="H51" s="14"/>
    </row>
    <row r="52" spans="1:8" ht="19.5" customHeight="1">
      <c r="A52" s="51" t="s">
        <v>21</v>
      </c>
      <c r="B52" s="14"/>
      <c r="C52" s="14"/>
      <c r="D52" s="14"/>
      <c r="E52" s="14"/>
      <c r="F52" s="14"/>
      <c r="G52" s="14"/>
      <c r="H52" s="14"/>
    </row>
    <row r="53" spans="1:10" ht="33.75" customHeight="1">
      <c r="A53" s="499" t="s">
        <v>1208</v>
      </c>
      <c r="B53" s="499"/>
      <c r="C53" s="499"/>
      <c r="D53" s="499"/>
      <c r="E53" s="499"/>
      <c r="F53" s="499"/>
      <c r="G53" s="499"/>
      <c r="H53" s="499"/>
      <c r="I53" s="55"/>
      <c r="J53" s="55"/>
    </row>
    <row r="54" spans="1:8" ht="12.75">
      <c r="A54" s="46"/>
      <c r="B54" s="14"/>
      <c r="C54" s="41"/>
      <c r="D54" s="42"/>
      <c r="E54" s="14"/>
      <c r="F54" s="42"/>
      <c r="G54" s="42"/>
      <c r="H54" s="42"/>
    </row>
    <row r="61" spans="1:7" ht="12.75">
      <c r="A61" s="32"/>
      <c r="B61" s="32"/>
      <c r="C61" s="32"/>
      <c r="D61" s="32"/>
      <c r="E61" s="32"/>
      <c r="F61" s="32"/>
      <c r="G61" s="32"/>
    </row>
    <row r="65" ht="15" customHeight="1"/>
  </sheetData>
  <sheetProtection/>
  <mergeCells count="29">
    <mergeCell ref="A1:H1"/>
    <mergeCell ref="A2:H2"/>
    <mergeCell ref="A4:A8"/>
    <mergeCell ref="B4:C5"/>
    <mergeCell ref="D4:D7"/>
    <mergeCell ref="E4:H4"/>
    <mergeCell ref="E5:E7"/>
    <mergeCell ref="F5:H5"/>
    <mergeCell ref="B6:B7"/>
    <mergeCell ref="C6:C7"/>
    <mergeCell ref="E30:H30"/>
    <mergeCell ref="E31:E33"/>
    <mergeCell ref="F31:H31"/>
    <mergeCell ref="B32:B33"/>
    <mergeCell ref="C32:C33"/>
    <mergeCell ref="F6:F7"/>
    <mergeCell ref="G6:G7"/>
    <mergeCell ref="H6:H7"/>
    <mergeCell ref="D8:H8"/>
    <mergeCell ref="A53:H53"/>
    <mergeCell ref="F32:F33"/>
    <mergeCell ref="G32:G33"/>
    <mergeCell ref="H32:H33"/>
    <mergeCell ref="D34:H34"/>
    <mergeCell ref="A27:H27"/>
    <mergeCell ref="A28:H28"/>
    <mergeCell ref="A30:A34"/>
    <mergeCell ref="B30:C31"/>
    <mergeCell ref="D30:D33"/>
  </mergeCells>
  <printOptions/>
  <pageMargins left="0.7874015748031497" right="0.7874015748031497" top="0.984251968503937" bottom="0.7874015748031497" header="0.4330708661417323" footer="0.5118110236220472"/>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4"/>
  <dimension ref="A1:H20"/>
  <sheetViews>
    <sheetView zoomScalePageLayoutView="0" workbookViewId="0" topLeftCell="A1">
      <selection activeCell="A2" sqref="A2"/>
    </sheetView>
  </sheetViews>
  <sheetFormatPr defaultColWidth="11.421875" defaultRowHeight="12.75"/>
  <cols>
    <col min="1" max="1" width="15.7109375" style="107" customWidth="1"/>
    <col min="2" max="6" width="11.7109375" style="107" customWidth="1"/>
    <col min="7" max="7" width="11.00390625" style="107" customWidth="1"/>
    <col min="8" max="8" width="12.57421875" style="107" customWidth="1"/>
    <col min="9" max="16384" width="11.421875" style="107" customWidth="1"/>
  </cols>
  <sheetData>
    <row r="1" spans="1:8" s="365" customFormat="1" ht="14.25">
      <c r="A1" s="559" t="s">
        <v>1141</v>
      </c>
      <c r="B1" s="559"/>
      <c r="C1" s="559"/>
      <c r="D1" s="559"/>
      <c r="E1" s="559"/>
      <c r="F1" s="559"/>
      <c r="G1" s="559"/>
      <c r="H1" s="364"/>
    </row>
    <row r="2" spans="1:8" ht="9" customHeight="1">
      <c r="A2" s="366"/>
      <c r="B2" s="367"/>
      <c r="C2" s="368"/>
      <c r="D2" s="369"/>
      <c r="E2" s="367"/>
      <c r="F2" s="369"/>
      <c r="G2" s="369"/>
      <c r="H2" s="230"/>
    </row>
    <row r="3" spans="1:8" s="108" customFormat="1" ht="12" customHeight="1">
      <c r="A3" s="560" t="s">
        <v>56</v>
      </c>
      <c r="B3" s="563" t="s">
        <v>35</v>
      </c>
      <c r="C3" s="564"/>
      <c r="D3" s="564"/>
      <c r="E3" s="564" t="s">
        <v>36</v>
      </c>
      <c r="F3" s="564"/>
      <c r="G3" s="565"/>
      <c r="H3" s="370"/>
    </row>
    <row r="4" spans="1:8" s="108" customFormat="1" ht="12" customHeight="1">
      <c r="A4" s="561"/>
      <c r="B4" s="371" t="s">
        <v>57</v>
      </c>
      <c r="C4" s="566" t="s">
        <v>58</v>
      </c>
      <c r="D4" s="566"/>
      <c r="E4" s="372" t="s">
        <v>57</v>
      </c>
      <c r="F4" s="566" t="s">
        <v>58</v>
      </c>
      <c r="G4" s="567"/>
      <c r="H4" s="370"/>
    </row>
    <row r="5" spans="1:8" ht="12" customHeight="1">
      <c r="A5" s="561"/>
      <c r="B5" s="568" t="s">
        <v>59</v>
      </c>
      <c r="C5" s="570" t="s">
        <v>15</v>
      </c>
      <c r="D5" s="570" t="s">
        <v>1142</v>
      </c>
      <c r="E5" s="570" t="s">
        <v>59</v>
      </c>
      <c r="F5" s="570" t="s">
        <v>15</v>
      </c>
      <c r="G5" s="573" t="s">
        <v>1142</v>
      </c>
      <c r="H5" s="230"/>
    </row>
    <row r="6" spans="1:8" ht="12" customHeight="1">
      <c r="A6" s="561"/>
      <c r="B6" s="568"/>
      <c r="C6" s="570"/>
      <c r="D6" s="570"/>
      <c r="E6" s="570"/>
      <c r="F6" s="570"/>
      <c r="G6" s="573"/>
      <c r="H6" s="230"/>
    </row>
    <row r="7" spans="1:8" ht="37.5" customHeight="1">
      <c r="A7" s="562"/>
      <c r="B7" s="569"/>
      <c r="C7" s="571"/>
      <c r="D7" s="571"/>
      <c r="E7" s="571"/>
      <c r="F7" s="571"/>
      <c r="G7" s="574"/>
      <c r="H7" s="230"/>
    </row>
    <row r="8" spans="1:8" ht="7.5" customHeight="1">
      <c r="A8" s="373"/>
      <c r="B8" s="374"/>
      <c r="C8" s="375"/>
      <c r="D8" s="376"/>
      <c r="E8" s="374"/>
      <c r="F8" s="376"/>
      <c r="G8" s="376"/>
      <c r="H8" s="230"/>
    </row>
    <row r="9" spans="1:8" s="382" customFormat="1" ht="12.75" customHeight="1">
      <c r="A9" s="377" t="s">
        <v>1096</v>
      </c>
      <c r="B9" s="378">
        <v>899315.677</v>
      </c>
      <c r="C9" s="378">
        <v>2144576.821</v>
      </c>
      <c r="D9" s="379">
        <v>5.65670431499042</v>
      </c>
      <c r="E9" s="378">
        <v>828721.556</v>
      </c>
      <c r="F9" s="378">
        <v>1550571.051</v>
      </c>
      <c r="G9" s="380">
        <v>1.78400375911768</v>
      </c>
      <c r="H9" s="381"/>
    </row>
    <row r="10" spans="1:8" s="382" customFormat="1" ht="12.75" customHeight="1">
      <c r="A10" s="377" t="s">
        <v>60</v>
      </c>
      <c r="B10" s="383"/>
      <c r="C10" s="383"/>
      <c r="D10" s="383"/>
      <c r="E10" s="384"/>
      <c r="F10" s="384"/>
      <c r="G10" s="380"/>
      <c r="H10" s="381"/>
    </row>
    <row r="11" spans="1:8" s="382" customFormat="1" ht="12.75" customHeight="1">
      <c r="A11" s="377" t="s">
        <v>61</v>
      </c>
      <c r="B11" s="378">
        <v>560218.552</v>
      </c>
      <c r="C11" s="378">
        <v>1199842.129</v>
      </c>
      <c r="D11" s="380">
        <v>2.51217750089423</v>
      </c>
      <c r="E11" s="378">
        <v>518677.426</v>
      </c>
      <c r="F11" s="378">
        <v>934433.975</v>
      </c>
      <c r="G11" s="380">
        <v>2.12510518399553</v>
      </c>
      <c r="H11" s="385"/>
    </row>
    <row r="12" spans="1:8" s="382" customFormat="1" ht="12.75" customHeight="1">
      <c r="A12" s="377" t="s">
        <v>62</v>
      </c>
      <c r="B12" s="378">
        <v>58923.849</v>
      </c>
      <c r="C12" s="378">
        <v>133867.539</v>
      </c>
      <c r="D12" s="379">
        <v>1.7465453422012</v>
      </c>
      <c r="E12" s="378">
        <v>23215.625</v>
      </c>
      <c r="F12" s="378">
        <v>60530.795</v>
      </c>
      <c r="G12" s="380">
        <v>-5.88815106804118</v>
      </c>
      <c r="H12" s="381"/>
    </row>
    <row r="13" spans="1:8" s="382" customFormat="1" ht="23.25" customHeight="1">
      <c r="A13" s="386" t="s">
        <v>1033</v>
      </c>
      <c r="B13" s="378">
        <v>16380.188</v>
      </c>
      <c r="C13" s="378">
        <v>105604.635</v>
      </c>
      <c r="D13" s="380">
        <v>-22.3826819609093</v>
      </c>
      <c r="E13" s="378">
        <v>33167.348</v>
      </c>
      <c r="F13" s="378">
        <v>64403.818</v>
      </c>
      <c r="G13" s="380">
        <v>11.3636649338597</v>
      </c>
      <c r="H13" s="381"/>
    </row>
    <row r="14" spans="1:8" s="382" customFormat="1" ht="12.75" customHeight="1">
      <c r="A14" s="377" t="s">
        <v>63</v>
      </c>
      <c r="B14" s="378">
        <v>76934.827</v>
      </c>
      <c r="C14" s="378">
        <v>352978.519</v>
      </c>
      <c r="D14" s="380">
        <v>37.2896334709626</v>
      </c>
      <c r="E14" s="378">
        <v>8846.843</v>
      </c>
      <c r="F14" s="378">
        <v>96180.75</v>
      </c>
      <c r="G14" s="379">
        <v>-35.6581184592368</v>
      </c>
      <c r="H14" s="381"/>
    </row>
    <row r="15" spans="1:8" s="382" customFormat="1" ht="12.75" customHeight="1">
      <c r="A15" s="377" t="s">
        <v>64</v>
      </c>
      <c r="B15" s="378">
        <v>7114.92</v>
      </c>
      <c r="C15" s="378">
        <v>56124.686</v>
      </c>
      <c r="D15" s="379">
        <v>0.639211849173776</v>
      </c>
      <c r="E15" s="378">
        <v>5454.132</v>
      </c>
      <c r="F15" s="378">
        <v>55267.918</v>
      </c>
      <c r="G15" s="379">
        <v>8.13427115841563</v>
      </c>
      <c r="H15" s="381"/>
    </row>
    <row r="16" spans="1:8" s="382" customFormat="1" ht="12.75" customHeight="1">
      <c r="A16" s="377" t="s">
        <v>65</v>
      </c>
      <c r="B16" s="378">
        <v>124383.21</v>
      </c>
      <c r="C16" s="378">
        <v>574912.475</v>
      </c>
      <c r="D16" s="380">
        <v>10.1661275286463</v>
      </c>
      <c r="E16" s="378">
        <v>74125.236</v>
      </c>
      <c r="F16" s="378">
        <v>406193.563</v>
      </c>
      <c r="G16" s="380">
        <v>22.276949867962</v>
      </c>
      <c r="H16" s="381"/>
    </row>
    <row r="17" spans="1:8" s="392" customFormat="1" ht="12.75" customHeight="1">
      <c r="A17" s="387" t="s">
        <v>66</v>
      </c>
      <c r="B17" s="388">
        <v>1183056.648</v>
      </c>
      <c r="C17" s="388">
        <v>3368085.704</v>
      </c>
      <c r="D17" s="389">
        <v>7.53323149737814</v>
      </c>
      <c r="E17" s="388">
        <v>973530.74</v>
      </c>
      <c r="F17" s="388">
        <v>2233147.895</v>
      </c>
      <c r="G17" s="390">
        <v>2.51654029146287</v>
      </c>
      <c r="H17" s="391"/>
    </row>
    <row r="18" spans="1:8" ht="12.75">
      <c r="A18" s="226"/>
      <c r="B18" s="221"/>
      <c r="C18" s="221"/>
      <c r="D18" s="222"/>
      <c r="E18" s="221"/>
      <c r="F18" s="221"/>
      <c r="G18" s="222"/>
      <c r="H18" s="393"/>
    </row>
    <row r="19" spans="1:8" ht="12.75">
      <c r="A19" s="155" t="s">
        <v>21</v>
      </c>
      <c r="B19" s="141"/>
      <c r="C19" s="141"/>
      <c r="D19" s="141"/>
      <c r="E19" s="141"/>
      <c r="F19" s="141"/>
      <c r="G19" s="141"/>
      <c r="H19" s="141"/>
    </row>
    <row r="20" spans="1:8" ht="23.25" customHeight="1">
      <c r="A20" s="572" t="s">
        <v>1218</v>
      </c>
      <c r="B20" s="572"/>
      <c r="C20" s="572"/>
      <c r="D20" s="572"/>
      <c r="E20" s="572"/>
      <c r="F20" s="572"/>
      <c r="G20" s="572"/>
      <c r="H20" s="472"/>
    </row>
  </sheetData>
  <sheetProtection/>
  <mergeCells count="13">
    <mergeCell ref="A20:G20"/>
    <mergeCell ref="D5:D7"/>
    <mergeCell ref="E5:E7"/>
    <mergeCell ref="F5:F7"/>
    <mergeCell ref="G5:G7"/>
    <mergeCell ref="A1:G1"/>
    <mergeCell ref="A3:A7"/>
    <mergeCell ref="B3:D3"/>
    <mergeCell ref="E3:G3"/>
    <mergeCell ref="C4:D4"/>
    <mergeCell ref="F4:G4"/>
    <mergeCell ref="B5:B7"/>
    <mergeCell ref="C5:C7"/>
  </mergeCells>
  <printOptions/>
  <pageMargins left="0.7874015748031497" right="0.7874015748031497" top="0.984251968503937" bottom="0.984251968503937" header="0.4330708661417323" footer="0.5118110236220472"/>
  <pageSetup horizontalDpi="600" verticalDpi="600" orientation="portrait" paperSize="9" r:id="rId1"/>
  <headerFooter alignWithMargins="0">
    <oddHeader>&amp;C- 16a -</oddHeader>
  </headerFooter>
</worksheet>
</file>

<file path=xl/worksheets/sheet13.xml><?xml version="1.0" encoding="utf-8"?>
<worksheet xmlns="http://schemas.openxmlformats.org/spreadsheetml/2006/main" xmlns:r="http://schemas.openxmlformats.org/officeDocument/2006/relationships">
  <sheetPr codeName="Tabelle5"/>
  <dimension ref="A2:J44"/>
  <sheetViews>
    <sheetView zoomScalePageLayoutView="0" workbookViewId="0" topLeftCell="A1">
      <selection activeCell="A1" sqref="A1"/>
    </sheetView>
  </sheetViews>
  <sheetFormatPr defaultColWidth="11.421875" defaultRowHeight="12.75"/>
  <cols>
    <col min="1" max="1" width="15.7109375" style="141" customWidth="1"/>
    <col min="2" max="7" width="9.8515625" style="141" customWidth="1"/>
    <col min="8" max="8" width="10.8515625" style="141" customWidth="1"/>
    <col min="9" max="9" width="14.28125" style="141" customWidth="1"/>
    <col min="10" max="16384" width="11.421875" style="141" customWidth="1"/>
  </cols>
  <sheetData>
    <row r="2" spans="1:8" ht="11.25">
      <c r="A2" s="596" t="s">
        <v>1143</v>
      </c>
      <c r="B2" s="596"/>
      <c r="C2" s="596"/>
      <c r="D2" s="596"/>
      <c r="E2" s="596"/>
      <c r="F2" s="596"/>
      <c r="G2" s="596"/>
      <c r="H2" s="596"/>
    </row>
    <row r="3" spans="1:8" ht="9" customHeight="1">
      <c r="A3" s="140"/>
      <c r="B3" s="143"/>
      <c r="C3" s="144"/>
      <c r="D3" s="145"/>
      <c r="E3" s="143"/>
      <c r="F3" s="144"/>
      <c r="G3" s="145"/>
      <c r="H3" s="145"/>
    </row>
    <row r="4" spans="1:8" s="146" customFormat="1" ht="12" customHeight="1">
      <c r="A4" s="576" t="s">
        <v>736</v>
      </c>
      <c r="B4" s="579" t="s">
        <v>5</v>
      </c>
      <c r="C4" s="580"/>
      <c r="D4" s="580" t="s">
        <v>735</v>
      </c>
      <c r="E4" s="585" t="s">
        <v>23</v>
      </c>
      <c r="F4" s="585"/>
      <c r="G4" s="585"/>
      <c r="H4" s="585"/>
    </row>
    <row r="5" spans="1:8" s="146" customFormat="1" ht="12" customHeight="1">
      <c r="A5" s="577"/>
      <c r="B5" s="581"/>
      <c r="C5" s="582"/>
      <c r="D5" s="583"/>
      <c r="E5" s="586" t="s">
        <v>24</v>
      </c>
      <c r="F5" s="589" t="s">
        <v>25</v>
      </c>
      <c r="G5" s="589"/>
      <c r="H5" s="589"/>
    </row>
    <row r="6" spans="1:8" s="146" customFormat="1" ht="12" customHeight="1">
      <c r="A6" s="577"/>
      <c r="B6" s="590" t="s">
        <v>13</v>
      </c>
      <c r="C6" s="592" t="s">
        <v>14</v>
      </c>
      <c r="D6" s="583"/>
      <c r="E6" s="587"/>
      <c r="F6" s="586" t="s">
        <v>26</v>
      </c>
      <c r="G6" s="592" t="s">
        <v>27</v>
      </c>
      <c r="H6" s="594" t="s">
        <v>28</v>
      </c>
    </row>
    <row r="7" spans="1:8" s="146" customFormat="1" ht="12" customHeight="1">
      <c r="A7" s="577"/>
      <c r="B7" s="591"/>
      <c r="C7" s="582"/>
      <c r="D7" s="584"/>
      <c r="E7" s="588"/>
      <c r="F7" s="593"/>
      <c r="G7" s="582"/>
      <c r="H7" s="595"/>
    </row>
    <row r="8" spans="1:8" s="146" customFormat="1" ht="12" customHeight="1">
      <c r="A8" s="578"/>
      <c r="B8" s="147" t="s">
        <v>15</v>
      </c>
      <c r="C8" s="148" t="s">
        <v>29</v>
      </c>
      <c r="D8" s="575" t="s">
        <v>15</v>
      </c>
      <c r="E8" s="575"/>
      <c r="F8" s="575"/>
      <c r="G8" s="575"/>
      <c r="H8" s="575"/>
    </row>
    <row r="9" spans="1:8" ht="7.5" customHeight="1">
      <c r="A9" s="134"/>
      <c r="B9" s="135"/>
      <c r="C9" s="137"/>
      <c r="D9" s="136"/>
      <c r="E9" s="135"/>
      <c r="F9" s="137"/>
      <c r="G9" s="136"/>
      <c r="H9" s="136"/>
    </row>
    <row r="10" spans="1:10" ht="12.75" customHeight="1">
      <c r="A10" s="138" t="s">
        <v>47</v>
      </c>
      <c r="B10" s="149">
        <v>2384048.995</v>
      </c>
      <c r="C10" s="139">
        <v>70.7835015055781</v>
      </c>
      <c r="D10" s="149">
        <v>221235.25</v>
      </c>
      <c r="E10" s="149">
        <v>1968448.711</v>
      </c>
      <c r="F10" s="149">
        <v>14916.335</v>
      </c>
      <c r="G10" s="149">
        <v>96088.033</v>
      </c>
      <c r="H10" s="149">
        <v>1857444.343</v>
      </c>
      <c r="I10" s="139"/>
      <c r="J10" s="150"/>
    </row>
    <row r="11" spans="1:10" ht="12.75" customHeight="1">
      <c r="A11" s="138" t="s">
        <v>48</v>
      </c>
      <c r="B11" s="140"/>
      <c r="C11" s="140"/>
      <c r="D11" s="149"/>
      <c r="E11" s="149"/>
      <c r="F11" s="149"/>
      <c r="G11" s="149"/>
      <c r="H11" s="149"/>
      <c r="I11" s="139"/>
      <c r="J11" s="150"/>
    </row>
    <row r="12" spans="1:10" ht="12.75" customHeight="1">
      <c r="A12" s="138" t="s">
        <v>1097</v>
      </c>
      <c r="B12" s="149">
        <v>2144576.821</v>
      </c>
      <c r="C12" s="139">
        <v>63.6734634885645</v>
      </c>
      <c r="D12" s="149">
        <v>203973.809</v>
      </c>
      <c r="E12" s="149">
        <v>1746291.668</v>
      </c>
      <c r="F12" s="149">
        <v>11132.054</v>
      </c>
      <c r="G12" s="149">
        <v>88185.129</v>
      </c>
      <c r="H12" s="149">
        <v>1646974.485</v>
      </c>
      <c r="I12" s="139"/>
      <c r="J12" s="150"/>
    </row>
    <row r="13" spans="1:10" ht="12.75" customHeight="1">
      <c r="A13" s="138" t="s">
        <v>49</v>
      </c>
      <c r="B13" s="140"/>
      <c r="C13" s="140"/>
      <c r="D13" s="149"/>
      <c r="E13" s="149"/>
      <c r="F13" s="149"/>
      <c r="G13" s="149"/>
      <c r="H13" s="149"/>
      <c r="I13" s="139"/>
      <c r="J13" s="150"/>
    </row>
    <row r="14" spans="1:8" ht="12.75" customHeight="1">
      <c r="A14" s="138" t="s">
        <v>50</v>
      </c>
      <c r="B14" s="149">
        <v>1199842.129</v>
      </c>
      <c r="C14" s="139">
        <v>35.6238597959383</v>
      </c>
      <c r="D14" s="149">
        <v>146757.741</v>
      </c>
      <c r="E14" s="149">
        <v>946179.437</v>
      </c>
      <c r="F14" s="149">
        <v>8914.351</v>
      </c>
      <c r="G14" s="149">
        <v>61495.182</v>
      </c>
      <c r="H14" s="149">
        <v>875769.904</v>
      </c>
    </row>
    <row r="15" spans="1:10" ht="12.75" customHeight="1">
      <c r="A15" s="138" t="s">
        <v>51</v>
      </c>
      <c r="B15" s="149">
        <v>68167.036</v>
      </c>
      <c r="C15" s="139">
        <v>2.02391037493623</v>
      </c>
      <c r="D15" s="149">
        <v>3132.695</v>
      </c>
      <c r="E15" s="149">
        <v>65034.341</v>
      </c>
      <c r="F15" s="149">
        <v>4860.435</v>
      </c>
      <c r="G15" s="149">
        <v>1285.492</v>
      </c>
      <c r="H15" s="149">
        <v>58888.414</v>
      </c>
      <c r="I15" s="139"/>
      <c r="J15" s="150"/>
    </row>
    <row r="16" spans="1:10" ht="12.75" customHeight="1">
      <c r="A16" s="138" t="s">
        <v>52</v>
      </c>
      <c r="B16" s="149">
        <v>434512.484</v>
      </c>
      <c r="C16" s="139">
        <v>12.9008737361987</v>
      </c>
      <c r="D16" s="149">
        <v>2986.506</v>
      </c>
      <c r="E16" s="149">
        <v>431423.278</v>
      </c>
      <c r="F16" s="149">
        <v>3013.815</v>
      </c>
      <c r="G16" s="149">
        <v>14302.918</v>
      </c>
      <c r="H16" s="149">
        <v>414106.545</v>
      </c>
      <c r="I16" s="139"/>
      <c r="J16" s="150"/>
    </row>
    <row r="17" spans="1:10" ht="12.75" customHeight="1">
      <c r="A17" s="138" t="s">
        <v>53</v>
      </c>
      <c r="B17" s="149">
        <v>466746.556</v>
      </c>
      <c r="C17" s="139">
        <v>13.8579180287985</v>
      </c>
      <c r="D17" s="149">
        <v>6995.248</v>
      </c>
      <c r="E17" s="149">
        <v>459705.433</v>
      </c>
      <c r="F17" s="149">
        <v>3240.707</v>
      </c>
      <c r="G17" s="149">
        <v>19692.235</v>
      </c>
      <c r="H17" s="149">
        <v>436772.491</v>
      </c>
      <c r="I17" s="139"/>
      <c r="J17" s="150"/>
    </row>
    <row r="18" spans="1:10" ht="23.25" customHeight="1">
      <c r="A18" s="151" t="s">
        <v>1089</v>
      </c>
      <c r="B18" s="149">
        <v>14589.604</v>
      </c>
      <c r="C18" s="139">
        <v>0.433171993891756</v>
      </c>
      <c r="D18" s="149">
        <v>2322.614</v>
      </c>
      <c r="E18" s="149">
        <v>12241.99</v>
      </c>
      <c r="F18" s="149">
        <v>1.78</v>
      </c>
      <c r="G18" s="149">
        <v>563.605</v>
      </c>
      <c r="H18" s="149">
        <v>11676.605</v>
      </c>
      <c r="I18" s="139"/>
      <c r="J18" s="150"/>
    </row>
    <row r="19" spans="1:10" ht="12.75" customHeight="1">
      <c r="A19" s="138" t="s">
        <v>54</v>
      </c>
      <c r="B19" s="149">
        <v>21.029</v>
      </c>
      <c r="C19" s="139">
        <v>0.000624360596733794</v>
      </c>
      <c r="D19" s="149">
        <v>17.863</v>
      </c>
      <c r="E19" s="149">
        <v>3.166</v>
      </c>
      <c r="F19" s="149" t="s">
        <v>1195</v>
      </c>
      <c r="G19" s="149" t="s">
        <v>1195</v>
      </c>
      <c r="H19" s="149">
        <v>3.166</v>
      </c>
      <c r="I19" s="139"/>
      <c r="J19" s="150"/>
    </row>
    <row r="20" spans="1:10" s="154" customFormat="1" ht="12.75" customHeight="1">
      <c r="A20" s="142" t="s">
        <v>55</v>
      </c>
      <c r="B20" s="152">
        <v>3368085.704</v>
      </c>
      <c r="C20" s="153">
        <v>100</v>
      </c>
      <c r="D20" s="152">
        <v>236690.176</v>
      </c>
      <c r="E20" s="152">
        <v>2936856.919</v>
      </c>
      <c r="F20" s="152">
        <v>26033.072</v>
      </c>
      <c r="G20" s="152">
        <v>131932.283</v>
      </c>
      <c r="H20" s="152">
        <v>2778891.564</v>
      </c>
      <c r="I20" s="139"/>
      <c r="J20" s="150"/>
    </row>
    <row r="21" spans="1:8" ht="15.75" customHeight="1">
      <c r="A21" s="140"/>
      <c r="B21" s="135"/>
      <c r="C21" s="135"/>
      <c r="D21" s="135"/>
      <c r="E21" s="135"/>
      <c r="F21" s="135"/>
      <c r="G21" s="135"/>
      <c r="H21" s="135"/>
    </row>
    <row r="22" spans="1:8" ht="11.25">
      <c r="A22" s="596" t="s">
        <v>1144</v>
      </c>
      <c r="B22" s="596"/>
      <c r="C22" s="596"/>
      <c r="D22" s="596"/>
      <c r="E22" s="596"/>
      <c r="F22" s="596"/>
      <c r="G22" s="596"/>
      <c r="H22" s="596"/>
    </row>
    <row r="23" spans="1:8" ht="9" customHeight="1">
      <c r="A23" s="140"/>
      <c r="B23" s="143"/>
      <c r="C23" s="144"/>
      <c r="D23" s="145"/>
      <c r="E23" s="143"/>
      <c r="F23" s="144"/>
      <c r="G23" s="145"/>
      <c r="H23" s="145"/>
    </row>
    <row r="24" spans="1:8" s="146" customFormat="1" ht="12" customHeight="1">
      <c r="A24" s="576" t="s">
        <v>736</v>
      </c>
      <c r="B24" s="579" t="s">
        <v>46</v>
      </c>
      <c r="C24" s="580"/>
      <c r="D24" s="580" t="s">
        <v>735</v>
      </c>
      <c r="E24" s="585" t="s">
        <v>23</v>
      </c>
      <c r="F24" s="585"/>
      <c r="G24" s="585"/>
      <c r="H24" s="585"/>
    </row>
    <row r="25" spans="1:8" s="146" customFormat="1" ht="12" customHeight="1">
      <c r="A25" s="577"/>
      <c r="B25" s="581"/>
      <c r="C25" s="582"/>
      <c r="D25" s="583"/>
      <c r="E25" s="586" t="s">
        <v>24</v>
      </c>
      <c r="F25" s="589" t="s">
        <v>25</v>
      </c>
      <c r="G25" s="589"/>
      <c r="H25" s="589"/>
    </row>
    <row r="26" spans="1:8" s="146" customFormat="1" ht="12" customHeight="1">
      <c r="A26" s="577"/>
      <c r="B26" s="590" t="s">
        <v>13</v>
      </c>
      <c r="C26" s="592" t="s">
        <v>14</v>
      </c>
      <c r="D26" s="583"/>
      <c r="E26" s="587"/>
      <c r="F26" s="586" t="s">
        <v>26</v>
      </c>
      <c r="G26" s="592" t="s">
        <v>27</v>
      </c>
      <c r="H26" s="594" t="s">
        <v>28</v>
      </c>
    </row>
    <row r="27" spans="1:8" s="146" customFormat="1" ht="12" customHeight="1">
      <c r="A27" s="577"/>
      <c r="B27" s="591"/>
      <c r="C27" s="582"/>
      <c r="D27" s="584"/>
      <c r="E27" s="588"/>
      <c r="F27" s="593"/>
      <c r="G27" s="582"/>
      <c r="H27" s="595"/>
    </row>
    <row r="28" spans="1:8" s="146" customFormat="1" ht="12" customHeight="1">
      <c r="A28" s="578"/>
      <c r="B28" s="147" t="s">
        <v>15</v>
      </c>
      <c r="C28" s="148" t="s">
        <v>29</v>
      </c>
      <c r="D28" s="575" t="s">
        <v>15</v>
      </c>
      <c r="E28" s="575"/>
      <c r="F28" s="575"/>
      <c r="G28" s="575"/>
      <c r="H28" s="575"/>
    </row>
    <row r="29" spans="1:8" s="146" customFormat="1" ht="7.5" customHeight="1">
      <c r="A29" s="134"/>
      <c r="B29" s="135"/>
      <c r="C29" s="137"/>
      <c r="D29" s="136"/>
      <c r="E29" s="135"/>
      <c r="F29" s="137"/>
      <c r="G29" s="136"/>
      <c r="H29" s="136"/>
    </row>
    <row r="30" spans="1:10" s="146" customFormat="1" ht="12.75" customHeight="1">
      <c r="A30" s="138" t="s">
        <v>47</v>
      </c>
      <c r="B30" s="149">
        <v>1675505.664</v>
      </c>
      <c r="C30" s="139">
        <v>75.0288714756172</v>
      </c>
      <c r="D30" s="149">
        <v>241617.888</v>
      </c>
      <c r="E30" s="149">
        <v>1212981.352</v>
      </c>
      <c r="F30" s="149">
        <v>14448.767</v>
      </c>
      <c r="G30" s="149">
        <v>79328.658</v>
      </c>
      <c r="H30" s="149">
        <v>1119203.927</v>
      </c>
      <c r="I30" s="139"/>
      <c r="J30" s="150"/>
    </row>
    <row r="31" spans="1:10" ht="12.75" customHeight="1">
      <c r="A31" s="138" t="s">
        <v>48</v>
      </c>
      <c r="B31" s="140"/>
      <c r="C31" s="140"/>
      <c r="D31" s="140"/>
      <c r="E31" s="140"/>
      <c r="F31" s="149"/>
      <c r="G31" s="149"/>
      <c r="H31" s="149"/>
      <c r="I31" s="139"/>
      <c r="J31" s="150"/>
    </row>
    <row r="32" spans="1:10" ht="12.75" customHeight="1">
      <c r="A32" s="138" t="s">
        <v>1097</v>
      </c>
      <c r="B32" s="149">
        <v>1550571.051</v>
      </c>
      <c r="C32" s="139">
        <v>69.4343197990476</v>
      </c>
      <c r="D32" s="149">
        <v>233847.73</v>
      </c>
      <c r="E32" s="149">
        <v>1098422.084</v>
      </c>
      <c r="F32" s="149">
        <v>12271.113</v>
      </c>
      <c r="G32" s="149">
        <v>49807.988</v>
      </c>
      <c r="H32" s="149">
        <v>1036342.983</v>
      </c>
      <c r="I32" s="139"/>
      <c r="J32" s="150"/>
    </row>
    <row r="33" spans="1:10" ht="12.75" customHeight="1">
      <c r="A33" s="138" t="s">
        <v>49</v>
      </c>
      <c r="B33" s="140"/>
      <c r="C33" s="140"/>
      <c r="D33" s="140"/>
      <c r="E33" s="140"/>
      <c r="F33" s="149"/>
      <c r="G33" s="149"/>
      <c r="H33" s="149"/>
      <c r="I33" s="139"/>
      <c r="J33" s="150"/>
    </row>
    <row r="34" spans="1:8" ht="12.75" customHeight="1">
      <c r="A34" s="138" t="s">
        <v>50</v>
      </c>
      <c r="B34" s="149">
        <v>934433.975</v>
      </c>
      <c r="C34" s="139">
        <v>41.8438016170891</v>
      </c>
      <c r="D34" s="149">
        <v>207701.525</v>
      </c>
      <c r="E34" s="149">
        <v>585286.462</v>
      </c>
      <c r="F34" s="149">
        <v>6351.65</v>
      </c>
      <c r="G34" s="149">
        <v>27786.666</v>
      </c>
      <c r="H34" s="149">
        <v>551148.146</v>
      </c>
    </row>
    <row r="35" spans="1:10" ht="12.75" customHeight="1">
      <c r="A35" s="138" t="s">
        <v>51</v>
      </c>
      <c r="B35" s="149">
        <v>21830.013</v>
      </c>
      <c r="C35" s="139">
        <v>0.977544436213885</v>
      </c>
      <c r="D35" s="149">
        <v>716.991</v>
      </c>
      <c r="E35" s="149">
        <v>20522.717</v>
      </c>
      <c r="F35" s="149">
        <v>251.021</v>
      </c>
      <c r="G35" s="149">
        <v>2019.228</v>
      </c>
      <c r="H35" s="149">
        <v>18252.468</v>
      </c>
      <c r="I35" s="139"/>
      <c r="J35" s="150"/>
    </row>
    <row r="36" spans="1:10" ht="12.75" customHeight="1">
      <c r="A36" s="138" t="s">
        <v>52</v>
      </c>
      <c r="B36" s="149">
        <v>115941.939</v>
      </c>
      <c r="C36" s="139">
        <v>5.19186119556134</v>
      </c>
      <c r="D36" s="149">
        <v>6795.91</v>
      </c>
      <c r="E36" s="149">
        <v>98671.388</v>
      </c>
      <c r="F36" s="149">
        <v>419.737</v>
      </c>
      <c r="G36" s="149">
        <v>5626.336</v>
      </c>
      <c r="H36" s="149">
        <v>92625.315</v>
      </c>
      <c r="I36" s="139"/>
      <c r="J36" s="150"/>
    </row>
    <row r="37" spans="1:10" ht="12.75" customHeight="1">
      <c r="A37" s="138" t="s">
        <v>53</v>
      </c>
      <c r="B37" s="149">
        <v>418188.862</v>
      </c>
      <c r="C37" s="139">
        <v>18.7264293124661</v>
      </c>
      <c r="D37" s="149">
        <v>8456.502</v>
      </c>
      <c r="E37" s="149">
        <v>397667.437</v>
      </c>
      <c r="F37" s="149">
        <v>1801.202</v>
      </c>
      <c r="G37" s="149">
        <v>9085.185</v>
      </c>
      <c r="H37" s="149">
        <v>386781.05</v>
      </c>
      <c r="I37" s="139"/>
      <c r="J37" s="150"/>
    </row>
    <row r="38" spans="1:10" ht="23.25" customHeight="1">
      <c r="A38" s="151" t="s">
        <v>729</v>
      </c>
      <c r="B38" s="149">
        <v>1681.417</v>
      </c>
      <c r="C38" s="139">
        <v>0.075293580141498</v>
      </c>
      <c r="D38" s="149">
        <v>0.202</v>
      </c>
      <c r="E38" s="149">
        <v>1495.109</v>
      </c>
      <c r="F38" s="149">
        <v>6.387</v>
      </c>
      <c r="G38" s="149" t="s">
        <v>1195</v>
      </c>
      <c r="H38" s="149">
        <v>1488.722</v>
      </c>
      <c r="I38" s="139"/>
      <c r="J38" s="150"/>
    </row>
    <row r="39" spans="1:10" ht="12.75" customHeight="1">
      <c r="A39" s="138" t="s">
        <v>54</v>
      </c>
      <c r="B39" s="149" t="s">
        <v>1195</v>
      </c>
      <c r="C39" s="149" t="s">
        <v>1215</v>
      </c>
      <c r="D39" s="149" t="s">
        <v>1195</v>
      </c>
      <c r="E39" s="149" t="s">
        <v>1195</v>
      </c>
      <c r="F39" s="149" t="s">
        <v>1195</v>
      </c>
      <c r="G39" s="149" t="s">
        <v>1195</v>
      </c>
      <c r="H39" s="149" t="s">
        <v>1195</v>
      </c>
      <c r="I39" s="139"/>
      <c r="J39" s="150"/>
    </row>
    <row r="40" spans="1:10" ht="12.75" customHeight="1">
      <c r="A40" s="142" t="s">
        <v>55</v>
      </c>
      <c r="B40" s="152">
        <v>2233147.895</v>
      </c>
      <c r="C40" s="153">
        <v>100</v>
      </c>
      <c r="D40" s="152">
        <v>257587.493</v>
      </c>
      <c r="E40" s="152">
        <v>1731338.003</v>
      </c>
      <c r="F40" s="152">
        <v>16927.114</v>
      </c>
      <c r="G40" s="152">
        <v>96059.407</v>
      </c>
      <c r="H40" s="152">
        <v>1618351.482</v>
      </c>
      <c r="I40" s="139"/>
      <c r="J40" s="150"/>
    </row>
    <row r="41" spans="2:8" ht="4.5" customHeight="1">
      <c r="B41" s="150"/>
      <c r="C41" s="150"/>
      <c r="D41" s="150"/>
      <c r="E41" s="150"/>
      <c r="F41" s="150"/>
      <c r="G41" s="150"/>
      <c r="H41" s="150"/>
    </row>
    <row r="42" ht="9" customHeight="1">
      <c r="A42" s="155" t="s">
        <v>21</v>
      </c>
    </row>
    <row r="43" spans="1:8" s="154" customFormat="1" ht="29.25" customHeight="1">
      <c r="A43" s="572" t="s">
        <v>1207</v>
      </c>
      <c r="B43" s="572"/>
      <c r="C43" s="572"/>
      <c r="D43" s="572"/>
      <c r="E43" s="572"/>
      <c r="F43" s="572"/>
      <c r="G43" s="572"/>
      <c r="H43" s="572"/>
    </row>
    <row r="44" spans="1:8" ht="11.25">
      <c r="A44" s="140"/>
      <c r="B44" s="135"/>
      <c r="C44" s="136"/>
      <c r="D44" s="137"/>
      <c r="E44" s="135"/>
      <c r="F44" s="137"/>
      <c r="G44" s="137"/>
      <c r="H44" s="137"/>
    </row>
  </sheetData>
  <sheetProtection/>
  <mergeCells count="27">
    <mergeCell ref="A2:H2"/>
    <mergeCell ref="A4:A8"/>
    <mergeCell ref="B4:C5"/>
    <mergeCell ref="D4:D7"/>
    <mergeCell ref="E4:H4"/>
    <mergeCell ref="E5:E7"/>
    <mergeCell ref="F5:H5"/>
    <mergeCell ref="B6:B7"/>
    <mergeCell ref="C6:C7"/>
    <mergeCell ref="F6:F7"/>
    <mergeCell ref="F26:F27"/>
    <mergeCell ref="G26:G27"/>
    <mergeCell ref="G6:G7"/>
    <mergeCell ref="H6:H7"/>
    <mergeCell ref="D8:H8"/>
    <mergeCell ref="A22:H22"/>
    <mergeCell ref="H26:H27"/>
    <mergeCell ref="A43:H43"/>
    <mergeCell ref="D28:H28"/>
    <mergeCell ref="A24:A28"/>
    <mergeCell ref="B24:C25"/>
    <mergeCell ref="D24:D27"/>
    <mergeCell ref="E24:H24"/>
    <mergeCell ref="E25:E27"/>
    <mergeCell ref="F25:H25"/>
    <mergeCell ref="B26:B27"/>
    <mergeCell ref="C26:C27"/>
  </mergeCells>
  <printOptions/>
  <pageMargins left="0.7874015748031497" right="0.7874015748031497" top="0.8267716535433072" bottom="0.15748031496062992" header="0.4330708661417323" footer="0.18"/>
  <pageSetup firstPageNumber="17" useFirstPageNumber="1" horizontalDpi="600" verticalDpi="600" orientation="portrait" paperSize="9"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sheetPr codeName="Tabelle6"/>
  <dimension ref="A1:H281"/>
  <sheetViews>
    <sheetView zoomScale="85" zoomScaleNormal="85" zoomScalePageLayoutView="0" workbookViewId="0" topLeftCell="A1">
      <selection activeCell="A2" sqref="A2"/>
    </sheetView>
  </sheetViews>
  <sheetFormatPr defaultColWidth="11.421875" defaultRowHeight="12.75"/>
  <cols>
    <col min="1" max="1" width="5.8515625" style="107" customWidth="1"/>
    <col min="2" max="2" width="41.8515625" style="107" customWidth="1"/>
    <col min="3" max="4" width="12.8515625" style="107" customWidth="1"/>
    <col min="5" max="5" width="11.140625" style="233" customWidth="1"/>
    <col min="6" max="7" width="12.8515625" style="107" customWidth="1"/>
    <col min="8" max="8" width="11.140625" style="234" customWidth="1"/>
    <col min="9" max="16384" width="11.421875" style="107" customWidth="1"/>
  </cols>
  <sheetData>
    <row r="1" spans="1:8" s="203" customFormat="1" ht="23.25" customHeight="1">
      <c r="A1" s="597" t="s">
        <v>1210</v>
      </c>
      <c r="B1" s="597"/>
      <c r="C1" s="597"/>
      <c r="D1" s="597"/>
      <c r="E1" s="597"/>
      <c r="F1" s="597"/>
      <c r="G1" s="597"/>
      <c r="H1" s="597"/>
    </row>
    <row r="2" spans="2:8" ht="12.75">
      <c r="B2" s="204"/>
      <c r="C2" s="205"/>
      <c r="D2" s="205"/>
      <c r="E2" s="206"/>
      <c r="F2" s="207"/>
      <c r="G2" s="207"/>
      <c r="H2" s="207"/>
    </row>
    <row r="3" spans="1:8" ht="18" customHeight="1">
      <c r="A3" s="604" t="s">
        <v>4</v>
      </c>
      <c r="B3" s="607" t="s">
        <v>1049</v>
      </c>
      <c r="C3" s="598" t="s">
        <v>35</v>
      </c>
      <c r="D3" s="599"/>
      <c r="E3" s="599"/>
      <c r="F3" s="600" t="s">
        <v>36</v>
      </c>
      <c r="G3" s="601"/>
      <c r="H3" s="601"/>
    </row>
    <row r="4" spans="1:8" ht="16.5" customHeight="1">
      <c r="A4" s="605"/>
      <c r="B4" s="608"/>
      <c r="C4" s="394" t="s">
        <v>57</v>
      </c>
      <c r="D4" s="602" t="s">
        <v>58</v>
      </c>
      <c r="E4" s="603"/>
      <c r="F4" s="210" t="s">
        <v>57</v>
      </c>
      <c r="G4" s="602" t="s">
        <v>58</v>
      </c>
      <c r="H4" s="603"/>
    </row>
    <row r="5" spans="1:8" ht="15" customHeight="1">
      <c r="A5" s="605"/>
      <c r="B5" s="608"/>
      <c r="C5" s="610" t="s">
        <v>67</v>
      </c>
      <c r="D5" s="612" t="s">
        <v>34</v>
      </c>
      <c r="E5" s="615" t="s">
        <v>1145</v>
      </c>
      <c r="F5" s="618" t="s">
        <v>67</v>
      </c>
      <c r="G5" s="619" t="s">
        <v>34</v>
      </c>
      <c r="H5" s="615" t="s">
        <v>1145</v>
      </c>
    </row>
    <row r="6" spans="1:8" ht="12.75">
      <c r="A6" s="605"/>
      <c r="B6" s="608"/>
      <c r="C6" s="610"/>
      <c r="D6" s="613"/>
      <c r="E6" s="616"/>
      <c r="F6" s="619"/>
      <c r="G6" s="619"/>
      <c r="H6" s="616"/>
    </row>
    <row r="7" spans="1:8" ht="18.75" customHeight="1">
      <c r="A7" s="605"/>
      <c r="B7" s="608"/>
      <c r="C7" s="610"/>
      <c r="D7" s="613"/>
      <c r="E7" s="616"/>
      <c r="F7" s="619"/>
      <c r="G7" s="619"/>
      <c r="H7" s="616"/>
    </row>
    <row r="8" spans="1:8" ht="20.25" customHeight="1">
      <c r="A8" s="606"/>
      <c r="B8" s="609"/>
      <c r="C8" s="611"/>
      <c r="D8" s="614"/>
      <c r="E8" s="617"/>
      <c r="F8" s="620"/>
      <c r="G8" s="620"/>
      <c r="H8" s="617"/>
    </row>
    <row r="9" spans="1:8" ht="1.5" customHeight="1">
      <c r="A9" s="212"/>
      <c r="B9" s="397"/>
      <c r="C9" s="205"/>
      <c r="D9" s="205"/>
      <c r="E9" s="206"/>
      <c r="F9" s="205"/>
      <c r="G9" s="205"/>
      <c r="H9" s="205"/>
    </row>
    <row r="10" spans="1:8" s="180" customFormat="1" ht="24" customHeight="1">
      <c r="A10" s="200" t="s">
        <v>17</v>
      </c>
      <c r="B10" s="213" t="s">
        <v>68</v>
      </c>
      <c r="C10" s="182">
        <v>164296016</v>
      </c>
      <c r="D10" s="182">
        <v>236690176</v>
      </c>
      <c r="E10" s="183">
        <v>-0.545664760850073</v>
      </c>
      <c r="F10" s="182">
        <v>163696256</v>
      </c>
      <c r="G10" s="182">
        <v>257587493</v>
      </c>
      <c r="H10" s="183">
        <v>-6.40860889018884</v>
      </c>
    </row>
    <row r="11" spans="1:8" s="180" customFormat="1" ht="24" customHeight="1">
      <c r="A11" s="181">
        <v>1</v>
      </c>
      <c r="B11" s="213" t="s">
        <v>69</v>
      </c>
      <c r="C11" s="182">
        <v>1379928</v>
      </c>
      <c r="D11" s="182">
        <v>2150045</v>
      </c>
      <c r="E11" s="183">
        <v>-31.1385127831469</v>
      </c>
      <c r="F11" s="182">
        <v>1120935</v>
      </c>
      <c r="G11" s="182">
        <v>1524456</v>
      </c>
      <c r="H11" s="183">
        <v>-35.6951410360784</v>
      </c>
    </row>
    <row r="12" spans="1:8" ht="24" customHeight="1">
      <c r="A12" s="214">
        <v>101</v>
      </c>
      <c r="B12" s="401" t="s">
        <v>765</v>
      </c>
      <c r="C12" s="216">
        <v>1950</v>
      </c>
      <c r="D12" s="216">
        <v>16950</v>
      </c>
      <c r="E12" s="217">
        <v>41.25</v>
      </c>
      <c r="F12" s="216" t="s">
        <v>70</v>
      </c>
      <c r="G12" s="216" t="s">
        <v>70</v>
      </c>
      <c r="H12" s="217">
        <v>-100</v>
      </c>
    </row>
    <row r="13" spans="1:8" ht="12.75">
      <c r="A13" s="214">
        <v>102</v>
      </c>
      <c r="B13" s="401" t="s">
        <v>766</v>
      </c>
      <c r="C13" s="216">
        <v>115180</v>
      </c>
      <c r="D13" s="216">
        <v>301811</v>
      </c>
      <c r="E13" s="217">
        <v>-13.2348037073664</v>
      </c>
      <c r="F13" s="216" t="s">
        <v>70</v>
      </c>
      <c r="G13" s="216" t="s">
        <v>70</v>
      </c>
      <c r="H13" s="217" t="s">
        <v>1197</v>
      </c>
    </row>
    <row r="14" spans="1:8" ht="12.75">
      <c r="A14" s="214">
        <v>103</v>
      </c>
      <c r="B14" s="401" t="s">
        <v>767</v>
      </c>
      <c r="C14" s="216">
        <v>969119</v>
      </c>
      <c r="D14" s="216">
        <v>1656211</v>
      </c>
      <c r="E14" s="217">
        <v>-39.5993349479457</v>
      </c>
      <c r="F14" s="216">
        <v>1118498</v>
      </c>
      <c r="G14" s="216">
        <v>1513811</v>
      </c>
      <c r="H14" s="217">
        <v>-32.3911122068036</v>
      </c>
    </row>
    <row r="15" spans="1:8" ht="12.75">
      <c r="A15" s="214">
        <v>105</v>
      </c>
      <c r="B15" s="401" t="s">
        <v>768</v>
      </c>
      <c r="C15" s="216" t="s">
        <v>70</v>
      </c>
      <c r="D15" s="216" t="s">
        <v>70</v>
      </c>
      <c r="E15" s="217" t="s">
        <v>1197</v>
      </c>
      <c r="F15" s="216" t="s">
        <v>70</v>
      </c>
      <c r="G15" s="216" t="s">
        <v>70</v>
      </c>
      <c r="H15" s="217" t="s">
        <v>1197</v>
      </c>
    </row>
    <row r="16" spans="1:8" ht="12.75">
      <c r="A16" s="214">
        <v>107</v>
      </c>
      <c r="B16" s="401" t="s">
        <v>769</v>
      </c>
      <c r="C16" s="216">
        <v>293620</v>
      </c>
      <c r="D16" s="216">
        <v>158173</v>
      </c>
      <c r="E16" s="217" t="s">
        <v>71</v>
      </c>
      <c r="F16" s="216" t="s">
        <v>70</v>
      </c>
      <c r="G16" s="216" t="s">
        <v>70</v>
      </c>
      <c r="H16" s="217">
        <v>-100</v>
      </c>
    </row>
    <row r="17" spans="1:8" ht="12.75">
      <c r="A17" s="214">
        <v>109</v>
      </c>
      <c r="B17" s="401" t="s">
        <v>770</v>
      </c>
      <c r="C17" s="216">
        <v>59</v>
      </c>
      <c r="D17" s="216">
        <v>16900</v>
      </c>
      <c r="E17" s="217">
        <v>-17.0999705680369</v>
      </c>
      <c r="F17" s="216">
        <v>2437</v>
      </c>
      <c r="G17" s="216">
        <v>10645</v>
      </c>
      <c r="H17" s="217">
        <v>135.560964815225</v>
      </c>
    </row>
    <row r="18" spans="1:8" s="180" customFormat="1" ht="24" customHeight="1">
      <c r="A18" s="181">
        <v>2</v>
      </c>
      <c r="B18" s="213" t="s">
        <v>72</v>
      </c>
      <c r="C18" s="182">
        <v>28995486</v>
      </c>
      <c r="D18" s="182">
        <v>47601350</v>
      </c>
      <c r="E18" s="183">
        <v>-21.9892920229184</v>
      </c>
      <c r="F18" s="182">
        <v>18380100</v>
      </c>
      <c r="G18" s="182">
        <v>53901379</v>
      </c>
      <c r="H18" s="183">
        <v>-10.6192107831797</v>
      </c>
    </row>
    <row r="19" spans="1:8" ht="24" customHeight="1">
      <c r="A19" s="214">
        <v>201</v>
      </c>
      <c r="B19" s="401" t="s">
        <v>771</v>
      </c>
      <c r="C19" s="216">
        <v>13191828</v>
      </c>
      <c r="D19" s="216">
        <v>8216500</v>
      </c>
      <c r="E19" s="217">
        <v>-19.0807040101856</v>
      </c>
      <c r="F19" s="216">
        <v>4386399</v>
      </c>
      <c r="G19" s="216">
        <v>6552611</v>
      </c>
      <c r="H19" s="217">
        <v>14.6184952372689</v>
      </c>
    </row>
    <row r="20" spans="1:8" ht="12.75">
      <c r="A20" s="214">
        <v>202</v>
      </c>
      <c r="B20" s="401" t="s">
        <v>772</v>
      </c>
      <c r="C20" s="216">
        <v>2760542</v>
      </c>
      <c r="D20" s="216">
        <v>8801025</v>
      </c>
      <c r="E20" s="217">
        <v>-41.2930331150778</v>
      </c>
      <c r="F20" s="216">
        <v>1130734</v>
      </c>
      <c r="G20" s="216">
        <v>3417763</v>
      </c>
      <c r="H20" s="217">
        <v>522.053866538534</v>
      </c>
    </row>
    <row r="21" spans="1:8" ht="12.75">
      <c r="A21" s="214">
        <v>203</v>
      </c>
      <c r="B21" s="401" t="s">
        <v>773</v>
      </c>
      <c r="C21" s="216">
        <v>1481424</v>
      </c>
      <c r="D21" s="216">
        <v>3975667</v>
      </c>
      <c r="E21" s="217">
        <v>-21.8548410715511</v>
      </c>
      <c r="F21" s="216">
        <v>4109433</v>
      </c>
      <c r="G21" s="216">
        <v>19865402</v>
      </c>
      <c r="H21" s="217">
        <v>-6.08380710056346</v>
      </c>
    </row>
    <row r="22" spans="1:8" ht="12.75">
      <c r="A22" s="214">
        <v>204</v>
      </c>
      <c r="B22" s="401" t="s">
        <v>774</v>
      </c>
      <c r="C22" s="216">
        <v>9889672</v>
      </c>
      <c r="D22" s="216">
        <v>25054771</v>
      </c>
      <c r="E22" s="217">
        <v>-14.2783734933102</v>
      </c>
      <c r="F22" s="216">
        <v>6176163</v>
      </c>
      <c r="G22" s="216">
        <v>20534431</v>
      </c>
      <c r="H22" s="217">
        <v>-27.6308466847578</v>
      </c>
    </row>
    <row r="23" spans="1:8" ht="12.75">
      <c r="A23" s="214">
        <v>206</v>
      </c>
      <c r="B23" s="401" t="s">
        <v>775</v>
      </c>
      <c r="C23" s="216">
        <v>17201</v>
      </c>
      <c r="D23" s="216">
        <v>135432</v>
      </c>
      <c r="E23" s="217">
        <v>3.70461123788229</v>
      </c>
      <c r="F23" s="216">
        <v>96123</v>
      </c>
      <c r="G23" s="216">
        <v>475590</v>
      </c>
      <c r="H23" s="217">
        <v>-59.1150930890503</v>
      </c>
    </row>
    <row r="24" spans="1:8" ht="12.75">
      <c r="A24" s="214">
        <v>208</v>
      </c>
      <c r="B24" s="401" t="s">
        <v>776</v>
      </c>
      <c r="C24" s="216">
        <v>23772</v>
      </c>
      <c r="D24" s="216">
        <v>93241</v>
      </c>
      <c r="E24" s="217">
        <v>-36.5439845376962</v>
      </c>
      <c r="F24" s="216">
        <v>3042</v>
      </c>
      <c r="G24" s="216">
        <v>29923</v>
      </c>
      <c r="H24" s="217" t="s">
        <v>71</v>
      </c>
    </row>
    <row r="25" spans="1:8" ht="12.75">
      <c r="A25" s="214">
        <v>209</v>
      </c>
      <c r="B25" s="401" t="s">
        <v>777</v>
      </c>
      <c r="C25" s="216">
        <v>374461</v>
      </c>
      <c r="D25" s="216">
        <v>373888</v>
      </c>
      <c r="E25" s="217">
        <v>-38.201556332767</v>
      </c>
      <c r="F25" s="216">
        <v>1362616</v>
      </c>
      <c r="G25" s="216">
        <v>1505761</v>
      </c>
      <c r="H25" s="217">
        <v>-2.09037075665725</v>
      </c>
    </row>
    <row r="26" spans="1:8" ht="12.75">
      <c r="A26" s="214">
        <v>211</v>
      </c>
      <c r="B26" s="401" t="s">
        <v>778</v>
      </c>
      <c r="C26" s="216">
        <v>144</v>
      </c>
      <c r="D26" s="216">
        <v>1752</v>
      </c>
      <c r="E26" s="217" t="s">
        <v>71</v>
      </c>
      <c r="F26" s="216">
        <v>739840</v>
      </c>
      <c r="G26" s="216">
        <v>514660</v>
      </c>
      <c r="H26" s="217">
        <v>9.5727671243376</v>
      </c>
    </row>
    <row r="27" spans="1:8" ht="12.75">
      <c r="A27" s="214">
        <v>219</v>
      </c>
      <c r="B27" s="401" t="s">
        <v>779</v>
      </c>
      <c r="C27" s="216">
        <v>1256442</v>
      </c>
      <c r="D27" s="216">
        <v>949074</v>
      </c>
      <c r="E27" s="217">
        <v>40.5090502091926</v>
      </c>
      <c r="F27" s="216">
        <v>375750</v>
      </c>
      <c r="G27" s="216">
        <v>1005238</v>
      </c>
      <c r="H27" s="217">
        <v>-24.9717684482835</v>
      </c>
    </row>
    <row r="28" spans="1:8" s="180" customFormat="1" ht="24" customHeight="1">
      <c r="A28" s="181">
        <v>3</v>
      </c>
      <c r="B28" s="213" t="s">
        <v>73</v>
      </c>
      <c r="C28" s="182">
        <v>123200699</v>
      </c>
      <c r="D28" s="182">
        <v>172733379</v>
      </c>
      <c r="E28" s="183">
        <v>7.92665032696768</v>
      </c>
      <c r="F28" s="182">
        <v>132573607</v>
      </c>
      <c r="G28" s="182">
        <v>187551014</v>
      </c>
      <c r="H28" s="183">
        <v>-2.87912965754066</v>
      </c>
    </row>
    <row r="29" spans="1:8" ht="24" customHeight="1">
      <c r="A29" s="214">
        <v>301</v>
      </c>
      <c r="B29" s="401" t="s">
        <v>780</v>
      </c>
      <c r="C29" s="216">
        <v>30490519</v>
      </c>
      <c r="D29" s="216">
        <v>7175081</v>
      </c>
      <c r="E29" s="217">
        <v>-2.80756317945043</v>
      </c>
      <c r="F29" s="216">
        <v>9191276</v>
      </c>
      <c r="G29" s="216">
        <v>2948950</v>
      </c>
      <c r="H29" s="217">
        <v>-23.4837710971326</v>
      </c>
    </row>
    <row r="30" spans="1:8" ht="12.75">
      <c r="A30" s="214">
        <v>302</v>
      </c>
      <c r="B30" s="401" t="s">
        <v>781</v>
      </c>
      <c r="C30" s="216">
        <v>202131</v>
      </c>
      <c r="D30" s="216">
        <v>30095</v>
      </c>
      <c r="E30" s="217">
        <v>-57.9625930633739</v>
      </c>
      <c r="F30" s="216" t="s">
        <v>70</v>
      </c>
      <c r="G30" s="216" t="s">
        <v>70</v>
      </c>
      <c r="H30" s="217">
        <v>-100</v>
      </c>
    </row>
    <row r="31" spans="1:8" ht="12.75">
      <c r="A31" s="214">
        <v>303</v>
      </c>
      <c r="B31" s="401" t="s">
        <v>782</v>
      </c>
      <c r="C31" s="216">
        <v>10116929</v>
      </c>
      <c r="D31" s="216">
        <v>1730460</v>
      </c>
      <c r="E31" s="217">
        <v>185.227338283652</v>
      </c>
      <c r="F31" s="216">
        <v>3162470</v>
      </c>
      <c r="G31" s="216">
        <v>663458</v>
      </c>
      <c r="H31" s="217">
        <v>14.7271620565389</v>
      </c>
    </row>
    <row r="32" spans="1:8" ht="12.75">
      <c r="A32" s="214">
        <v>304</v>
      </c>
      <c r="B32" s="401" t="s">
        <v>783</v>
      </c>
      <c r="C32" s="216">
        <v>205340</v>
      </c>
      <c r="D32" s="216">
        <v>33771</v>
      </c>
      <c r="E32" s="217" t="s">
        <v>71</v>
      </c>
      <c r="F32" s="216" t="s">
        <v>70</v>
      </c>
      <c r="G32" s="216" t="s">
        <v>70</v>
      </c>
      <c r="H32" s="217">
        <v>-100</v>
      </c>
    </row>
    <row r="33" spans="1:8" ht="12.75">
      <c r="A33" s="214">
        <v>305</v>
      </c>
      <c r="B33" s="401" t="s">
        <v>784</v>
      </c>
      <c r="C33" s="216">
        <v>579</v>
      </c>
      <c r="D33" s="216">
        <v>3838</v>
      </c>
      <c r="E33" s="217">
        <v>253.732718894009</v>
      </c>
      <c r="F33" s="216">
        <v>3523749</v>
      </c>
      <c r="G33" s="216">
        <v>758112</v>
      </c>
      <c r="H33" s="217">
        <v>-50.3731934387082</v>
      </c>
    </row>
    <row r="34" spans="1:8" ht="12.75">
      <c r="A34" s="214">
        <v>308</v>
      </c>
      <c r="B34" s="401" t="s">
        <v>785</v>
      </c>
      <c r="C34" s="216">
        <v>364923</v>
      </c>
      <c r="D34" s="216">
        <v>74618</v>
      </c>
      <c r="E34" s="217">
        <v>-87.4730550985462</v>
      </c>
      <c r="F34" s="216">
        <v>206220</v>
      </c>
      <c r="G34" s="216">
        <v>29977</v>
      </c>
      <c r="H34" s="217">
        <v>-52.6855753902489</v>
      </c>
    </row>
    <row r="35" spans="1:8" ht="12.75">
      <c r="A35" s="214">
        <v>309</v>
      </c>
      <c r="B35" s="401" t="s">
        <v>786</v>
      </c>
      <c r="C35" s="216">
        <v>324</v>
      </c>
      <c r="D35" s="216">
        <v>898</v>
      </c>
      <c r="E35" s="217">
        <v>447.560975609756</v>
      </c>
      <c r="F35" s="216">
        <v>1371588</v>
      </c>
      <c r="G35" s="216">
        <v>803605</v>
      </c>
      <c r="H35" s="217">
        <v>0.992703335151418</v>
      </c>
    </row>
    <row r="36" spans="1:8" ht="12.75">
      <c r="A36" s="214">
        <v>310</v>
      </c>
      <c r="B36" s="401" t="s">
        <v>787</v>
      </c>
      <c r="C36" s="216">
        <v>5822</v>
      </c>
      <c r="D36" s="216">
        <v>3856</v>
      </c>
      <c r="E36" s="217">
        <v>-99.6327629540106</v>
      </c>
      <c r="F36" s="216">
        <v>742407</v>
      </c>
      <c r="G36" s="216">
        <v>282429</v>
      </c>
      <c r="H36" s="217">
        <v>-23.7463584795116</v>
      </c>
    </row>
    <row r="37" spans="1:8" ht="12.75">
      <c r="A37" s="214">
        <v>315</v>
      </c>
      <c r="B37" s="401" t="s">
        <v>788</v>
      </c>
      <c r="C37" s="216">
        <v>24302278</v>
      </c>
      <c r="D37" s="216">
        <v>59421171</v>
      </c>
      <c r="E37" s="217">
        <v>7.98968335384558</v>
      </c>
      <c r="F37" s="216">
        <v>5870738</v>
      </c>
      <c r="G37" s="216">
        <v>10593638</v>
      </c>
      <c r="H37" s="217">
        <v>-1.78835845414748</v>
      </c>
    </row>
    <row r="38" spans="1:8" ht="12.75">
      <c r="A38" s="214">
        <v>316</v>
      </c>
      <c r="B38" s="401" t="s">
        <v>789</v>
      </c>
      <c r="C38" s="216">
        <v>738940</v>
      </c>
      <c r="D38" s="216">
        <v>382890</v>
      </c>
      <c r="E38" s="217">
        <v>14.5835203706031</v>
      </c>
      <c r="F38" s="216" t="s">
        <v>70</v>
      </c>
      <c r="G38" s="216" t="s">
        <v>70</v>
      </c>
      <c r="H38" s="217">
        <v>-100</v>
      </c>
    </row>
    <row r="39" spans="1:8" ht="12.75">
      <c r="A39" s="214">
        <v>320</v>
      </c>
      <c r="B39" s="401" t="s">
        <v>790</v>
      </c>
      <c r="C39" s="216">
        <v>94622</v>
      </c>
      <c r="D39" s="216">
        <v>677555</v>
      </c>
      <c r="E39" s="217">
        <v>5.0999182536371</v>
      </c>
      <c r="F39" s="216">
        <v>210007</v>
      </c>
      <c r="G39" s="216">
        <v>519029</v>
      </c>
      <c r="H39" s="217">
        <v>-16.9703717567864</v>
      </c>
    </row>
    <row r="40" spans="1:8" ht="12.75">
      <c r="A40" s="214">
        <v>325</v>
      </c>
      <c r="B40" s="401" t="s">
        <v>791</v>
      </c>
      <c r="C40" s="216">
        <v>1824439</v>
      </c>
      <c r="D40" s="216">
        <v>538402</v>
      </c>
      <c r="E40" s="217">
        <v>271.914482091666</v>
      </c>
      <c r="F40" s="216">
        <v>249628</v>
      </c>
      <c r="G40" s="216">
        <v>400546</v>
      </c>
      <c r="H40" s="217">
        <v>-47.0633792020638</v>
      </c>
    </row>
    <row r="41" spans="1:8" ht="12.75">
      <c r="A41" s="214">
        <v>335</v>
      </c>
      <c r="B41" s="401" t="s">
        <v>792</v>
      </c>
      <c r="C41" s="216">
        <v>531414</v>
      </c>
      <c r="D41" s="216">
        <v>226391</v>
      </c>
      <c r="E41" s="217">
        <v>-12.392469477391</v>
      </c>
      <c r="F41" s="216">
        <v>159842</v>
      </c>
      <c r="G41" s="216">
        <v>46803</v>
      </c>
      <c r="H41" s="217">
        <v>39.7229602650984</v>
      </c>
    </row>
    <row r="42" spans="1:8" ht="12.75">
      <c r="A42" s="214">
        <v>340</v>
      </c>
      <c r="B42" s="401" t="s">
        <v>793</v>
      </c>
      <c r="C42" s="216">
        <v>1414278</v>
      </c>
      <c r="D42" s="216">
        <v>363320</v>
      </c>
      <c r="E42" s="217">
        <v>12.5247770069376</v>
      </c>
      <c r="F42" s="216">
        <v>3810874</v>
      </c>
      <c r="G42" s="216">
        <v>3541928</v>
      </c>
      <c r="H42" s="217">
        <v>1.61526222262515</v>
      </c>
    </row>
    <row r="43" spans="1:8" ht="12.75">
      <c r="A43" s="214">
        <v>345</v>
      </c>
      <c r="B43" s="401" t="s">
        <v>794</v>
      </c>
      <c r="C43" s="216">
        <v>122729</v>
      </c>
      <c r="D43" s="216">
        <v>21255</v>
      </c>
      <c r="E43" s="217">
        <v>541.176470588235</v>
      </c>
      <c r="F43" s="216">
        <v>26857855</v>
      </c>
      <c r="G43" s="216">
        <v>41685137</v>
      </c>
      <c r="H43" s="217">
        <v>0.841040787399862</v>
      </c>
    </row>
    <row r="44" spans="1:8" ht="12.75">
      <c r="A44" s="214">
        <v>350</v>
      </c>
      <c r="B44" s="401" t="s">
        <v>795</v>
      </c>
      <c r="C44" s="216">
        <v>18522</v>
      </c>
      <c r="D44" s="216">
        <v>14000</v>
      </c>
      <c r="E44" s="217" t="s">
        <v>71</v>
      </c>
      <c r="F44" s="216">
        <v>1821233</v>
      </c>
      <c r="G44" s="216">
        <v>2395227</v>
      </c>
      <c r="H44" s="217">
        <v>-74.4689838744543</v>
      </c>
    </row>
    <row r="45" spans="1:8" ht="12.75">
      <c r="A45" s="214">
        <v>355</v>
      </c>
      <c r="B45" s="401" t="s">
        <v>796</v>
      </c>
      <c r="C45" s="216" t="s">
        <v>70</v>
      </c>
      <c r="D45" s="216" t="s">
        <v>70</v>
      </c>
      <c r="E45" s="217" t="s">
        <v>1197</v>
      </c>
      <c r="F45" s="216">
        <v>8343030</v>
      </c>
      <c r="G45" s="216">
        <v>7700115</v>
      </c>
      <c r="H45" s="217">
        <v>-23.983904572596</v>
      </c>
    </row>
    <row r="46" spans="1:8" ht="12.75">
      <c r="A46" s="214">
        <v>360</v>
      </c>
      <c r="B46" s="401" t="s">
        <v>797</v>
      </c>
      <c r="C46" s="216">
        <v>10105</v>
      </c>
      <c r="D46" s="216">
        <v>68300</v>
      </c>
      <c r="E46" s="217">
        <v>-41.9819574930769</v>
      </c>
      <c r="F46" s="216">
        <v>1227730</v>
      </c>
      <c r="G46" s="216">
        <v>8352685</v>
      </c>
      <c r="H46" s="217">
        <v>24.8660737310173</v>
      </c>
    </row>
    <row r="47" spans="1:8" ht="12.75">
      <c r="A47" s="214">
        <v>370</v>
      </c>
      <c r="B47" s="401" t="s">
        <v>798</v>
      </c>
      <c r="C47" s="216">
        <v>1959944</v>
      </c>
      <c r="D47" s="216">
        <v>1936827</v>
      </c>
      <c r="E47" s="217">
        <v>-5.24547625372607</v>
      </c>
      <c r="F47" s="216">
        <v>13094154</v>
      </c>
      <c r="G47" s="216">
        <v>15195058</v>
      </c>
      <c r="H47" s="217">
        <v>-6.62332743783315</v>
      </c>
    </row>
    <row r="48" spans="1:8" ht="12.75">
      <c r="A48" s="214">
        <v>372</v>
      </c>
      <c r="B48" s="401" t="s">
        <v>799</v>
      </c>
      <c r="C48" s="216">
        <v>126163</v>
      </c>
      <c r="D48" s="216">
        <v>235294</v>
      </c>
      <c r="E48" s="217">
        <v>-8.94230285486512</v>
      </c>
      <c r="F48" s="216">
        <v>2785109</v>
      </c>
      <c r="G48" s="216">
        <v>5248174</v>
      </c>
      <c r="H48" s="217">
        <v>-25.8662540476983</v>
      </c>
    </row>
    <row r="49" spans="1:8" ht="12.75">
      <c r="A49" s="214">
        <v>375</v>
      </c>
      <c r="B49" s="401" t="s">
        <v>800</v>
      </c>
      <c r="C49" s="216">
        <v>5412642</v>
      </c>
      <c r="D49" s="216">
        <v>2783651</v>
      </c>
      <c r="E49" s="217">
        <v>185.387926085102</v>
      </c>
      <c r="F49" s="216">
        <v>6361977</v>
      </c>
      <c r="G49" s="216">
        <v>6552051</v>
      </c>
      <c r="H49" s="217">
        <v>1.04135631235231</v>
      </c>
    </row>
    <row r="50" spans="1:8" ht="12.75">
      <c r="A50" s="214">
        <v>377</v>
      </c>
      <c r="B50" s="401" t="s">
        <v>801</v>
      </c>
      <c r="C50" s="216">
        <v>6210919</v>
      </c>
      <c r="D50" s="216">
        <v>35998268</v>
      </c>
      <c r="E50" s="217">
        <v>-3.70080111412834</v>
      </c>
      <c r="F50" s="216">
        <v>5245511</v>
      </c>
      <c r="G50" s="216">
        <v>19763170</v>
      </c>
      <c r="H50" s="217">
        <v>-4.06553214847381</v>
      </c>
    </row>
    <row r="51" spans="1:8" ht="12.75">
      <c r="A51" s="214">
        <v>379</v>
      </c>
      <c r="B51" s="401" t="s">
        <v>802</v>
      </c>
      <c r="C51" s="216">
        <v>40756</v>
      </c>
      <c r="D51" s="216">
        <v>132210</v>
      </c>
      <c r="E51" s="217">
        <v>8.82108434230778</v>
      </c>
      <c r="F51" s="216">
        <v>425992</v>
      </c>
      <c r="G51" s="216">
        <v>1737681</v>
      </c>
      <c r="H51" s="217">
        <v>46.3286903199023</v>
      </c>
    </row>
    <row r="52" spans="1:8" ht="12.75">
      <c r="A52" s="214">
        <v>381</v>
      </c>
      <c r="B52" s="401" t="s">
        <v>803</v>
      </c>
      <c r="C52" s="216">
        <v>8032931</v>
      </c>
      <c r="D52" s="216">
        <v>9909517</v>
      </c>
      <c r="E52" s="217">
        <v>109.262679486865</v>
      </c>
      <c r="F52" s="216">
        <v>5650089</v>
      </c>
      <c r="G52" s="216">
        <v>3739991</v>
      </c>
      <c r="H52" s="217">
        <v>10.7398684620386</v>
      </c>
    </row>
    <row r="53" spans="1:8" ht="12.75">
      <c r="A53" s="214">
        <v>383</v>
      </c>
      <c r="B53" s="401" t="s">
        <v>804</v>
      </c>
      <c r="C53" s="216">
        <v>214829</v>
      </c>
      <c r="D53" s="216">
        <v>116605</v>
      </c>
      <c r="E53" s="217">
        <v>113.097827080173</v>
      </c>
      <c r="F53" s="216">
        <v>1733855</v>
      </c>
      <c r="G53" s="216">
        <v>858400</v>
      </c>
      <c r="H53" s="217">
        <v>-13.4667823937564</v>
      </c>
    </row>
    <row r="54" spans="1:8" ht="12.75">
      <c r="A54" s="214">
        <v>385</v>
      </c>
      <c r="B54" s="401" t="s">
        <v>805</v>
      </c>
      <c r="C54" s="216">
        <v>866238</v>
      </c>
      <c r="D54" s="216">
        <v>460784</v>
      </c>
      <c r="E54" s="217">
        <v>237.108869168246</v>
      </c>
      <c r="F54" s="216">
        <v>3549617</v>
      </c>
      <c r="G54" s="216">
        <v>4651419</v>
      </c>
      <c r="H54" s="217">
        <v>24.0831386178047</v>
      </c>
    </row>
    <row r="55" spans="1:8" ht="12.75">
      <c r="A55" s="214">
        <v>389</v>
      </c>
      <c r="B55" s="401" t="s">
        <v>806</v>
      </c>
      <c r="C55" s="216">
        <v>215860</v>
      </c>
      <c r="D55" s="216">
        <v>84184</v>
      </c>
      <c r="E55" s="217">
        <v>-1.12053372172238</v>
      </c>
      <c r="F55" s="216">
        <v>308900</v>
      </c>
      <c r="G55" s="216">
        <v>103754</v>
      </c>
      <c r="H55" s="217">
        <v>-77.8262198314644</v>
      </c>
    </row>
    <row r="56" spans="1:8" ht="12.75">
      <c r="A56" s="214">
        <v>393</v>
      </c>
      <c r="B56" s="401" t="s">
        <v>807</v>
      </c>
      <c r="C56" s="216">
        <v>21306193</v>
      </c>
      <c r="D56" s="216">
        <v>37315575</v>
      </c>
      <c r="E56" s="217">
        <v>15.8724595979624</v>
      </c>
      <c r="F56" s="216">
        <v>12172597</v>
      </c>
      <c r="G56" s="216">
        <v>15729311</v>
      </c>
      <c r="H56" s="217">
        <v>55.4681317881911</v>
      </c>
    </row>
    <row r="57" spans="1:8" ht="12.75">
      <c r="A57" s="214">
        <v>395</v>
      </c>
      <c r="B57" s="401" t="s">
        <v>808</v>
      </c>
      <c r="C57" s="216">
        <v>8350188</v>
      </c>
      <c r="D57" s="216">
        <v>12972887</v>
      </c>
      <c r="E57" s="217">
        <v>-16.1460226347598</v>
      </c>
      <c r="F57" s="216">
        <v>9051470</v>
      </c>
      <c r="G57" s="216">
        <v>10006607</v>
      </c>
      <c r="H57" s="217">
        <v>13.1465078113393</v>
      </c>
    </row>
    <row r="58" spans="1:8" ht="12.75">
      <c r="A58" s="214">
        <v>396</v>
      </c>
      <c r="B58" s="401" t="s">
        <v>809</v>
      </c>
      <c r="C58" s="216">
        <v>20142</v>
      </c>
      <c r="D58" s="216">
        <v>21676</v>
      </c>
      <c r="E58" s="217">
        <v>4.39724509945576</v>
      </c>
      <c r="F58" s="216">
        <v>5445689</v>
      </c>
      <c r="G58" s="216">
        <v>23243759</v>
      </c>
      <c r="H58" s="217">
        <v>-0.881026873656495</v>
      </c>
    </row>
    <row r="59" spans="1:8" s="180" customFormat="1" ht="24" customHeight="1">
      <c r="A59" s="181">
        <v>4</v>
      </c>
      <c r="B59" s="213" t="s">
        <v>74</v>
      </c>
      <c r="C59" s="182">
        <v>10719903</v>
      </c>
      <c r="D59" s="182">
        <v>14205402</v>
      </c>
      <c r="E59" s="183">
        <v>2.93385428007578</v>
      </c>
      <c r="F59" s="182">
        <v>11621614</v>
      </c>
      <c r="G59" s="182">
        <v>14610644</v>
      </c>
      <c r="H59" s="183">
        <v>-24.8373399455725</v>
      </c>
    </row>
    <row r="60" spans="1:8" ht="24" customHeight="1">
      <c r="A60" s="214">
        <v>401</v>
      </c>
      <c r="B60" s="401" t="s">
        <v>810</v>
      </c>
      <c r="C60" s="216" t="s">
        <v>70</v>
      </c>
      <c r="D60" s="216" t="s">
        <v>70</v>
      </c>
      <c r="E60" s="217" t="s">
        <v>1197</v>
      </c>
      <c r="F60" s="216" t="s">
        <v>70</v>
      </c>
      <c r="G60" s="216" t="s">
        <v>70</v>
      </c>
      <c r="H60" s="217" t="s">
        <v>1197</v>
      </c>
    </row>
    <row r="61" spans="1:8" ht="12.75">
      <c r="A61" s="214">
        <v>402</v>
      </c>
      <c r="B61" s="401" t="s">
        <v>811</v>
      </c>
      <c r="C61" s="216">
        <v>45287</v>
      </c>
      <c r="D61" s="216">
        <v>187870</v>
      </c>
      <c r="E61" s="217">
        <v>54.8766312457235</v>
      </c>
      <c r="F61" s="216">
        <v>63073</v>
      </c>
      <c r="G61" s="216">
        <v>241611</v>
      </c>
      <c r="H61" s="217">
        <v>500.439871766197</v>
      </c>
    </row>
    <row r="62" spans="1:8" ht="12.75">
      <c r="A62" s="214">
        <v>403</v>
      </c>
      <c r="B62" s="401" t="s">
        <v>812</v>
      </c>
      <c r="C62" s="216">
        <v>5</v>
      </c>
      <c r="D62" s="216">
        <v>79</v>
      </c>
      <c r="E62" s="217">
        <v>-89.646133682831</v>
      </c>
      <c r="F62" s="216">
        <v>1022</v>
      </c>
      <c r="G62" s="216">
        <v>2523</v>
      </c>
      <c r="H62" s="217">
        <v>-94.6821515892421</v>
      </c>
    </row>
    <row r="63" spans="1:8" ht="12.75">
      <c r="A63" s="214">
        <v>411</v>
      </c>
      <c r="B63" s="401" t="s">
        <v>813</v>
      </c>
      <c r="C63" s="216">
        <v>782740</v>
      </c>
      <c r="D63" s="216">
        <v>8142115</v>
      </c>
      <c r="E63" s="217">
        <v>10.4243029852522</v>
      </c>
      <c r="F63" s="216">
        <v>516164</v>
      </c>
      <c r="G63" s="216">
        <v>4025637</v>
      </c>
      <c r="H63" s="217">
        <v>-35.3047659745024</v>
      </c>
    </row>
    <row r="64" spans="1:8" ht="12.75">
      <c r="A64" s="214">
        <v>421</v>
      </c>
      <c r="B64" s="401" t="s">
        <v>814</v>
      </c>
      <c r="C64" s="216">
        <v>9780621</v>
      </c>
      <c r="D64" s="216">
        <v>5712236</v>
      </c>
      <c r="E64" s="217">
        <v>-5.8484301467728</v>
      </c>
      <c r="F64" s="216">
        <v>5748541</v>
      </c>
      <c r="G64" s="216">
        <v>3322868</v>
      </c>
      <c r="H64" s="217">
        <v>-27.2918792327687</v>
      </c>
    </row>
    <row r="65" spans="1:8" ht="12.75">
      <c r="A65" s="214">
        <v>423</v>
      </c>
      <c r="B65" s="401" t="s">
        <v>815</v>
      </c>
      <c r="C65" s="216">
        <v>100916</v>
      </c>
      <c r="D65" s="216">
        <v>157027</v>
      </c>
      <c r="E65" s="217">
        <v>-33.5726281679774</v>
      </c>
      <c r="F65" s="216">
        <v>1924351</v>
      </c>
      <c r="G65" s="216">
        <v>3879226</v>
      </c>
      <c r="H65" s="217">
        <v>1.18456512734583</v>
      </c>
    </row>
    <row r="66" spans="1:8" ht="12.75">
      <c r="A66" s="214">
        <v>425</v>
      </c>
      <c r="B66" s="401" t="s">
        <v>816</v>
      </c>
      <c r="C66" s="216">
        <v>10334</v>
      </c>
      <c r="D66" s="216">
        <v>6075</v>
      </c>
      <c r="E66" s="217">
        <v>300.990099009901</v>
      </c>
      <c r="F66" s="216">
        <v>3368463</v>
      </c>
      <c r="G66" s="216">
        <v>3138779</v>
      </c>
      <c r="H66" s="217">
        <v>-33.5651203965631</v>
      </c>
    </row>
    <row r="67" spans="1:8" ht="25.5" customHeight="1">
      <c r="A67" s="621" t="s">
        <v>1211</v>
      </c>
      <c r="B67" s="621"/>
      <c r="C67" s="621"/>
      <c r="D67" s="621"/>
      <c r="E67" s="621"/>
      <c r="F67" s="621"/>
      <c r="G67" s="621"/>
      <c r="H67" s="621"/>
    </row>
    <row r="68" spans="3:8" ht="12.75">
      <c r="C68" s="205"/>
      <c r="D68" s="205"/>
      <c r="E68" s="206"/>
      <c r="F68" s="211"/>
      <c r="G68" s="211"/>
      <c r="H68" s="211"/>
    </row>
    <row r="69" spans="1:8" ht="18" customHeight="1">
      <c r="A69" s="604" t="s">
        <v>4</v>
      </c>
      <c r="B69" s="628" t="s">
        <v>1049</v>
      </c>
      <c r="C69" s="622" t="s">
        <v>35</v>
      </c>
      <c r="D69" s="598"/>
      <c r="E69" s="598"/>
      <c r="F69" s="627" t="s">
        <v>36</v>
      </c>
      <c r="G69" s="598"/>
      <c r="H69" s="598"/>
    </row>
    <row r="70" spans="1:8" ht="16.5" customHeight="1">
      <c r="A70" s="605"/>
      <c r="B70" s="613"/>
      <c r="C70" s="209" t="s">
        <v>57</v>
      </c>
      <c r="D70" s="602" t="s">
        <v>58</v>
      </c>
      <c r="E70" s="603"/>
      <c r="F70" s="210" t="s">
        <v>57</v>
      </c>
      <c r="G70" s="602" t="s">
        <v>58</v>
      </c>
      <c r="H70" s="603"/>
    </row>
    <row r="71" spans="1:8" ht="15" customHeight="1">
      <c r="A71" s="605"/>
      <c r="B71" s="613"/>
      <c r="C71" s="623" t="s">
        <v>67</v>
      </c>
      <c r="D71" s="618" t="s">
        <v>34</v>
      </c>
      <c r="E71" s="615" t="s">
        <v>1145</v>
      </c>
      <c r="F71" s="618" t="s">
        <v>67</v>
      </c>
      <c r="G71" s="618" t="s">
        <v>34</v>
      </c>
      <c r="H71" s="615" t="s">
        <v>1145</v>
      </c>
    </row>
    <row r="72" spans="1:8" ht="12.75">
      <c r="A72" s="605"/>
      <c r="B72" s="613"/>
      <c r="C72" s="624"/>
      <c r="D72" s="619"/>
      <c r="E72" s="616"/>
      <c r="F72" s="619"/>
      <c r="G72" s="619"/>
      <c r="H72" s="616"/>
    </row>
    <row r="73" spans="1:8" ht="18.75" customHeight="1">
      <c r="A73" s="605"/>
      <c r="B73" s="613"/>
      <c r="C73" s="624"/>
      <c r="D73" s="619"/>
      <c r="E73" s="616"/>
      <c r="F73" s="619"/>
      <c r="G73" s="619"/>
      <c r="H73" s="616"/>
    </row>
    <row r="74" spans="1:8" ht="20.25" customHeight="1">
      <c r="A74" s="606"/>
      <c r="B74" s="614"/>
      <c r="C74" s="625"/>
      <c r="D74" s="620"/>
      <c r="E74" s="617"/>
      <c r="F74" s="620"/>
      <c r="G74" s="620"/>
      <c r="H74" s="617"/>
    </row>
    <row r="75" spans="1:8" ht="12.75">
      <c r="A75" s="220"/>
      <c r="B75" s="395"/>
      <c r="C75" s="221"/>
      <c r="D75" s="221"/>
      <c r="E75" s="107"/>
      <c r="F75" s="221"/>
      <c r="G75" s="221"/>
      <c r="H75" s="222"/>
    </row>
    <row r="76" spans="1:8" s="180" customFormat="1" ht="24.75" customHeight="1">
      <c r="A76" s="200" t="s">
        <v>18</v>
      </c>
      <c r="B76" s="396" t="s">
        <v>745</v>
      </c>
      <c r="C76" s="182">
        <v>936549273</v>
      </c>
      <c r="D76" s="182">
        <v>2936856919</v>
      </c>
      <c r="E76" s="183">
        <v>4.30927839687105</v>
      </c>
      <c r="F76" s="182">
        <v>663601648</v>
      </c>
      <c r="G76" s="182">
        <v>1731338003</v>
      </c>
      <c r="H76" s="183">
        <v>-2.19393850915077</v>
      </c>
    </row>
    <row r="77" spans="1:8" s="180" customFormat="1" ht="24.75" customHeight="1">
      <c r="A77" s="181">
        <v>5</v>
      </c>
      <c r="B77" s="396" t="s">
        <v>75</v>
      </c>
      <c r="C77" s="182">
        <v>60438054</v>
      </c>
      <c r="D77" s="182">
        <v>26033072</v>
      </c>
      <c r="E77" s="183">
        <v>0.392909140368673</v>
      </c>
      <c r="F77" s="182">
        <v>65964407</v>
      </c>
      <c r="G77" s="182">
        <v>16927114</v>
      </c>
      <c r="H77" s="183">
        <v>-22.8762732710291</v>
      </c>
    </row>
    <row r="78" spans="1:8" ht="24.75" customHeight="1">
      <c r="A78" s="214">
        <v>502</v>
      </c>
      <c r="B78" s="401" t="s">
        <v>817</v>
      </c>
      <c r="C78" s="216">
        <v>17334</v>
      </c>
      <c r="D78" s="216">
        <v>51811</v>
      </c>
      <c r="E78" s="217">
        <v>-46.094221445367</v>
      </c>
      <c r="F78" s="216">
        <v>507015</v>
      </c>
      <c r="G78" s="216">
        <v>1460065</v>
      </c>
      <c r="H78" s="217">
        <v>-22.3645947266638</v>
      </c>
    </row>
    <row r="79" spans="1:8" ht="12.75">
      <c r="A79" s="214">
        <v>503</v>
      </c>
      <c r="B79" s="401" t="s">
        <v>818</v>
      </c>
      <c r="C79" s="216">
        <v>14679</v>
      </c>
      <c r="D79" s="216">
        <v>23135</v>
      </c>
      <c r="E79" s="217">
        <v>109.727132626235</v>
      </c>
      <c r="F79" s="216" t="s">
        <v>70</v>
      </c>
      <c r="G79" s="216" t="s">
        <v>70</v>
      </c>
      <c r="H79" s="217">
        <v>-100</v>
      </c>
    </row>
    <row r="80" spans="1:8" ht="12.75">
      <c r="A80" s="214">
        <v>504</v>
      </c>
      <c r="B80" s="401" t="s">
        <v>819</v>
      </c>
      <c r="C80" s="216">
        <v>1688</v>
      </c>
      <c r="D80" s="216">
        <v>3079</v>
      </c>
      <c r="E80" s="217">
        <v>49.2486669898207</v>
      </c>
      <c r="F80" s="216">
        <v>119483</v>
      </c>
      <c r="G80" s="216">
        <v>239520</v>
      </c>
      <c r="H80" s="217">
        <v>-62.5966238268501</v>
      </c>
    </row>
    <row r="81" spans="1:8" ht="12.75">
      <c r="A81" s="214">
        <v>505</v>
      </c>
      <c r="B81" s="401" t="s">
        <v>820</v>
      </c>
      <c r="C81" s="216">
        <v>78046</v>
      </c>
      <c r="D81" s="216">
        <v>83209</v>
      </c>
      <c r="E81" s="217">
        <v>101.679674244995</v>
      </c>
      <c r="F81" s="216">
        <v>64708</v>
      </c>
      <c r="G81" s="216">
        <v>62446</v>
      </c>
      <c r="H81" s="217">
        <v>-48.1229179301006</v>
      </c>
    </row>
    <row r="82" spans="1:8" ht="12.75">
      <c r="A82" s="214">
        <v>506</v>
      </c>
      <c r="B82" s="401" t="s">
        <v>821</v>
      </c>
      <c r="C82" s="216">
        <v>11464365</v>
      </c>
      <c r="D82" s="216">
        <v>8593660</v>
      </c>
      <c r="E82" s="217">
        <v>0.243316041046555</v>
      </c>
      <c r="F82" s="216">
        <v>775289</v>
      </c>
      <c r="G82" s="216">
        <v>365849</v>
      </c>
      <c r="H82" s="217">
        <v>-38.1114859035562</v>
      </c>
    </row>
    <row r="83" spans="1:8" ht="12.75">
      <c r="A83" s="214">
        <v>507</v>
      </c>
      <c r="B83" s="401" t="s">
        <v>822</v>
      </c>
      <c r="C83" s="216" t="s">
        <v>70</v>
      </c>
      <c r="D83" s="216" t="s">
        <v>70</v>
      </c>
      <c r="E83" s="217" t="s">
        <v>1197</v>
      </c>
      <c r="F83" s="216" t="s">
        <v>70</v>
      </c>
      <c r="G83" s="216" t="s">
        <v>70</v>
      </c>
      <c r="H83" s="217" t="s">
        <v>1197</v>
      </c>
    </row>
    <row r="84" spans="1:8" ht="12.75">
      <c r="A84" s="214">
        <v>508</v>
      </c>
      <c r="B84" s="401" t="s">
        <v>823</v>
      </c>
      <c r="C84" s="216">
        <v>85082</v>
      </c>
      <c r="D84" s="216">
        <v>42542</v>
      </c>
      <c r="E84" s="217" t="s">
        <v>71</v>
      </c>
      <c r="F84" s="216">
        <v>714258</v>
      </c>
      <c r="G84" s="216">
        <v>1909758</v>
      </c>
      <c r="H84" s="217">
        <v>31.9293625622685</v>
      </c>
    </row>
    <row r="85" spans="1:8" ht="12.75">
      <c r="A85" s="214">
        <v>511</v>
      </c>
      <c r="B85" s="401" t="s">
        <v>824</v>
      </c>
      <c r="C85" s="216">
        <v>19944867</v>
      </c>
      <c r="D85" s="216">
        <v>1479957</v>
      </c>
      <c r="E85" s="217">
        <v>5.53986277992945</v>
      </c>
      <c r="F85" s="216">
        <v>31231908</v>
      </c>
      <c r="G85" s="216">
        <v>3156367</v>
      </c>
      <c r="H85" s="217">
        <v>-43.6343710355784</v>
      </c>
    </row>
    <row r="86" spans="1:8" ht="12.75">
      <c r="A86" s="214">
        <v>513</v>
      </c>
      <c r="B86" s="401" t="s">
        <v>825</v>
      </c>
      <c r="C86" s="216">
        <v>4223474</v>
      </c>
      <c r="D86" s="216">
        <v>12767457</v>
      </c>
      <c r="E86" s="217">
        <v>5.33750025988975</v>
      </c>
      <c r="F86" s="216">
        <v>3106323</v>
      </c>
      <c r="G86" s="216">
        <v>5072430</v>
      </c>
      <c r="H86" s="217">
        <v>-15.693212466175</v>
      </c>
    </row>
    <row r="87" spans="1:8" ht="12.75">
      <c r="A87" s="214">
        <v>516</v>
      </c>
      <c r="B87" s="401" t="s">
        <v>826</v>
      </c>
      <c r="C87" s="216" t="s">
        <v>70</v>
      </c>
      <c r="D87" s="216" t="s">
        <v>70</v>
      </c>
      <c r="E87" s="217" t="s">
        <v>1197</v>
      </c>
      <c r="F87" s="216" t="s">
        <v>70</v>
      </c>
      <c r="G87" s="216" t="s">
        <v>70</v>
      </c>
      <c r="H87" s="217" t="s">
        <v>1197</v>
      </c>
    </row>
    <row r="88" spans="1:8" ht="12.75">
      <c r="A88" s="214">
        <v>517</v>
      </c>
      <c r="B88" s="401" t="s">
        <v>827</v>
      </c>
      <c r="C88" s="216" t="s">
        <v>70</v>
      </c>
      <c r="D88" s="216" t="s">
        <v>70</v>
      </c>
      <c r="E88" s="217" t="s">
        <v>1197</v>
      </c>
      <c r="F88" s="216" t="s">
        <v>70</v>
      </c>
      <c r="G88" s="216" t="s">
        <v>70</v>
      </c>
      <c r="H88" s="217" t="s">
        <v>1197</v>
      </c>
    </row>
    <row r="89" spans="1:8" ht="12.75">
      <c r="A89" s="214">
        <v>518</v>
      </c>
      <c r="B89" s="401" t="s">
        <v>828</v>
      </c>
      <c r="C89" s="216" t="s">
        <v>70</v>
      </c>
      <c r="D89" s="216" t="s">
        <v>70</v>
      </c>
      <c r="E89" s="217" t="s">
        <v>1197</v>
      </c>
      <c r="F89" s="216" t="s">
        <v>70</v>
      </c>
      <c r="G89" s="216" t="s">
        <v>70</v>
      </c>
      <c r="H89" s="217" t="s">
        <v>1197</v>
      </c>
    </row>
    <row r="90" spans="1:8" ht="12.75">
      <c r="A90" s="214">
        <v>519</v>
      </c>
      <c r="B90" s="401" t="s">
        <v>829</v>
      </c>
      <c r="C90" s="216" t="s">
        <v>70</v>
      </c>
      <c r="D90" s="216" t="s">
        <v>70</v>
      </c>
      <c r="E90" s="217" t="s">
        <v>1197</v>
      </c>
      <c r="F90" s="216" t="s">
        <v>70</v>
      </c>
      <c r="G90" s="216" t="s">
        <v>70</v>
      </c>
      <c r="H90" s="217" t="s">
        <v>1197</v>
      </c>
    </row>
    <row r="91" spans="1:8" ht="12.75">
      <c r="A91" s="214">
        <v>520</v>
      </c>
      <c r="B91" s="401" t="s">
        <v>830</v>
      </c>
      <c r="C91" s="216" t="s">
        <v>70</v>
      </c>
      <c r="D91" s="216" t="s">
        <v>70</v>
      </c>
      <c r="E91" s="217" t="s">
        <v>1197</v>
      </c>
      <c r="F91" s="216">
        <v>24085</v>
      </c>
      <c r="G91" s="216">
        <v>12876</v>
      </c>
      <c r="H91" s="217" t="s">
        <v>71</v>
      </c>
    </row>
    <row r="92" spans="1:8" ht="12.75">
      <c r="A92" s="214">
        <v>522</v>
      </c>
      <c r="B92" s="401" t="s">
        <v>831</v>
      </c>
      <c r="C92" s="216" t="s">
        <v>70</v>
      </c>
      <c r="D92" s="216" t="s">
        <v>70</v>
      </c>
      <c r="E92" s="217" t="s">
        <v>1197</v>
      </c>
      <c r="F92" s="216" t="s">
        <v>70</v>
      </c>
      <c r="G92" s="216" t="s">
        <v>70</v>
      </c>
      <c r="H92" s="217" t="s">
        <v>1197</v>
      </c>
    </row>
    <row r="93" spans="1:8" ht="12.75">
      <c r="A93" s="214">
        <v>523</v>
      </c>
      <c r="B93" s="401" t="s">
        <v>832</v>
      </c>
      <c r="C93" s="216" t="s">
        <v>70</v>
      </c>
      <c r="D93" s="216" t="s">
        <v>70</v>
      </c>
      <c r="E93" s="217" t="s">
        <v>1197</v>
      </c>
      <c r="F93" s="216" t="s">
        <v>70</v>
      </c>
      <c r="G93" s="216" t="s">
        <v>70</v>
      </c>
      <c r="H93" s="217" t="s">
        <v>1197</v>
      </c>
    </row>
    <row r="94" spans="1:8" ht="12.75">
      <c r="A94" s="214">
        <v>524</v>
      </c>
      <c r="B94" s="401" t="s">
        <v>833</v>
      </c>
      <c r="C94" s="216" t="s">
        <v>70</v>
      </c>
      <c r="D94" s="216" t="s">
        <v>70</v>
      </c>
      <c r="E94" s="217" t="s">
        <v>1197</v>
      </c>
      <c r="F94" s="216" t="s">
        <v>70</v>
      </c>
      <c r="G94" s="216" t="s">
        <v>70</v>
      </c>
      <c r="H94" s="217" t="s">
        <v>1197</v>
      </c>
    </row>
    <row r="95" spans="1:8" ht="12.75">
      <c r="A95" s="214">
        <v>526</v>
      </c>
      <c r="B95" s="401" t="s">
        <v>834</v>
      </c>
      <c r="C95" s="216" t="s">
        <v>70</v>
      </c>
      <c r="D95" s="216" t="s">
        <v>70</v>
      </c>
      <c r="E95" s="217" t="s">
        <v>1197</v>
      </c>
      <c r="F95" s="216" t="s">
        <v>70</v>
      </c>
      <c r="G95" s="216" t="s">
        <v>70</v>
      </c>
      <c r="H95" s="217" t="s">
        <v>1197</v>
      </c>
    </row>
    <row r="96" spans="1:8" ht="12.75">
      <c r="A96" s="214">
        <v>528</v>
      </c>
      <c r="B96" s="401" t="s">
        <v>835</v>
      </c>
      <c r="C96" s="216">
        <v>171478</v>
      </c>
      <c r="D96" s="216">
        <v>202507</v>
      </c>
      <c r="E96" s="217">
        <v>-49.5368766773736</v>
      </c>
      <c r="F96" s="216">
        <v>600740</v>
      </c>
      <c r="G96" s="216">
        <v>161999</v>
      </c>
      <c r="H96" s="217">
        <v>-53.2865426926149</v>
      </c>
    </row>
    <row r="97" spans="1:8" ht="12.75">
      <c r="A97" s="214">
        <v>529</v>
      </c>
      <c r="B97" s="401" t="s">
        <v>836</v>
      </c>
      <c r="C97" s="216" t="s">
        <v>70</v>
      </c>
      <c r="D97" s="216" t="s">
        <v>70</v>
      </c>
      <c r="E97" s="217" t="s">
        <v>1197</v>
      </c>
      <c r="F97" s="216">
        <v>1519520</v>
      </c>
      <c r="G97" s="216">
        <v>387011</v>
      </c>
      <c r="H97" s="217">
        <v>-10.9349037802111</v>
      </c>
    </row>
    <row r="98" spans="1:8" ht="12.75">
      <c r="A98" s="214">
        <v>530</v>
      </c>
      <c r="B98" s="401" t="s">
        <v>837</v>
      </c>
      <c r="C98" s="216">
        <v>31788</v>
      </c>
      <c r="D98" s="216">
        <v>28221</v>
      </c>
      <c r="E98" s="217">
        <v>-5.41609411133827</v>
      </c>
      <c r="F98" s="216">
        <v>1797824</v>
      </c>
      <c r="G98" s="216">
        <v>280950</v>
      </c>
      <c r="H98" s="217">
        <v>-4.19862035101598</v>
      </c>
    </row>
    <row r="99" spans="1:8" ht="12.75">
      <c r="A99" s="214">
        <v>532</v>
      </c>
      <c r="B99" s="401" t="s">
        <v>838</v>
      </c>
      <c r="C99" s="216">
        <v>19247094</v>
      </c>
      <c r="D99" s="216">
        <v>1183391</v>
      </c>
      <c r="E99" s="217">
        <v>-4.20430849134804</v>
      </c>
      <c r="F99" s="216">
        <v>9868588</v>
      </c>
      <c r="G99" s="216">
        <v>1448850</v>
      </c>
      <c r="H99" s="217">
        <v>3.03167787640324</v>
      </c>
    </row>
    <row r="100" spans="1:8" ht="12.75">
      <c r="A100" s="214">
        <v>534</v>
      </c>
      <c r="B100" s="401" t="s">
        <v>839</v>
      </c>
      <c r="C100" s="216">
        <v>1153205</v>
      </c>
      <c r="D100" s="216">
        <v>309943</v>
      </c>
      <c r="E100" s="217">
        <v>-36.1978887909953</v>
      </c>
      <c r="F100" s="216">
        <v>640140</v>
      </c>
      <c r="G100" s="216">
        <v>536509</v>
      </c>
      <c r="H100" s="217">
        <v>-41.2653197510523</v>
      </c>
    </row>
    <row r="101" spans="1:8" ht="12.75">
      <c r="A101" s="214">
        <v>537</v>
      </c>
      <c r="B101" s="401" t="s">
        <v>840</v>
      </c>
      <c r="C101" s="216">
        <v>16</v>
      </c>
      <c r="D101" s="216">
        <v>120</v>
      </c>
      <c r="E101" s="217" t="s">
        <v>71</v>
      </c>
      <c r="F101" s="216">
        <v>7809</v>
      </c>
      <c r="G101" s="216">
        <v>314463</v>
      </c>
      <c r="H101" s="217">
        <v>-4.32519266518396</v>
      </c>
    </row>
    <row r="102" spans="1:8" ht="12.75">
      <c r="A102" s="214">
        <v>590</v>
      </c>
      <c r="B102" s="401" t="s">
        <v>841</v>
      </c>
      <c r="C102" s="216">
        <v>4004938</v>
      </c>
      <c r="D102" s="216">
        <v>1264040</v>
      </c>
      <c r="E102" s="217">
        <v>-17.5377983288885</v>
      </c>
      <c r="F102" s="216">
        <v>14986717</v>
      </c>
      <c r="G102" s="216">
        <v>1518021</v>
      </c>
      <c r="H102" s="217">
        <v>-20.8358017480548</v>
      </c>
    </row>
    <row r="103" spans="1:8" s="180" customFormat="1" ht="24.75" customHeight="1">
      <c r="A103" s="181">
        <v>6</v>
      </c>
      <c r="B103" s="396" t="s">
        <v>76</v>
      </c>
      <c r="C103" s="182">
        <v>250514159</v>
      </c>
      <c r="D103" s="182">
        <v>131932283</v>
      </c>
      <c r="E103" s="183">
        <v>-12.1017798338722</v>
      </c>
      <c r="F103" s="182">
        <v>92903438</v>
      </c>
      <c r="G103" s="182">
        <v>96059407</v>
      </c>
      <c r="H103" s="183">
        <v>2.23769642722279</v>
      </c>
    </row>
    <row r="104" spans="1:8" ht="24.75" customHeight="1">
      <c r="A104" s="214">
        <v>602</v>
      </c>
      <c r="B104" s="401" t="s">
        <v>842</v>
      </c>
      <c r="C104" s="216">
        <v>848689</v>
      </c>
      <c r="D104" s="216">
        <v>2490642</v>
      </c>
      <c r="E104" s="217">
        <v>3.27038089899195</v>
      </c>
      <c r="F104" s="216">
        <v>606388</v>
      </c>
      <c r="G104" s="216">
        <v>2441188</v>
      </c>
      <c r="H104" s="217">
        <v>-16.7614976048184</v>
      </c>
    </row>
    <row r="105" spans="1:8" ht="12.75">
      <c r="A105" s="214">
        <v>603</v>
      </c>
      <c r="B105" s="401" t="s">
        <v>843</v>
      </c>
      <c r="C105" s="216">
        <v>112672</v>
      </c>
      <c r="D105" s="216">
        <v>918158</v>
      </c>
      <c r="E105" s="217">
        <v>-35.2532586405806</v>
      </c>
      <c r="F105" s="216">
        <v>61082</v>
      </c>
      <c r="G105" s="216">
        <v>164998</v>
      </c>
      <c r="H105" s="217">
        <v>75.5503303578078</v>
      </c>
    </row>
    <row r="106" spans="1:8" ht="12.75">
      <c r="A106" s="214">
        <v>604</v>
      </c>
      <c r="B106" s="401" t="s">
        <v>844</v>
      </c>
      <c r="C106" s="216">
        <v>49986</v>
      </c>
      <c r="D106" s="216">
        <v>773231</v>
      </c>
      <c r="E106" s="217">
        <v>250.95815177923</v>
      </c>
      <c r="F106" s="216">
        <v>1444</v>
      </c>
      <c r="G106" s="216">
        <v>36385</v>
      </c>
      <c r="H106" s="217" t="s">
        <v>71</v>
      </c>
    </row>
    <row r="107" spans="1:8" ht="12.75">
      <c r="A107" s="214">
        <v>605</v>
      </c>
      <c r="B107" s="401" t="s">
        <v>845</v>
      </c>
      <c r="C107" s="216">
        <v>8838</v>
      </c>
      <c r="D107" s="216">
        <v>56922</v>
      </c>
      <c r="E107" s="217">
        <v>-87.8229990052519</v>
      </c>
      <c r="F107" s="216">
        <v>296770</v>
      </c>
      <c r="G107" s="216">
        <v>2042997</v>
      </c>
      <c r="H107" s="217">
        <v>20.7677006517209</v>
      </c>
    </row>
    <row r="108" spans="1:8" ht="12.75">
      <c r="A108" s="214">
        <v>606</v>
      </c>
      <c r="B108" s="401" t="s">
        <v>846</v>
      </c>
      <c r="C108" s="216" t="s">
        <v>70</v>
      </c>
      <c r="D108" s="216" t="s">
        <v>70</v>
      </c>
      <c r="E108" s="217" t="s">
        <v>1197</v>
      </c>
      <c r="F108" s="216">
        <v>21697</v>
      </c>
      <c r="G108" s="216">
        <v>31926</v>
      </c>
      <c r="H108" s="217">
        <v>-22.6729963426745</v>
      </c>
    </row>
    <row r="109" spans="1:8" ht="12.75">
      <c r="A109" s="214">
        <v>607</v>
      </c>
      <c r="B109" s="401" t="s">
        <v>847</v>
      </c>
      <c r="C109" s="216">
        <v>64802066</v>
      </c>
      <c r="D109" s="216">
        <v>29343928</v>
      </c>
      <c r="E109" s="217">
        <v>-42.6755857037358</v>
      </c>
      <c r="F109" s="216">
        <v>10182645</v>
      </c>
      <c r="G109" s="216">
        <v>5185778</v>
      </c>
      <c r="H109" s="217">
        <v>-37.8002934522111</v>
      </c>
    </row>
    <row r="110" spans="1:8" ht="12.75">
      <c r="A110" s="214">
        <v>608</v>
      </c>
      <c r="B110" s="401" t="s">
        <v>77</v>
      </c>
      <c r="C110" s="216">
        <v>50346120</v>
      </c>
      <c r="D110" s="216">
        <v>29718717</v>
      </c>
      <c r="E110" s="217">
        <v>4.63058562915025</v>
      </c>
      <c r="F110" s="216">
        <v>12084926</v>
      </c>
      <c r="G110" s="216">
        <v>7106096</v>
      </c>
      <c r="H110" s="217">
        <v>10.6496945885463</v>
      </c>
    </row>
    <row r="111" spans="1:8" ht="12.75">
      <c r="A111" s="214">
        <v>609</v>
      </c>
      <c r="B111" s="401" t="s">
        <v>848</v>
      </c>
      <c r="C111" s="216">
        <v>3754739</v>
      </c>
      <c r="D111" s="216">
        <v>19794756</v>
      </c>
      <c r="E111" s="217">
        <v>-4.9201898545542</v>
      </c>
      <c r="F111" s="216">
        <v>775557</v>
      </c>
      <c r="G111" s="216">
        <v>2765692</v>
      </c>
      <c r="H111" s="217">
        <v>-17.039236771969</v>
      </c>
    </row>
    <row r="112" spans="1:8" ht="12.75">
      <c r="A112" s="214">
        <v>611</v>
      </c>
      <c r="B112" s="401" t="s">
        <v>849</v>
      </c>
      <c r="C112" s="216">
        <v>41603390</v>
      </c>
      <c r="D112" s="216">
        <v>3544334</v>
      </c>
      <c r="E112" s="217">
        <v>40.123711568447</v>
      </c>
      <c r="F112" s="216">
        <v>544830</v>
      </c>
      <c r="G112" s="216">
        <v>133281</v>
      </c>
      <c r="H112" s="217">
        <v>309.868380589212</v>
      </c>
    </row>
    <row r="113" spans="1:8" ht="12.75">
      <c r="A113" s="214">
        <v>612</v>
      </c>
      <c r="B113" s="401" t="s">
        <v>850</v>
      </c>
      <c r="C113" s="216">
        <v>19072475</v>
      </c>
      <c r="D113" s="216">
        <v>7919991</v>
      </c>
      <c r="E113" s="217">
        <v>-14.7121677768635</v>
      </c>
      <c r="F113" s="216">
        <v>6255973</v>
      </c>
      <c r="G113" s="216">
        <v>4557113</v>
      </c>
      <c r="H113" s="217">
        <v>-25.117291971892</v>
      </c>
    </row>
    <row r="114" spans="1:8" ht="12.75">
      <c r="A114" s="214">
        <v>641</v>
      </c>
      <c r="B114" s="401" t="s">
        <v>851</v>
      </c>
      <c r="C114" s="216" t="s">
        <v>70</v>
      </c>
      <c r="D114" s="216" t="s">
        <v>70</v>
      </c>
      <c r="E114" s="217" t="s">
        <v>1197</v>
      </c>
      <c r="F114" s="216">
        <v>378300</v>
      </c>
      <c r="G114" s="216">
        <v>148015</v>
      </c>
      <c r="H114" s="217">
        <v>854.812282286157</v>
      </c>
    </row>
    <row r="115" spans="1:8" ht="12.75">
      <c r="A115" s="214">
        <v>642</v>
      </c>
      <c r="B115" s="401" t="s">
        <v>852</v>
      </c>
      <c r="C115" s="216">
        <v>16154523</v>
      </c>
      <c r="D115" s="216">
        <v>7045121</v>
      </c>
      <c r="E115" s="217">
        <v>8.00667560242391</v>
      </c>
      <c r="F115" s="216">
        <v>3414310</v>
      </c>
      <c r="G115" s="216">
        <v>946208</v>
      </c>
      <c r="H115" s="217">
        <v>-86.0275524530874</v>
      </c>
    </row>
    <row r="116" spans="1:8" ht="12.75">
      <c r="A116" s="214">
        <v>643</v>
      </c>
      <c r="B116" s="401" t="s">
        <v>853</v>
      </c>
      <c r="C116" s="216" t="s">
        <v>70</v>
      </c>
      <c r="D116" s="216" t="s">
        <v>70</v>
      </c>
      <c r="E116" s="217" t="s">
        <v>1197</v>
      </c>
      <c r="F116" s="216">
        <v>1883487</v>
      </c>
      <c r="G116" s="216">
        <v>2575319</v>
      </c>
      <c r="H116" s="217">
        <v>22.2164324910224</v>
      </c>
    </row>
    <row r="117" spans="1:8" ht="12.75">
      <c r="A117" s="214">
        <v>644</v>
      </c>
      <c r="B117" s="401" t="s">
        <v>854</v>
      </c>
      <c r="C117" s="216">
        <v>34359</v>
      </c>
      <c r="D117" s="216">
        <v>77978</v>
      </c>
      <c r="E117" s="217">
        <v>-72.379569283083</v>
      </c>
      <c r="F117" s="216">
        <v>273401</v>
      </c>
      <c r="G117" s="216">
        <v>437090</v>
      </c>
      <c r="H117" s="217">
        <v>16.1028294569525</v>
      </c>
    </row>
    <row r="118" spans="1:8" ht="12.75">
      <c r="A118" s="214">
        <v>645</v>
      </c>
      <c r="B118" s="401" t="s">
        <v>855</v>
      </c>
      <c r="C118" s="216">
        <v>2210621</v>
      </c>
      <c r="D118" s="216">
        <v>3354870</v>
      </c>
      <c r="E118" s="217">
        <v>100.436616259833</v>
      </c>
      <c r="F118" s="216">
        <v>17822712</v>
      </c>
      <c r="G118" s="216">
        <v>38291056</v>
      </c>
      <c r="H118" s="217">
        <v>31.1893921038293</v>
      </c>
    </row>
    <row r="119" spans="1:8" ht="12.75">
      <c r="A119" s="214">
        <v>646</v>
      </c>
      <c r="B119" s="401" t="s">
        <v>856</v>
      </c>
      <c r="C119" s="216">
        <v>517154</v>
      </c>
      <c r="D119" s="216">
        <v>1239851</v>
      </c>
      <c r="E119" s="217">
        <v>-6.3358565255492</v>
      </c>
      <c r="F119" s="216">
        <v>1171424</v>
      </c>
      <c r="G119" s="216">
        <v>5820796</v>
      </c>
      <c r="H119" s="217">
        <v>39.3279566160479</v>
      </c>
    </row>
    <row r="120" spans="1:8" ht="12.75">
      <c r="A120" s="214">
        <v>647</v>
      </c>
      <c r="B120" s="401" t="s">
        <v>857</v>
      </c>
      <c r="C120" s="216" t="s">
        <v>70</v>
      </c>
      <c r="D120" s="216" t="s">
        <v>70</v>
      </c>
      <c r="E120" s="217">
        <v>-100</v>
      </c>
      <c r="F120" s="216">
        <v>2400</v>
      </c>
      <c r="G120" s="216">
        <v>34957</v>
      </c>
      <c r="H120" s="217">
        <v>-66.9312269416328</v>
      </c>
    </row>
    <row r="121" spans="1:8" ht="12.75">
      <c r="A121" s="214">
        <v>648</v>
      </c>
      <c r="B121" s="401" t="s">
        <v>858</v>
      </c>
      <c r="C121" s="216">
        <v>620</v>
      </c>
      <c r="D121" s="216">
        <v>1097</v>
      </c>
      <c r="E121" s="217" t="s">
        <v>71</v>
      </c>
      <c r="F121" s="216">
        <v>142981</v>
      </c>
      <c r="G121" s="216">
        <v>242988</v>
      </c>
      <c r="H121" s="217">
        <v>15.9183284037783</v>
      </c>
    </row>
    <row r="122" spans="1:8" ht="12.75">
      <c r="A122" s="214">
        <v>649</v>
      </c>
      <c r="B122" s="401" t="s">
        <v>859</v>
      </c>
      <c r="C122" s="216" t="s">
        <v>70</v>
      </c>
      <c r="D122" s="216" t="s">
        <v>70</v>
      </c>
      <c r="E122" s="217" t="s">
        <v>1197</v>
      </c>
      <c r="F122" s="216">
        <v>3000</v>
      </c>
      <c r="G122" s="216">
        <v>54686</v>
      </c>
      <c r="H122" s="217">
        <v>63.1979468202573</v>
      </c>
    </row>
    <row r="123" spans="1:8" ht="12.75">
      <c r="A123" s="214">
        <v>650</v>
      </c>
      <c r="B123" s="401" t="s">
        <v>860</v>
      </c>
      <c r="C123" s="216" t="s">
        <v>70</v>
      </c>
      <c r="D123" s="216" t="s">
        <v>70</v>
      </c>
      <c r="E123" s="217">
        <v>-100</v>
      </c>
      <c r="F123" s="216">
        <v>358331</v>
      </c>
      <c r="G123" s="216">
        <v>746732</v>
      </c>
      <c r="H123" s="217">
        <v>-5.83455233291299</v>
      </c>
    </row>
    <row r="124" spans="1:8" ht="12.75">
      <c r="A124" s="214">
        <v>656</v>
      </c>
      <c r="B124" s="401" t="s">
        <v>861</v>
      </c>
      <c r="C124" s="216" t="s">
        <v>70</v>
      </c>
      <c r="D124" s="216" t="s">
        <v>70</v>
      </c>
      <c r="E124" s="217" t="s">
        <v>1197</v>
      </c>
      <c r="F124" s="216" t="s">
        <v>70</v>
      </c>
      <c r="G124" s="216" t="s">
        <v>70</v>
      </c>
      <c r="H124" s="217" t="s">
        <v>1197</v>
      </c>
    </row>
    <row r="125" spans="1:8" ht="12.75">
      <c r="A125" s="214">
        <v>659</v>
      </c>
      <c r="B125" s="401" t="s">
        <v>862</v>
      </c>
      <c r="C125" s="216">
        <v>444295</v>
      </c>
      <c r="D125" s="216">
        <v>7889717</v>
      </c>
      <c r="E125" s="217">
        <v>-2.28380476173609</v>
      </c>
      <c r="F125" s="216">
        <v>95688</v>
      </c>
      <c r="G125" s="216">
        <v>7020059</v>
      </c>
      <c r="H125" s="217">
        <v>124.382824566069</v>
      </c>
    </row>
    <row r="126" spans="1:8" ht="12.75">
      <c r="A126" s="214">
        <v>661</v>
      </c>
      <c r="B126" s="401" t="s">
        <v>863</v>
      </c>
      <c r="C126" s="216">
        <v>1082</v>
      </c>
      <c r="D126" s="216">
        <v>30021</v>
      </c>
      <c r="E126" s="217">
        <v>-18.9694728602661</v>
      </c>
      <c r="F126" s="216">
        <v>1506436</v>
      </c>
      <c r="G126" s="216">
        <v>1507100</v>
      </c>
      <c r="H126" s="217">
        <v>60.3171665209335</v>
      </c>
    </row>
    <row r="127" spans="1:8" ht="12.75">
      <c r="A127" s="214">
        <v>665</v>
      </c>
      <c r="B127" s="401" t="s">
        <v>864</v>
      </c>
      <c r="C127" s="216" t="s">
        <v>70</v>
      </c>
      <c r="D127" s="216" t="s">
        <v>70</v>
      </c>
      <c r="E127" s="217" t="s">
        <v>1197</v>
      </c>
      <c r="F127" s="216">
        <v>9696020</v>
      </c>
      <c r="G127" s="216">
        <v>1871607</v>
      </c>
      <c r="H127" s="217">
        <v>91.7773562981658</v>
      </c>
    </row>
    <row r="128" spans="1:8" ht="12.75">
      <c r="A128" s="214">
        <v>667</v>
      </c>
      <c r="B128" s="401" t="s">
        <v>865</v>
      </c>
      <c r="C128" s="216">
        <v>13300</v>
      </c>
      <c r="D128" s="216">
        <v>16930</v>
      </c>
      <c r="E128" s="217">
        <v>182.166666666667</v>
      </c>
      <c r="F128" s="216">
        <v>108572</v>
      </c>
      <c r="G128" s="216">
        <v>48821</v>
      </c>
      <c r="H128" s="217">
        <v>-40.3180851323929</v>
      </c>
    </row>
    <row r="129" spans="1:8" ht="12.75">
      <c r="A129" s="214">
        <v>669</v>
      </c>
      <c r="B129" s="401" t="s">
        <v>866</v>
      </c>
      <c r="C129" s="216">
        <v>1148257</v>
      </c>
      <c r="D129" s="216">
        <v>1636242</v>
      </c>
      <c r="E129" s="217">
        <v>6.85529453022298</v>
      </c>
      <c r="F129" s="216">
        <v>2912130</v>
      </c>
      <c r="G129" s="216">
        <v>1329963</v>
      </c>
      <c r="H129" s="217">
        <v>-71.3395182793234</v>
      </c>
    </row>
    <row r="130" spans="1:8" ht="12.75">
      <c r="A130" s="214">
        <v>671</v>
      </c>
      <c r="B130" s="401" t="s">
        <v>867</v>
      </c>
      <c r="C130" s="216">
        <v>2563</v>
      </c>
      <c r="D130" s="216">
        <v>4029</v>
      </c>
      <c r="E130" s="186" t="s">
        <v>71</v>
      </c>
      <c r="F130" s="216" t="s">
        <v>70</v>
      </c>
      <c r="G130" s="216" t="s">
        <v>70</v>
      </c>
      <c r="H130" s="186" t="s">
        <v>1197</v>
      </c>
    </row>
    <row r="131" spans="1:8" ht="12.75">
      <c r="A131" s="214">
        <v>673</v>
      </c>
      <c r="B131" s="401" t="s">
        <v>868</v>
      </c>
      <c r="C131" s="216">
        <v>27896267</v>
      </c>
      <c r="D131" s="216">
        <v>7683172</v>
      </c>
      <c r="E131" s="217">
        <v>2.38404363810616</v>
      </c>
      <c r="F131" s="216">
        <v>11354985</v>
      </c>
      <c r="G131" s="216">
        <v>3126208</v>
      </c>
      <c r="H131" s="217">
        <v>-32.412027437248</v>
      </c>
    </row>
    <row r="132" spans="1:8" ht="12.75">
      <c r="A132" s="214">
        <v>679</v>
      </c>
      <c r="B132" s="401" t="s">
        <v>869</v>
      </c>
      <c r="C132" s="216">
        <v>21224357</v>
      </c>
      <c r="D132" s="216">
        <v>7775138</v>
      </c>
      <c r="E132" s="217">
        <v>37.5378178062232</v>
      </c>
      <c r="F132" s="216">
        <v>9442897</v>
      </c>
      <c r="G132" s="216">
        <v>5273806</v>
      </c>
      <c r="H132" s="217">
        <v>8.87614789698624</v>
      </c>
    </row>
    <row r="133" spans="1:8" ht="12.75">
      <c r="A133" s="214">
        <v>683</v>
      </c>
      <c r="B133" s="401" t="s">
        <v>870</v>
      </c>
      <c r="C133" s="216">
        <v>19</v>
      </c>
      <c r="D133" s="216">
        <v>4075</v>
      </c>
      <c r="E133" s="217" t="s">
        <v>71</v>
      </c>
      <c r="F133" s="216" t="s">
        <v>70</v>
      </c>
      <c r="G133" s="216" t="s">
        <v>70</v>
      </c>
      <c r="H133" s="217">
        <v>-100</v>
      </c>
    </row>
    <row r="134" spans="1:8" ht="12.75">
      <c r="A134" s="214">
        <v>690</v>
      </c>
      <c r="B134" s="401" t="s">
        <v>871</v>
      </c>
      <c r="C134" s="216">
        <v>267767</v>
      </c>
      <c r="D134" s="216">
        <v>613363</v>
      </c>
      <c r="E134" s="217">
        <v>-7.02310465155057</v>
      </c>
      <c r="F134" s="216">
        <v>1505052</v>
      </c>
      <c r="G134" s="216">
        <v>2118542</v>
      </c>
      <c r="H134" s="217">
        <v>7.52502946284737</v>
      </c>
    </row>
    <row r="135" spans="1:8" ht="12.75">
      <c r="A135" s="223"/>
      <c r="B135" s="223"/>
      <c r="C135" s="216"/>
      <c r="D135" s="216"/>
      <c r="E135" s="107"/>
      <c r="F135" s="221"/>
      <c r="G135" s="221"/>
      <c r="H135" s="222"/>
    </row>
    <row r="136" spans="1:8" ht="9.75" customHeight="1">
      <c r="A136" s="223"/>
      <c r="B136" s="223"/>
      <c r="C136" s="216"/>
      <c r="D136" s="216"/>
      <c r="E136" s="107"/>
      <c r="F136" s="221"/>
      <c r="G136" s="221"/>
      <c r="H136" s="222"/>
    </row>
    <row r="137" spans="1:8" ht="25.5" customHeight="1">
      <c r="A137" s="621" t="s">
        <v>1212</v>
      </c>
      <c r="B137" s="621"/>
      <c r="C137" s="621"/>
      <c r="D137" s="621"/>
      <c r="E137" s="621"/>
      <c r="F137" s="621"/>
      <c r="G137" s="621"/>
      <c r="H137" s="621"/>
    </row>
    <row r="138" spans="3:8" ht="12.75">
      <c r="C138" s="205"/>
      <c r="D138" s="205"/>
      <c r="E138" s="206"/>
      <c r="F138" s="211"/>
      <c r="G138" s="211"/>
      <c r="H138" s="211"/>
    </row>
    <row r="139" spans="1:8" ht="18" customHeight="1">
      <c r="A139" s="604" t="s">
        <v>4</v>
      </c>
      <c r="B139" s="607" t="s">
        <v>1049</v>
      </c>
      <c r="C139" s="598" t="s">
        <v>35</v>
      </c>
      <c r="D139" s="598"/>
      <c r="E139" s="598"/>
      <c r="F139" s="627" t="s">
        <v>36</v>
      </c>
      <c r="G139" s="598"/>
      <c r="H139" s="598"/>
    </row>
    <row r="140" spans="1:8" ht="16.5" customHeight="1">
      <c r="A140" s="605"/>
      <c r="B140" s="608"/>
      <c r="C140" s="394" t="s">
        <v>57</v>
      </c>
      <c r="D140" s="602" t="s">
        <v>58</v>
      </c>
      <c r="E140" s="603"/>
      <c r="F140" s="210" t="s">
        <v>57</v>
      </c>
      <c r="G140" s="602" t="s">
        <v>58</v>
      </c>
      <c r="H140" s="603"/>
    </row>
    <row r="141" spans="1:8" ht="15" customHeight="1">
      <c r="A141" s="605"/>
      <c r="B141" s="608"/>
      <c r="C141" s="626" t="s">
        <v>67</v>
      </c>
      <c r="D141" s="618" t="s">
        <v>34</v>
      </c>
      <c r="E141" s="615" t="s">
        <v>1145</v>
      </c>
      <c r="F141" s="618" t="s">
        <v>67</v>
      </c>
      <c r="G141" s="618" t="s">
        <v>34</v>
      </c>
      <c r="H141" s="615" t="s">
        <v>1145</v>
      </c>
    </row>
    <row r="142" spans="1:8" ht="12.75">
      <c r="A142" s="605"/>
      <c r="B142" s="608"/>
      <c r="C142" s="605"/>
      <c r="D142" s="619"/>
      <c r="E142" s="616"/>
      <c r="F142" s="619"/>
      <c r="G142" s="619"/>
      <c r="H142" s="616"/>
    </row>
    <row r="143" spans="1:8" ht="18.75" customHeight="1">
      <c r="A143" s="605"/>
      <c r="B143" s="608"/>
      <c r="C143" s="605"/>
      <c r="D143" s="619"/>
      <c r="E143" s="616"/>
      <c r="F143" s="619"/>
      <c r="G143" s="619"/>
      <c r="H143" s="616"/>
    </row>
    <row r="144" spans="1:8" ht="20.25" customHeight="1">
      <c r="A144" s="606"/>
      <c r="B144" s="609"/>
      <c r="C144" s="606"/>
      <c r="D144" s="620"/>
      <c r="E144" s="617"/>
      <c r="F144" s="620"/>
      <c r="G144" s="620"/>
      <c r="H144" s="617"/>
    </row>
    <row r="145" spans="1:8" ht="12.75">
      <c r="A145" s="220"/>
      <c r="B145" s="395"/>
      <c r="C145" s="221"/>
      <c r="D145" s="221"/>
      <c r="E145" s="107"/>
      <c r="F145" s="208"/>
      <c r="G145" s="208"/>
      <c r="H145" s="208"/>
    </row>
    <row r="146" spans="1:8" s="180" customFormat="1" ht="24.75" customHeight="1">
      <c r="A146" s="200" t="s">
        <v>19</v>
      </c>
      <c r="B146" s="396" t="s">
        <v>78</v>
      </c>
      <c r="C146" s="182">
        <v>625597060</v>
      </c>
      <c r="D146" s="182">
        <v>2778891564</v>
      </c>
      <c r="E146" s="183">
        <v>5.28097788757651</v>
      </c>
      <c r="F146" s="182">
        <v>504733803</v>
      </c>
      <c r="G146" s="182">
        <v>1618351482</v>
      </c>
      <c r="H146" s="183">
        <v>-2.17123785523691</v>
      </c>
    </row>
    <row r="147" spans="1:8" s="180" customFormat="1" ht="24.75" customHeight="1">
      <c r="A147" s="181">
        <v>7</v>
      </c>
      <c r="B147" s="396" t="s">
        <v>79</v>
      </c>
      <c r="C147" s="182">
        <v>311475427</v>
      </c>
      <c r="D147" s="182">
        <v>293954454</v>
      </c>
      <c r="E147" s="183">
        <v>6.81198899190774</v>
      </c>
      <c r="F147" s="182">
        <v>266304329</v>
      </c>
      <c r="G147" s="182">
        <v>298992104</v>
      </c>
      <c r="H147" s="183">
        <v>-23.4101120359828</v>
      </c>
    </row>
    <row r="148" spans="1:8" ht="24.75" customHeight="1">
      <c r="A148" s="214">
        <v>701</v>
      </c>
      <c r="B148" s="401" t="s">
        <v>872</v>
      </c>
      <c r="C148" s="216">
        <v>1038</v>
      </c>
      <c r="D148" s="216">
        <v>47022</v>
      </c>
      <c r="E148" s="217">
        <v>-68.5755337989107</v>
      </c>
      <c r="F148" s="216">
        <v>24152</v>
      </c>
      <c r="G148" s="216">
        <v>248637</v>
      </c>
      <c r="H148" s="217">
        <v>-94.1545810356372</v>
      </c>
    </row>
    <row r="149" spans="1:8" ht="12.75">
      <c r="A149" s="214">
        <v>702</v>
      </c>
      <c r="B149" s="401" t="s">
        <v>873</v>
      </c>
      <c r="C149" s="216">
        <v>63660</v>
      </c>
      <c r="D149" s="216">
        <v>598601</v>
      </c>
      <c r="E149" s="217">
        <v>-52.4364555763117</v>
      </c>
      <c r="F149" s="216">
        <v>199792</v>
      </c>
      <c r="G149" s="216">
        <v>1240677</v>
      </c>
      <c r="H149" s="217">
        <v>-38.4707208536397</v>
      </c>
    </row>
    <row r="150" spans="1:8" ht="12.75">
      <c r="A150" s="214">
        <v>703</v>
      </c>
      <c r="B150" s="401" t="s">
        <v>874</v>
      </c>
      <c r="C150" s="216">
        <v>235</v>
      </c>
      <c r="D150" s="216">
        <v>10220</v>
      </c>
      <c r="E150" s="217" t="s">
        <v>71</v>
      </c>
      <c r="F150" s="216">
        <v>1218</v>
      </c>
      <c r="G150" s="216">
        <v>44526</v>
      </c>
      <c r="H150" s="217" t="s">
        <v>71</v>
      </c>
    </row>
    <row r="151" spans="1:8" ht="12.75">
      <c r="A151" s="214">
        <v>704</v>
      </c>
      <c r="B151" s="401" t="s">
        <v>875</v>
      </c>
      <c r="C151" s="216">
        <v>217430</v>
      </c>
      <c r="D151" s="216">
        <v>3112275</v>
      </c>
      <c r="E151" s="217">
        <v>51.4425673670105</v>
      </c>
      <c r="F151" s="216">
        <v>45185</v>
      </c>
      <c r="G151" s="216">
        <v>338283</v>
      </c>
      <c r="H151" s="217">
        <v>-7.9344214110174</v>
      </c>
    </row>
    <row r="152" spans="1:8" ht="12.75">
      <c r="A152" s="214">
        <v>705</v>
      </c>
      <c r="B152" s="401" t="s">
        <v>876</v>
      </c>
      <c r="C152" s="216">
        <v>2485</v>
      </c>
      <c r="D152" s="216">
        <v>45953</v>
      </c>
      <c r="E152" s="217">
        <v>14.2882013529646</v>
      </c>
      <c r="F152" s="216">
        <v>35470</v>
      </c>
      <c r="G152" s="216">
        <v>389992</v>
      </c>
      <c r="H152" s="217">
        <v>-11.4678701229714</v>
      </c>
    </row>
    <row r="153" spans="1:8" ht="12.75">
      <c r="A153" s="214">
        <v>706</v>
      </c>
      <c r="B153" s="401" t="s">
        <v>877</v>
      </c>
      <c r="C153" s="216">
        <v>34347</v>
      </c>
      <c r="D153" s="216">
        <v>1502615</v>
      </c>
      <c r="E153" s="217">
        <v>55.0830314477093</v>
      </c>
      <c r="F153" s="216">
        <v>38613</v>
      </c>
      <c r="G153" s="216">
        <v>1319093</v>
      </c>
      <c r="H153" s="217">
        <v>14.933606343121</v>
      </c>
    </row>
    <row r="154" spans="1:8" ht="12.75">
      <c r="A154" s="214">
        <v>707</v>
      </c>
      <c r="B154" s="401" t="s">
        <v>878</v>
      </c>
      <c r="C154" s="216" t="s">
        <v>70</v>
      </c>
      <c r="D154" s="216" t="s">
        <v>70</v>
      </c>
      <c r="E154" s="217">
        <v>-100</v>
      </c>
      <c r="F154" s="216">
        <v>6308</v>
      </c>
      <c r="G154" s="216">
        <v>348826</v>
      </c>
      <c r="H154" s="217">
        <v>3.28913472186854</v>
      </c>
    </row>
    <row r="155" spans="1:8" ht="12.75">
      <c r="A155" s="214">
        <v>708</v>
      </c>
      <c r="B155" s="401" t="s">
        <v>879</v>
      </c>
      <c r="C155" s="216">
        <v>60381119</v>
      </c>
      <c r="D155" s="216">
        <v>36042603</v>
      </c>
      <c r="E155" s="217">
        <v>-16.9468976445362</v>
      </c>
      <c r="F155" s="216">
        <v>66744026</v>
      </c>
      <c r="G155" s="216">
        <v>55360462</v>
      </c>
      <c r="H155" s="217">
        <v>5.94675351216968</v>
      </c>
    </row>
    <row r="156" spans="1:8" ht="12.75">
      <c r="A156" s="214">
        <v>709</v>
      </c>
      <c r="B156" s="401" t="s">
        <v>880</v>
      </c>
      <c r="C156" s="216">
        <v>14604414</v>
      </c>
      <c r="D156" s="216">
        <v>9300713</v>
      </c>
      <c r="E156" s="217">
        <v>20.6805106444377</v>
      </c>
      <c r="F156" s="216">
        <v>15904157</v>
      </c>
      <c r="G156" s="216">
        <v>6923689</v>
      </c>
      <c r="H156" s="217">
        <v>-2.81607424713815</v>
      </c>
    </row>
    <row r="157" spans="1:8" ht="12.75">
      <c r="A157" s="214">
        <v>711</v>
      </c>
      <c r="B157" s="401" t="s">
        <v>881</v>
      </c>
      <c r="C157" s="216">
        <v>4938121</v>
      </c>
      <c r="D157" s="216">
        <v>18372194</v>
      </c>
      <c r="E157" s="217">
        <v>-21.7688917700312</v>
      </c>
      <c r="F157" s="216">
        <v>7114687</v>
      </c>
      <c r="G157" s="216">
        <v>5296504</v>
      </c>
      <c r="H157" s="217">
        <v>6.37692691921686</v>
      </c>
    </row>
    <row r="158" spans="1:8" ht="12.75">
      <c r="A158" s="214">
        <v>732</v>
      </c>
      <c r="B158" s="401" t="s">
        <v>882</v>
      </c>
      <c r="C158" s="216">
        <v>21157652</v>
      </c>
      <c r="D158" s="216">
        <v>39422122</v>
      </c>
      <c r="E158" s="217">
        <v>9.39214788134326</v>
      </c>
      <c r="F158" s="216">
        <v>44715236</v>
      </c>
      <c r="G158" s="216">
        <v>62082521</v>
      </c>
      <c r="H158" s="217">
        <v>-17.1408029832584</v>
      </c>
    </row>
    <row r="159" spans="1:8" ht="12.75">
      <c r="A159" s="214">
        <v>734</v>
      </c>
      <c r="B159" s="401" t="s">
        <v>883</v>
      </c>
      <c r="C159" s="216">
        <v>5937969</v>
      </c>
      <c r="D159" s="216">
        <v>7916223</v>
      </c>
      <c r="E159" s="217">
        <v>-1.39335878814407</v>
      </c>
      <c r="F159" s="216">
        <v>1252517</v>
      </c>
      <c r="G159" s="216">
        <v>6220123</v>
      </c>
      <c r="H159" s="217">
        <v>-3.63444340541086</v>
      </c>
    </row>
    <row r="160" spans="1:8" ht="12.75">
      <c r="A160" s="214">
        <v>736</v>
      </c>
      <c r="B160" s="401" t="s">
        <v>884</v>
      </c>
      <c r="C160" s="216">
        <v>518085</v>
      </c>
      <c r="D160" s="216">
        <v>1001863</v>
      </c>
      <c r="E160" s="217">
        <v>17.429260293754</v>
      </c>
      <c r="F160" s="216">
        <v>2555668</v>
      </c>
      <c r="G160" s="216">
        <v>4257934</v>
      </c>
      <c r="H160" s="217">
        <v>-16.5774435076731</v>
      </c>
    </row>
    <row r="161" spans="1:8" ht="12.75">
      <c r="A161" s="214">
        <v>738</v>
      </c>
      <c r="B161" s="401" t="s">
        <v>885</v>
      </c>
      <c r="C161" s="216">
        <v>3526681</v>
      </c>
      <c r="D161" s="216">
        <v>4732856</v>
      </c>
      <c r="E161" s="217">
        <v>-18.0327539511909</v>
      </c>
      <c r="F161" s="216">
        <v>1385078</v>
      </c>
      <c r="G161" s="216">
        <v>3326210</v>
      </c>
      <c r="H161" s="217">
        <v>21.4878140002396</v>
      </c>
    </row>
    <row r="162" spans="1:8" ht="12.75">
      <c r="A162" s="214">
        <v>740</v>
      </c>
      <c r="B162" s="401" t="s">
        <v>886</v>
      </c>
      <c r="C162" s="216">
        <v>33906</v>
      </c>
      <c r="D162" s="216">
        <v>1193165</v>
      </c>
      <c r="E162" s="217">
        <v>16.6444098589512</v>
      </c>
      <c r="F162" s="216">
        <v>209813</v>
      </c>
      <c r="G162" s="216">
        <v>2760830</v>
      </c>
      <c r="H162" s="217">
        <v>-11.6454103348912</v>
      </c>
    </row>
    <row r="163" spans="1:8" ht="12.75">
      <c r="A163" s="214">
        <v>749</v>
      </c>
      <c r="B163" s="401" t="s">
        <v>887</v>
      </c>
      <c r="C163" s="216">
        <v>12086302</v>
      </c>
      <c r="D163" s="216">
        <v>30667493</v>
      </c>
      <c r="E163" s="217">
        <v>27.9758133899183</v>
      </c>
      <c r="F163" s="216">
        <v>17309228</v>
      </c>
      <c r="G163" s="216">
        <v>39782580</v>
      </c>
      <c r="H163" s="217">
        <v>-64.5988809219982</v>
      </c>
    </row>
    <row r="164" spans="1:8" ht="12.75">
      <c r="A164" s="214">
        <v>751</v>
      </c>
      <c r="B164" s="401" t="s">
        <v>888</v>
      </c>
      <c r="C164" s="216">
        <v>5265327</v>
      </c>
      <c r="D164" s="216">
        <v>11782730</v>
      </c>
      <c r="E164" s="217">
        <v>3.02795275452851</v>
      </c>
      <c r="F164" s="216">
        <v>8902744</v>
      </c>
      <c r="G164" s="216">
        <v>12179608</v>
      </c>
      <c r="H164" s="217">
        <v>-23.4693551193392</v>
      </c>
    </row>
    <row r="165" spans="1:8" ht="12.75">
      <c r="A165" s="214">
        <v>753</v>
      </c>
      <c r="B165" s="401" t="s">
        <v>889</v>
      </c>
      <c r="C165" s="216">
        <v>161581719</v>
      </c>
      <c r="D165" s="216">
        <v>87619503</v>
      </c>
      <c r="E165" s="217">
        <v>10.6175902711315</v>
      </c>
      <c r="F165" s="216">
        <v>8057610</v>
      </c>
      <c r="G165" s="216">
        <v>6397816</v>
      </c>
      <c r="H165" s="217">
        <v>-22.6158201616382</v>
      </c>
    </row>
    <row r="166" spans="1:8" ht="12.75">
      <c r="A166" s="214">
        <v>755</v>
      </c>
      <c r="B166" s="401" t="s">
        <v>890</v>
      </c>
      <c r="C166" s="216">
        <v>15621507</v>
      </c>
      <c r="D166" s="216">
        <v>20076313</v>
      </c>
      <c r="E166" s="217">
        <v>45.0869648231023</v>
      </c>
      <c r="F166" s="216">
        <v>72771387</v>
      </c>
      <c r="G166" s="216">
        <v>51310489</v>
      </c>
      <c r="H166" s="217">
        <v>-6.6867686172353</v>
      </c>
    </row>
    <row r="167" spans="1:8" ht="12.75">
      <c r="A167" s="214">
        <v>757</v>
      </c>
      <c r="B167" s="401" t="s">
        <v>891</v>
      </c>
      <c r="C167" s="216">
        <v>3108430</v>
      </c>
      <c r="D167" s="216">
        <v>6821369</v>
      </c>
      <c r="E167" s="217">
        <v>160.182022207915</v>
      </c>
      <c r="F167" s="216">
        <v>11724252</v>
      </c>
      <c r="G167" s="216">
        <v>8860849</v>
      </c>
      <c r="H167" s="217">
        <v>43.4289839612876</v>
      </c>
    </row>
    <row r="168" spans="1:8" ht="12.75">
      <c r="A168" s="214">
        <v>759</v>
      </c>
      <c r="B168" s="401" t="s">
        <v>892</v>
      </c>
      <c r="C168" s="216">
        <v>1346050</v>
      </c>
      <c r="D168" s="216">
        <v>3471427</v>
      </c>
      <c r="E168" s="217">
        <v>15.6354470487441</v>
      </c>
      <c r="F168" s="216">
        <v>28991</v>
      </c>
      <c r="G168" s="216">
        <v>212765</v>
      </c>
      <c r="H168" s="217">
        <v>150.223450546866</v>
      </c>
    </row>
    <row r="169" spans="1:8" ht="12.75">
      <c r="A169" s="214">
        <v>771</v>
      </c>
      <c r="B169" s="401" t="s">
        <v>893</v>
      </c>
      <c r="C169" s="216">
        <v>140241</v>
      </c>
      <c r="D169" s="216">
        <v>2418792</v>
      </c>
      <c r="E169" s="217">
        <v>-8.50866897223969</v>
      </c>
      <c r="F169" s="216">
        <v>295000</v>
      </c>
      <c r="G169" s="216">
        <v>2645985</v>
      </c>
      <c r="H169" s="217">
        <v>-52.4796735410495</v>
      </c>
    </row>
    <row r="170" spans="1:8" ht="12.75">
      <c r="A170" s="214">
        <v>772</v>
      </c>
      <c r="B170" s="401" t="s">
        <v>894</v>
      </c>
      <c r="C170" s="216">
        <v>853264</v>
      </c>
      <c r="D170" s="216">
        <v>3880462</v>
      </c>
      <c r="E170" s="217">
        <v>25.6330520631963</v>
      </c>
      <c r="F170" s="216">
        <v>6808317</v>
      </c>
      <c r="G170" s="216">
        <v>23137403</v>
      </c>
      <c r="H170" s="217">
        <v>21.8305713110299</v>
      </c>
    </row>
    <row r="171" spans="1:8" ht="12.75">
      <c r="A171" s="214">
        <v>779</v>
      </c>
      <c r="B171" s="401" t="s">
        <v>895</v>
      </c>
      <c r="C171" s="216">
        <v>39028</v>
      </c>
      <c r="D171" s="216">
        <v>1177384</v>
      </c>
      <c r="E171" s="217">
        <v>-14.3988425437863</v>
      </c>
      <c r="F171" s="216">
        <v>119912</v>
      </c>
      <c r="G171" s="216">
        <v>3916871</v>
      </c>
      <c r="H171" s="217">
        <v>82.4281487939877</v>
      </c>
    </row>
    <row r="172" spans="1:8" ht="12.75">
      <c r="A172" s="214">
        <v>781</v>
      </c>
      <c r="B172" s="401" t="s">
        <v>896</v>
      </c>
      <c r="C172" s="216">
        <v>16216</v>
      </c>
      <c r="D172" s="216">
        <v>2718386</v>
      </c>
      <c r="E172" s="217">
        <v>-14.6052908929328</v>
      </c>
      <c r="F172" s="216">
        <v>313</v>
      </c>
      <c r="G172" s="216">
        <v>161405</v>
      </c>
      <c r="H172" s="217">
        <v>-52.0093599662233</v>
      </c>
    </row>
    <row r="173" spans="1:8" ht="12.75">
      <c r="A173" s="214">
        <v>790</v>
      </c>
      <c r="B173" s="401" t="s">
        <v>897</v>
      </c>
      <c r="C173" s="216">
        <v>201</v>
      </c>
      <c r="D173" s="216">
        <v>22170</v>
      </c>
      <c r="E173" s="217">
        <v>-67.7864636308157</v>
      </c>
      <c r="F173" s="216">
        <v>54655</v>
      </c>
      <c r="G173" s="216">
        <v>228026</v>
      </c>
      <c r="H173" s="217">
        <v>-12.5143874403401</v>
      </c>
    </row>
    <row r="174" spans="1:8" s="180" customFormat="1" ht="24.75" customHeight="1">
      <c r="A174" s="181">
        <v>8</v>
      </c>
      <c r="B174" s="396" t="s">
        <v>80</v>
      </c>
      <c r="C174" s="182">
        <v>314121633</v>
      </c>
      <c r="D174" s="182">
        <v>2484937110</v>
      </c>
      <c r="E174" s="183">
        <v>5.10276581286324</v>
      </c>
      <c r="F174" s="182">
        <v>238429474</v>
      </c>
      <c r="G174" s="182">
        <v>1319359378</v>
      </c>
      <c r="H174" s="183">
        <v>4.3888681556153</v>
      </c>
    </row>
    <row r="175" spans="1:8" ht="24.75" customHeight="1">
      <c r="A175" s="214">
        <v>801</v>
      </c>
      <c r="B175" s="401" t="s">
        <v>898</v>
      </c>
      <c r="C175" s="216">
        <v>21800</v>
      </c>
      <c r="D175" s="216">
        <v>1988629</v>
      </c>
      <c r="E175" s="217">
        <v>-14.5060329847303</v>
      </c>
      <c r="F175" s="216">
        <v>128162</v>
      </c>
      <c r="G175" s="216">
        <v>3445617</v>
      </c>
      <c r="H175" s="217">
        <v>43.7635523474742</v>
      </c>
    </row>
    <row r="176" spans="1:8" ht="12.75">
      <c r="A176" s="214">
        <v>802</v>
      </c>
      <c r="B176" s="401" t="s">
        <v>899</v>
      </c>
      <c r="C176" s="216">
        <v>24</v>
      </c>
      <c r="D176" s="216">
        <v>5169</v>
      </c>
      <c r="E176" s="217">
        <v>-38.7341472087235</v>
      </c>
      <c r="F176" s="216">
        <v>4514</v>
      </c>
      <c r="G176" s="216">
        <v>149563</v>
      </c>
      <c r="H176" s="217">
        <v>120.806082527497</v>
      </c>
    </row>
    <row r="177" spans="1:8" ht="12.75">
      <c r="A177" s="214">
        <v>803</v>
      </c>
      <c r="B177" s="401" t="s">
        <v>900</v>
      </c>
      <c r="C177" s="216">
        <v>3830</v>
      </c>
      <c r="D177" s="216">
        <v>351775</v>
      </c>
      <c r="E177" s="217">
        <v>-71.3473175094342</v>
      </c>
      <c r="F177" s="216">
        <v>234704</v>
      </c>
      <c r="G177" s="216">
        <v>5565896</v>
      </c>
      <c r="H177" s="217">
        <v>7.96221678543185</v>
      </c>
    </row>
    <row r="178" spans="1:8" ht="12.75">
      <c r="A178" s="214">
        <v>804</v>
      </c>
      <c r="B178" s="401" t="s">
        <v>910</v>
      </c>
      <c r="C178" s="216">
        <v>14029</v>
      </c>
      <c r="D178" s="216">
        <v>569554</v>
      </c>
      <c r="E178" s="217">
        <v>-25.7989374425143</v>
      </c>
      <c r="F178" s="216">
        <v>188489</v>
      </c>
      <c r="G178" s="216">
        <v>5745607</v>
      </c>
      <c r="H178" s="217">
        <v>3.36811316362244</v>
      </c>
    </row>
    <row r="179" spans="1:8" ht="12.75">
      <c r="A179" s="214">
        <v>805</v>
      </c>
      <c r="B179" s="401" t="s">
        <v>911</v>
      </c>
      <c r="C179" s="216">
        <v>179</v>
      </c>
      <c r="D179" s="216">
        <v>29967</v>
      </c>
      <c r="E179" s="217">
        <v>30.0538147730232</v>
      </c>
      <c r="F179" s="216">
        <v>552</v>
      </c>
      <c r="G179" s="216">
        <v>18172</v>
      </c>
      <c r="H179" s="217">
        <v>-76.6504767044433</v>
      </c>
    </row>
    <row r="180" spans="1:8" ht="12.75">
      <c r="A180" s="214">
        <v>806</v>
      </c>
      <c r="B180" s="401" t="s">
        <v>912</v>
      </c>
      <c r="C180" s="216">
        <v>4311</v>
      </c>
      <c r="D180" s="216">
        <v>215243</v>
      </c>
      <c r="E180" s="217">
        <v>389.734021979022</v>
      </c>
      <c r="F180" s="216">
        <v>199641</v>
      </c>
      <c r="G180" s="216">
        <v>4977455</v>
      </c>
      <c r="H180" s="217">
        <v>-2.69599530043311</v>
      </c>
    </row>
    <row r="181" spans="1:8" ht="12.75">
      <c r="A181" s="214">
        <v>807</v>
      </c>
      <c r="B181" s="401" t="s">
        <v>913</v>
      </c>
      <c r="C181" s="216">
        <v>38</v>
      </c>
      <c r="D181" s="216">
        <v>2070</v>
      </c>
      <c r="E181" s="217">
        <v>-95.4586340799895</v>
      </c>
      <c r="F181" s="216">
        <v>12655</v>
      </c>
      <c r="G181" s="216">
        <v>425818</v>
      </c>
      <c r="H181" s="217">
        <v>-16.3243209253062</v>
      </c>
    </row>
    <row r="182" spans="1:8" ht="12.75">
      <c r="A182" s="214">
        <v>808</v>
      </c>
      <c r="B182" s="401" t="s">
        <v>914</v>
      </c>
      <c r="C182" s="216">
        <v>442</v>
      </c>
      <c r="D182" s="216">
        <v>24725</v>
      </c>
      <c r="E182" s="217">
        <v>210.771744595274</v>
      </c>
      <c r="F182" s="216">
        <v>7129</v>
      </c>
      <c r="G182" s="216">
        <v>122478</v>
      </c>
      <c r="H182" s="217">
        <v>-30.271165790867</v>
      </c>
    </row>
    <row r="183" spans="1:8" ht="12.75">
      <c r="A183" s="214">
        <v>809</v>
      </c>
      <c r="B183" s="401" t="s">
        <v>915</v>
      </c>
      <c r="C183" s="216">
        <v>2149051</v>
      </c>
      <c r="D183" s="216">
        <v>13292414</v>
      </c>
      <c r="E183" s="217">
        <v>-8.26209638598287</v>
      </c>
      <c r="F183" s="216">
        <v>6047171</v>
      </c>
      <c r="G183" s="216">
        <v>30767985</v>
      </c>
      <c r="H183" s="217">
        <v>-6.65752313638885</v>
      </c>
    </row>
    <row r="184" spans="1:8" ht="12.75">
      <c r="A184" s="214">
        <v>810</v>
      </c>
      <c r="B184" s="401" t="s">
        <v>916</v>
      </c>
      <c r="C184" s="216">
        <v>3629</v>
      </c>
      <c r="D184" s="216">
        <v>262510</v>
      </c>
      <c r="E184" s="217">
        <v>-19.2344020650592</v>
      </c>
      <c r="F184" s="216">
        <v>5092</v>
      </c>
      <c r="G184" s="216">
        <v>74739</v>
      </c>
      <c r="H184" s="217">
        <v>-12.5051216913874</v>
      </c>
    </row>
    <row r="185" spans="1:8" ht="12.75">
      <c r="A185" s="214">
        <v>811</v>
      </c>
      <c r="B185" s="401" t="s">
        <v>917</v>
      </c>
      <c r="C185" s="216">
        <v>13067</v>
      </c>
      <c r="D185" s="216">
        <v>580007</v>
      </c>
      <c r="E185" s="217">
        <v>-1.85143193648172</v>
      </c>
      <c r="F185" s="216">
        <v>359625</v>
      </c>
      <c r="G185" s="216">
        <v>6843919</v>
      </c>
      <c r="H185" s="217">
        <v>25.369233615619</v>
      </c>
    </row>
    <row r="186" spans="1:8" ht="12.75">
      <c r="A186" s="214">
        <v>812</v>
      </c>
      <c r="B186" s="401" t="s">
        <v>918</v>
      </c>
      <c r="C186" s="216">
        <v>200103</v>
      </c>
      <c r="D186" s="216">
        <v>1521950</v>
      </c>
      <c r="E186" s="217">
        <v>30.6486808513561</v>
      </c>
      <c r="F186" s="216">
        <v>99100</v>
      </c>
      <c r="G186" s="216">
        <v>1423817</v>
      </c>
      <c r="H186" s="217">
        <v>-0.388771588121799</v>
      </c>
    </row>
    <row r="187" spans="1:8" ht="12.75">
      <c r="A187" s="214">
        <v>813</v>
      </c>
      <c r="B187" s="401" t="s">
        <v>919</v>
      </c>
      <c r="C187" s="216">
        <v>21496873</v>
      </c>
      <c r="D187" s="216">
        <v>37406997</v>
      </c>
      <c r="E187" s="217">
        <v>-4.33254650915043</v>
      </c>
      <c r="F187" s="216">
        <v>11643945</v>
      </c>
      <c r="G187" s="216">
        <v>17891631</v>
      </c>
      <c r="H187" s="217">
        <v>-17.1875292177791</v>
      </c>
    </row>
    <row r="188" spans="1:8" ht="12.75">
      <c r="A188" s="214">
        <v>814</v>
      </c>
      <c r="B188" s="401" t="s">
        <v>920</v>
      </c>
      <c r="C188" s="216">
        <v>4944086</v>
      </c>
      <c r="D188" s="216">
        <v>24326579</v>
      </c>
      <c r="E188" s="217">
        <v>34.6679812434764</v>
      </c>
      <c r="F188" s="216">
        <v>966040</v>
      </c>
      <c r="G188" s="216">
        <v>2920874</v>
      </c>
      <c r="H188" s="217">
        <v>53.0353494946891</v>
      </c>
    </row>
    <row r="189" spans="1:8" ht="12.75">
      <c r="A189" s="214">
        <v>815</v>
      </c>
      <c r="B189" s="401" t="s">
        <v>921</v>
      </c>
      <c r="C189" s="216">
        <v>6568175</v>
      </c>
      <c r="D189" s="216">
        <v>8266716</v>
      </c>
      <c r="E189" s="217">
        <v>-15.7794509267278</v>
      </c>
      <c r="F189" s="216">
        <v>15480865</v>
      </c>
      <c r="G189" s="216">
        <v>16139752</v>
      </c>
      <c r="H189" s="217">
        <v>-6.53701943712416</v>
      </c>
    </row>
    <row r="190" spans="1:8" ht="12.75">
      <c r="A190" s="214">
        <v>816</v>
      </c>
      <c r="B190" s="401" t="s">
        <v>922</v>
      </c>
      <c r="C190" s="216">
        <v>4583734</v>
      </c>
      <c r="D190" s="216">
        <v>40768064</v>
      </c>
      <c r="E190" s="217">
        <v>13.2512128136346</v>
      </c>
      <c r="F190" s="216">
        <v>3429268</v>
      </c>
      <c r="G190" s="216">
        <v>19897430</v>
      </c>
      <c r="H190" s="217">
        <v>-18.3384681404195</v>
      </c>
    </row>
    <row r="191" spans="1:8" ht="12.75">
      <c r="A191" s="214">
        <v>817</v>
      </c>
      <c r="B191" s="401" t="s">
        <v>923</v>
      </c>
      <c r="C191" s="216">
        <v>7529</v>
      </c>
      <c r="D191" s="216">
        <v>182757</v>
      </c>
      <c r="E191" s="217">
        <v>5.8957481081457</v>
      </c>
      <c r="F191" s="216">
        <v>1032962</v>
      </c>
      <c r="G191" s="216">
        <v>1316685</v>
      </c>
      <c r="H191" s="217">
        <v>22.4612508545041</v>
      </c>
    </row>
    <row r="192" spans="1:8" ht="12.75">
      <c r="A192" s="214">
        <v>818</v>
      </c>
      <c r="B192" s="401" t="s">
        <v>81</v>
      </c>
      <c r="C192" s="216">
        <v>3873804</v>
      </c>
      <c r="D192" s="216">
        <v>17123430</v>
      </c>
      <c r="E192" s="217">
        <v>18.3513039915451</v>
      </c>
      <c r="F192" s="216">
        <v>3692342</v>
      </c>
      <c r="G192" s="216">
        <v>6149900</v>
      </c>
      <c r="H192" s="217">
        <v>34.8530089265373</v>
      </c>
    </row>
    <row r="193" spans="1:8" ht="12.75">
      <c r="A193" s="214">
        <v>819</v>
      </c>
      <c r="B193" s="401" t="s">
        <v>924</v>
      </c>
      <c r="C193" s="216">
        <v>50697913</v>
      </c>
      <c r="D193" s="216">
        <v>60496227</v>
      </c>
      <c r="E193" s="217">
        <v>-6.5897895407731</v>
      </c>
      <c r="F193" s="216">
        <v>17839403</v>
      </c>
      <c r="G193" s="216">
        <v>26356254</v>
      </c>
      <c r="H193" s="217">
        <v>-12.2049850605677</v>
      </c>
    </row>
    <row r="194" spans="1:8" ht="12.75">
      <c r="A194" s="214">
        <v>820</v>
      </c>
      <c r="B194" s="401" t="s">
        <v>925</v>
      </c>
      <c r="C194" s="216">
        <v>1166348</v>
      </c>
      <c r="D194" s="216">
        <v>33421442</v>
      </c>
      <c r="E194" s="217">
        <v>10.2789759530933</v>
      </c>
      <c r="F194" s="216">
        <v>1095303</v>
      </c>
      <c r="G194" s="216">
        <v>12044846</v>
      </c>
      <c r="H194" s="217">
        <v>20.7100507509825</v>
      </c>
    </row>
    <row r="195" spans="1:8" ht="12.75">
      <c r="A195" s="214">
        <v>823</v>
      </c>
      <c r="B195" s="401" t="s">
        <v>926</v>
      </c>
      <c r="C195" s="216">
        <v>73705</v>
      </c>
      <c r="D195" s="216">
        <v>1274923</v>
      </c>
      <c r="E195" s="217">
        <v>-25.2708290105026</v>
      </c>
      <c r="F195" s="216">
        <v>82699</v>
      </c>
      <c r="G195" s="216">
        <v>989618</v>
      </c>
      <c r="H195" s="217">
        <v>-22.3250264903261</v>
      </c>
    </row>
    <row r="196" spans="1:8" ht="12.75">
      <c r="A196" s="214">
        <v>829</v>
      </c>
      <c r="B196" s="401" t="s">
        <v>927</v>
      </c>
      <c r="C196" s="216">
        <v>26866658</v>
      </c>
      <c r="D196" s="216">
        <v>110622945</v>
      </c>
      <c r="E196" s="217">
        <v>-0.448559003806551</v>
      </c>
      <c r="F196" s="216">
        <v>17808668</v>
      </c>
      <c r="G196" s="216">
        <v>64856077</v>
      </c>
      <c r="H196" s="217">
        <v>-4.13615576360355</v>
      </c>
    </row>
    <row r="197" spans="1:8" ht="12.75">
      <c r="A197" s="214">
        <v>831</v>
      </c>
      <c r="B197" s="401" t="s">
        <v>928</v>
      </c>
      <c r="C197" s="216">
        <v>439372</v>
      </c>
      <c r="D197" s="216">
        <v>619187</v>
      </c>
      <c r="E197" s="217">
        <v>27.6145350071414</v>
      </c>
      <c r="F197" s="216">
        <v>922610</v>
      </c>
      <c r="G197" s="216">
        <v>1716818</v>
      </c>
      <c r="H197" s="217">
        <v>-43.9812811733006</v>
      </c>
    </row>
    <row r="198" spans="1:8" ht="12.75">
      <c r="A198" s="214">
        <v>832</v>
      </c>
      <c r="B198" s="401" t="s">
        <v>929</v>
      </c>
      <c r="C198" s="216">
        <v>52391241</v>
      </c>
      <c r="D198" s="216">
        <v>191999942</v>
      </c>
      <c r="E198" s="217">
        <v>3.52013979536434</v>
      </c>
      <c r="F198" s="216">
        <v>29675844</v>
      </c>
      <c r="G198" s="216">
        <v>91541179</v>
      </c>
      <c r="H198" s="217">
        <v>-1.03595983006859</v>
      </c>
    </row>
    <row r="199" spans="1:8" ht="12.75">
      <c r="A199" s="214">
        <v>833</v>
      </c>
      <c r="B199" s="401" t="s">
        <v>930</v>
      </c>
      <c r="C199" s="216">
        <v>14294</v>
      </c>
      <c r="D199" s="216">
        <v>70533</v>
      </c>
      <c r="E199" s="217">
        <v>7.86511699036549</v>
      </c>
      <c r="F199" s="216">
        <v>178259</v>
      </c>
      <c r="G199" s="216">
        <v>1718380</v>
      </c>
      <c r="H199" s="217">
        <v>-2.40480893633408</v>
      </c>
    </row>
    <row r="200" spans="1:8" ht="12.75">
      <c r="A200" s="214">
        <v>834</v>
      </c>
      <c r="B200" s="401" t="s">
        <v>931</v>
      </c>
      <c r="C200" s="216">
        <v>1048371</v>
      </c>
      <c r="D200" s="216">
        <v>137927019</v>
      </c>
      <c r="E200" s="217">
        <v>-10.143819771643</v>
      </c>
      <c r="F200" s="216">
        <v>83884</v>
      </c>
      <c r="G200" s="216">
        <v>7226142</v>
      </c>
      <c r="H200" s="217">
        <v>30.2397113370846</v>
      </c>
    </row>
    <row r="201" spans="1:8" ht="12.75">
      <c r="A201" s="214">
        <v>835</v>
      </c>
      <c r="B201" s="401" t="s">
        <v>932</v>
      </c>
      <c r="C201" s="216">
        <v>481141</v>
      </c>
      <c r="D201" s="216">
        <v>4014064</v>
      </c>
      <c r="E201" s="217">
        <v>21.3368728232107</v>
      </c>
      <c r="F201" s="216">
        <v>231550</v>
      </c>
      <c r="G201" s="216">
        <v>1242289</v>
      </c>
      <c r="H201" s="217">
        <v>33.4372727555906</v>
      </c>
    </row>
    <row r="202" spans="1:8" ht="12.75">
      <c r="A202" s="214">
        <v>839</v>
      </c>
      <c r="B202" s="401" t="s">
        <v>933</v>
      </c>
      <c r="C202" s="216">
        <v>5421165</v>
      </c>
      <c r="D202" s="216">
        <v>19907411</v>
      </c>
      <c r="E202" s="217">
        <v>4.51668998428738</v>
      </c>
      <c r="F202" s="216">
        <v>6492283</v>
      </c>
      <c r="G202" s="216">
        <v>12737974</v>
      </c>
      <c r="H202" s="217">
        <v>-2.57103464142962</v>
      </c>
    </row>
    <row r="203" spans="1:8" ht="12.75">
      <c r="A203" s="214">
        <v>841</v>
      </c>
      <c r="B203" s="401" t="s">
        <v>934</v>
      </c>
      <c r="C203" s="216">
        <v>111378</v>
      </c>
      <c r="D203" s="216">
        <v>1138702</v>
      </c>
      <c r="E203" s="217">
        <v>-64.3751617068232</v>
      </c>
      <c r="F203" s="216">
        <v>179152</v>
      </c>
      <c r="G203" s="216">
        <v>3385540</v>
      </c>
      <c r="H203" s="217">
        <v>70.6493621705758</v>
      </c>
    </row>
    <row r="204" spans="1:8" ht="12.75">
      <c r="A204" s="214">
        <v>842</v>
      </c>
      <c r="B204" s="401" t="s">
        <v>935</v>
      </c>
      <c r="C204" s="216">
        <v>3507499</v>
      </c>
      <c r="D204" s="216">
        <v>78993329</v>
      </c>
      <c r="E204" s="217">
        <v>79.0458114928106</v>
      </c>
      <c r="F204" s="216">
        <v>2416943</v>
      </c>
      <c r="G204" s="216">
        <v>30648788</v>
      </c>
      <c r="H204" s="217">
        <v>26.0435367890807</v>
      </c>
    </row>
    <row r="205" spans="1:8" ht="12.75">
      <c r="A205" s="214">
        <v>843</v>
      </c>
      <c r="B205" s="401" t="s">
        <v>936</v>
      </c>
      <c r="C205" s="216">
        <v>358398</v>
      </c>
      <c r="D205" s="216">
        <v>9504551</v>
      </c>
      <c r="E205" s="217">
        <v>-0.471757880590204</v>
      </c>
      <c r="F205" s="216">
        <v>450722</v>
      </c>
      <c r="G205" s="216">
        <v>3680804</v>
      </c>
      <c r="H205" s="217">
        <v>-17.5886143089546</v>
      </c>
    </row>
    <row r="206" spans="1:8" ht="12.75">
      <c r="A206" s="214">
        <v>844</v>
      </c>
      <c r="B206" s="401" t="s">
        <v>937</v>
      </c>
      <c r="C206" s="216">
        <v>6187053</v>
      </c>
      <c r="D206" s="216">
        <v>51721382</v>
      </c>
      <c r="E206" s="217">
        <v>0.656121422757664</v>
      </c>
      <c r="F206" s="216">
        <v>5465889</v>
      </c>
      <c r="G206" s="216">
        <v>18647483</v>
      </c>
      <c r="H206" s="217">
        <v>-2.01424941900794</v>
      </c>
    </row>
    <row r="207" spans="1:8" ht="25.5" customHeight="1">
      <c r="A207" s="621" t="s">
        <v>1211</v>
      </c>
      <c r="B207" s="621"/>
      <c r="C207" s="621"/>
      <c r="D207" s="621"/>
      <c r="E207" s="621"/>
      <c r="F207" s="621"/>
      <c r="G207" s="621"/>
      <c r="H207" s="621"/>
    </row>
    <row r="208" spans="3:8" ht="12.75">
      <c r="C208" s="205"/>
      <c r="D208" s="205"/>
      <c r="E208" s="206"/>
      <c r="F208" s="211"/>
      <c r="G208" s="211"/>
      <c r="H208" s="219"/>
    </row>
    <row r="209" spans="1:8" ht="18" customHeight="1">
      <c r="A209" s="604" t="s">
        <v>4</v>
      </c>
      <c r="B209" s="607" t="s">
        <v>1049</v>
      </c>
      <c r="C209" s="598" t="s">
        <v>35</v>
      </c>
      <c r="D209" s="598"/>
      <c r="E209" s="598"/>
      <c r="F209" s="627" t="s">
        <v>36</v>
      </c>
      <c r="G209" s="598"/>
      <c r="H209" s="598"/>
    </row>
    <row r="210" spans="1:8" ht="16.5" customHeight="1">
      <c r="A210" s="605"/>
      <c r="B210" s="608"/>
      <c r="C210" s="394" t="s">
        <v>57</v>
      </c>
      <c r="D210" s="602" t="s">
        <v>58</v>
      </c>
      <c r="E210" s="603"/>
      <c r="F210" s="210" t="s">
        <v>57</v>
      </c>
      <c r="G210" s="602" t="s">
        <v>58</v>
      </c>
      <c r="H210" s="603"/>
    </row>
    <row r="211" spans="1:8" ht="15" customHeight="1">
      <c r="A211" s="605"/>
      <c r="B211" s="608"/>
      <c r="C211" s="626" t="s">
        <v>67</v>
      </c>
      <c r="D211" s="618" t="s">
        <v>34</v>
      </c>
      <c r="E211" s="615" t="s">
        <v>1145</v>
      </c>
      <c r="F211" s="618" t="s">
        <v>67</v>
      </c>
      <c r="G211" s="618" t="s">
        <v>34</v>
      </c>
      <c r="H211" s="615" t="s">
        <v>1145</v>
      </c>
    </row>
    <row r="212" spans="1:8" ht="12.75">
      <c r="A212" s="605"/>
      <c r="B212" s="608"/>
      <c r="C212" s="605"/>
      <c r="D212" s="619"/>
      <c r="E212" s="616"/>
      <c r="F212" s="619"/>
      <c r="G212" s="619"/>
      <c r="H212" s="616"/>
    </row>
    <row r="213" spans="1:8" ht="18.75" customHeight="1">
      <c r="A213" s="605"/>
      <c r="B213" s="608"/>
      <c r="C213" s="605"/>
      <c r="D213" s="619"/>
      <c r="E213" s="616"/>
      <c r="F213" s="619"/>
      <c r="G213" s="619"/>
      <c r="H213" s="616"/>
    </row>
    <row r="214" spans="1:8" ht="20.25" customHeight="1">
      <c r="A214" s="606"/>
      <c r="B214" s="609"/>
      <c r="C214" s="606"/>
      <c r="D214" s="620"/>
      <c r="E214" s="617"/>
      <c r="F214" s="620"/>
      <c r="G214" s="620"/>
      <c r="H214" s="617"/>
    </row>
    <row r="215" spans="1:8" ht="12.75">
      <c r="A215" s="225"/>
      <c r="B215" s="398"/>
      <c r="C215" s="221"/>
      <c r="D215" s="221"/>
      <c r="E215" s="107"/>
      <c r="F215" s="221"/>
      <c r="G215" s="221"/>
      <c r="H215" s="222"/>
    </row>
    <row r="216" spans="1:8" ht="12.75">
      <c r="A216" s="214"/>
      <c r="B216" s="399" t="s">
        <v>753</v>
      </c>
      <c r="C216" s="221"/>
      <c r="D216" s="221"/>
      <c r="E216" s="107"/>
      <c r="F216" s="221"/>
      <c r="G216" s="221"/>
      <c r="H216" s="222"/>
    </row>
    <row r="217" spans="1:8" ht="12.75">
      <c r="A217" s="214"/>
      <c r="B217" s="400"/>
      <c r="C217" s="221"/>
      <c r="D217" s="221"/>
      <c r="E217" s="107"/>
      <c r="F217" s="221"/>
      <c r="G217" s="221"/>
      <c r="H217" s="222"/>
    </row>
    <row r="218" spans="1:8" ht="12.75">
      <c r="A218" s="214">
        <v>845</v>
      </c>
      <c r="B218" s="401" t="s">
        <v>938</v>
      </c>
      <c r="C218" s="216">
        <v>2833286</v>
      </c>
      <c r="D218" s="216">
        <v>12495471</v>
      </c>
      <c r="E218" s="217">
        <v>19.8728676001081</v>
      </c>
      <c r="F218" s="216">
        <v>1418394</v>
      </c>
      <c r="G218" s="216">
        <v>7454073</v>
      </c>
      <c r="H218" s="217">
        <v>10.5292213030161</v>
      </c>
    </row>
    <row r="219" spans="1:8" ht="12.75">
      <c r="A219" s="214">
        <v>846</v>
      </c>
      <c r="B219" s="401" t="s">
        <v>82</v>
      </c>
      <c r="C219" s="216">
        <v>2219287</v>
      </c>
      <c r="D219" s="216">
        <v>17317704</v>
      </c>
      <c r="E219" s="217">
        <v>-17.054492317447</v>
      </c>
      <c r="F219" s="216">
        <v>1023242</v>
      </c>
      <c r="G219" s="216">
        <v>6299043</v>
      </c>
      <c r="H219" s="217">
        <v>-4.19447096818743</v>
      </c>
    </row>
    <row r="220" spans="1:8" ht="12.75">
      <c r="A220" s="214">
        <v>847</v>
      </c>
      <c r="B220" s="401" t="s">
        <v>939</v>
      </c>
      <c r="C220" s="216">
        <v>275441</v>
      </c>
      <c r="D220" s="216">
        <v>1621492</v>
      </c>
      <c r="E220" s="217">
        <v>13.5805616924463</v>
      </c>
      <c r="F220" s="216">
        <v>75605</v>
      </c>
      <c r="G220" s="216">
        <v>917359</v>
      </c>
      <c r="H220" s="217">
        <v>-4.19967542978402</v>
      </c>
    </row>
    <row r="221" spans="1:8" ht="12.75">
      <c r="A221" s="214">
        <v>848</v>
      </c>
      <c r="B221" s="401" t="s">
        <v>940</v>
      </c>
      <c r="C221" s="216">
        <v>501147</v>
      </c>
      <c r="D221" s="216">
        <v>9837659</v>
      </c>
      <c r="E221" s="217">
        <v>14.5711805409978</v>
      </c>
      <c r="F221" s="216">
        <v>168347</v>
      </c>
      <c r="G221" s="216">
        <v>2418568</v>
      </c>
      <c r="H221" s="217">
        <v>-30.1962703892737</v>
      </c>
    </row>
    <row r="222" spans="1:8" ht="12.75">
      <c r="A222" s="214">
        <v>849</v>
      </c>
      <c r="B222" s="401" t="s">
        <v>941</v>
      </c>
      <c r="C222" s="216">
        <v>4279813</v>
      </c>
      <c r="D222" s="216">
        <v>13452422</v>
      </c>
      <c r="E222" s="217">
        <v>-23.3751536635404</v>
      </c>
      <c r="F222" s="216">
        <v>1035835</v>
      </c>
      <c r="G222" s="216">
        <v>7151183</v>
      </c>
      <c r="H222" s="217">
        <v>22.1455840402799</v>
      </c>
    </row>
    <row r="223" spans="1:8" ht="12.75">
      <c r="A223" s="214">
        <v>850</v>
      </c>
      <c r="B223" s="401" t="s">
        <v>942</v>
      </c>
      <c r="C223" s="216">
        <v>50</v>
      </c>
      <c r="D223" s="216">
        <v>8437</v>
      </c>
      <c r="E223" s="217" t="s">
        <v>71</v>
      </c>
      <c r="F223" s="216">
        <v>118991</v>
      </c>
      <c r="G223" s="216">
        <v>479127</v>
      </c>
      <c r="H223" s="217">
        <v>192.975944428818</v>
      </c>
    </row>
    <row r="224" spans="1:8" ht="12.75">
      <c r="A224" s="214">
        <v>851</v>
      </c>
      <c r="B224" s="401" t="s">
        <v>943</v>
      </c>
      <c r="C224" s="216">
        <v>749958</v>
      </c>
      <c r="D224" s="216">
        <v>11724055</v>
      </c>
      <c r="E224" s="217">
        <v>38.6468467096244</v>
      </c>
      <c r="F224" s="216">
        <v>293638</v>
      </c>
      <c r="G224" s="216">
        <v>2775142</v>
      </c>
      <c r="H224" s="217">
        <v>-44.3610894804334</v>
      </c>
    </row>
    <row r="225" spans="1:8" ht="12.75">
      <c r="A225" s="214">
        <v>852</v>
      </c>
      <c r="B225" s="401" t="s">
        <v>944</v>
      </c>
      <c r="C225" s="216">
        <v>2476661</v>
      </c>
      <c r="D225" s="216">
        <v>61501998</v>
      </c>
      <c r="E225" s="217">
        <v>-22.47386946907</v>
      </c>
      <c r="F225" s="216">
        <v>1766711</v>
      </c>
      <c r="G225" s="216">
        <v>14251023</v>
      </c>
      <c r="H225" s="217">
        <v>14.9278643532421</v>
      </c>
    </row>
    <row r="226" spans="1:8" ht="12.75">
      <c r="A226" s="214">
        <v>853</v>
      </c>
      <c r="B226" s="401" t="s">
        <v>748</v>
      </c>
      <c r="C226" s="216">
        <v>100383</v>
      </c>
      <c r="D226" s="216">
        <v>13455569</v>
      </c>
      <c r="E226" s="217">
        <v>-2.04733879952315</v>
      </c>
      <c r="F226" s="216">
        <v>423767</v>
      </c>
      <c r="G226" s="216">
        <v>25784748</v>
      </c>
      <c r="H226" s="217">
        <v>-12.0963941578253</v>
      </c>
    </row>
    <row r="227" spans="1:8" ht="12.75">
      <c r="A227" s="214">
        <v>854</v>
      </c>
      <c r="B227" s="401" t="s">
        <v>945</v>
      </c>
      <c r="C227" s="216">
        <v>189902</v>
      </c>
      <c r="D227" s="216">
        <v>2583520</v>
      </c>
      <c r="E227" s="217">
        <v>14.6017514613994</v>
      </c>
      <c r="F227" s="216">
        <v>111946</v>
      </c>
      <c r="G227" s="216">
        <v>2018865</v>
      </c>
      <c r="H227" s="217">
        <v>-46.1785264886538</v>
      </c>
    </row>
    <row r="228" spans="1:8" ht="12.75">
      <c r="A228" s="214">
        <v>859</v>
      </c>
      <c r="B228" s="401" t="s">
        <v>946</v>
      </c>
      <c r="C228" s="216">
        <v>4454209</v>
      </c>
      <c r="D228" s="216">
        <v>86119266</v>
      </c>
      <c r="E228" s="217">
        <v>1.68633559917578</v>
      </c>
      <c r="F228" s="216">
        <v>2892951</v>
      </c>
      <c r="G228" s="216">
        <v>36356277</v>
      </c>
      <c r="H228" s="217">
        <v>40.3035134424221</v>
      </c>
    </row>
    <row r="229" spans="1:8" ht="12.75">
      <c r="A229" s="214">
        <v>860</v>
      </c>
      <c r="B229" s="401" t="s">
        <v>947</v>
      </c>
      <c r="C229" s="216">
        <v>1240278</v>
      </c>
      <c r="D229" s="216">
        <v>3025404</v>
      </c>
      <c r="E229" s="217">
        <v>-21.9626368308835</v>
      </c>
      <c r="F229" s="216">
        <v>156506</v>
      </c>
      <c r="G229" s="216">
        <v>919972</v>
      </c>
      <c r="H229" s="217">
        <v>-55.2310028901214</v>
      </c>
    </row>
    <row r="230" spans="1:8" ht="12.75">
      <c r="A230" s="214">
        <v>861</v>
      </c>
      <c r="B230" s="401" t="s">
        <v>948</v>
      </c>
      <c r="C230" s="216">
        <v>7356809</v>
      </c>
      <c r="D230" s="216">
        <v>146731528</v>
      </c>
      <c r="E230" s="217">
        <v>13.2910199807901</v>
      </c>
      <c r="F230" s="216">
        <v>4083763</v>
      </c>
      <c r="G230" s="216">
        <v>73200717</v>
      </c>
      <c r="H230" s="217">
        <v>16.1012635452725</v>
      </c>
    </row>
    <row r="231" spans="1:8" ht="12.75">
      <c r="A231" s="214">
        <v>862</v>
      </c>
      <c r="B231" s="401" t="s">
        <v>949</v>
      </c>
      <c r="C231" s="216">
        <v>333985</v>
      </c>
      <c r="D231" s="216">
        <v>7485667</v>
      </c>
      <c r="E231" s="217">
        <v>37.706085422778</v>
      </c>
      <c r="F231" s="216">
        <v>3850570</v>
      </c>
      <c r="G231" s="216">
        <v>18291564</v>
      </c>
      <c r="H231" s="217">
        <v>39.2062436995344</v>
      </c>
    </row>
    <row r="232" spans="1:8" ht="12.75">
      <c r="A232" s="214">
        <v>863</v>
      </c>
      <c r="B232" s="401" t="s">
        <v>950</v>
      </c>
      <c r="C232" s="216">
        <v>25673</v>
      </c>
      <c r="D232" s="216">
        <v>22943652</v>
      </c>
      <c r="E232" s="217">
        <v>-1.36801932466419</v>
      </c>
      <c r="F232" s="216">
        <v>602262</v>
      </c>
      <c r="G232" s="216">
        <v>65637059</v>
      </c>
      <c r="H232" s="217">
        <v>26.8540926454011</v>
      </c>
    </row>
    <row r="233" spans="1:8" ht="12.75">
      <c r="A233" s="214">
        <v>864</v>
      </c>
      <c r="B233" s="401" t="s">
        <v>951</v>
      </c>
      <c r="C233" s="216">
        <v>62639</v>
      </c>
      <c r="D233" s="216">
        <v>7801989</v>
      </c>
      <c r="E233" s="217">
        <v>4.64428404270329</v>
      </c>
      <c r="F233" s="216">
        <v>1585370</v>
      </c>
      <c r="G233" s="216">
        <v>48998823</v>
      </c>
      <c r="H233" s="217">
        <v>44.534862513514</v>
      </c>
    </row>
    <row r="234" spans="1:8" ht="12.75">
      <c r="A234" s="214">
        <v>865</v>
      </c>
      <c r="B234" s="401" t="s">
        <v>952</v>
      </c>
      <c r="C234" s="216">
        <v>3531045</v>
      </c>
      <c r="D234" s="216">
        <v>107879590</v>
      </c>
      <c r="E234" s="217">
        <v>32.3177689284857</v>
      </c>
      <c r="F234" s="216">
        <v>404527</v>
      </c>
      <c r="G234" s="216">
        <v>40872089</v>
      </c>
      <c r="H234" s="217">
        <v>-7.12534011588947</v>
      </c>
    </row>
    <row r="235" spans="1:8" ht="12.75">
      <c r="A235" s="214">
        <v>869</v>
      </c>
      <c r="B235" s="401" t="s">
        <v>953</v>
      </c>
      <c r="C235" s="216">
        <v>2337848</v>
      </c>
      <c r="D235" s="216">
        <v>77404465</v>
      </c>
      <c r="E235" s="217">
        <v>5.00829897562309</v>
      </c>
      <c r="F235" s="216">
        <v>4553648</v>
      </c>
      <c r="G235" s="216">
        <v>65213852</v>
      </c>
      <c r="H235" s="217">
        <v>2.12605877099135</v>
      </c>
    </row>
    <row r="236" spans="1:8" ht="12.75">
      <c r="A236" s="214">
        <v>871</v>
      </c>
      <c r="B236" s="401" t="s">
        <v>954</v>
      </c>
      <c r="C236" s="216">
        <v>852057</v>
      </c>
      <c r="D236" s="216">
        <v>77631056</v>
      </c>
      <c r="E236" s="217">
        <v>-11.1460382156344</v>
      </c>
      <c r="F236" s="216">
        <v>878521</v>
      </c>
      <c r="G236" s="216">
        <v>27924250</v>
      </c>
      <c r="H236" s="217">
        <v>-7.36844207348466</v>
      </c>
    </row>
    <row r="237" spans="1:8" ht="12.75">
      <c r="A237" s="214">
        <v>872</v>
      </c>
      <c r="B237" s="401" t="s">
        <v>955</v>
      </c>
      <c r="C237" s="216">
        <v>991185</v>
      </c>
      <c r="D237" s="216">
        <v>144997367</v>
      </c>
      <c r="E237" s="217">
        <v>-10.6082615322769</v>
      </c>
      <c r="F237" s="216">
        <v>568974</v>
      </c>
      <c r="G237" s="216">
        <v>26361508</v>
      </c>
      <c r="H237" s="217">
        <v>0.750213651996646</v>
      </c>
    </row>
    <row r="238" spans="1:8" ht="12.75">
      <c r="A238" s="214">
        <v>873</v>
      </c>
      <c r="B238" s="401" t="s">
        <v>956</v>
      </c>
      <c r="C238" s="216">
        <v>531670</v>
      </c>
      <c r="D238" s="216">
        <v>64456267</v>
      </c>
      <c r="E238" s="217">
        <v>6.66507680272393</v>
      </c>
      <c r="F238" s="216">
        <v>535635</v>
      </c>
      <c r="G238" s="216">
        <v>27417194</v>
      </c>
      <c r="H238" s="217">
        <v>4.84342448774329</v>
      </c>
    </row>
    <row r="239" spans="1:8" ht="12.75">
      <c r="A239" s="214">
        <v>874</v>
      </c>
      <c r="B239" s="401" t="s">
        <v>957</v>
      </c>
      <c r="C239" s="216">
        <v>577</v>
      </c>
      <c r="D239" s="216">
        <v>263043</v>
      </c>
      <c r="E239" s="217">
        <v>57.4466684224388</v>
      </c>
      <c r="F239" s="216">
        <v>75537</v>
      </c>
      <c r="G239" s="216">
        <v>1995246</v>
      </c>
      <c r="H239" s="217">
        <v>17.9636834895445</v>
      </c>
    </row>
    <row r="240" spans="1:8" ht="12.75">
      <c r="A240" s="214">
        <v>875</v>
      </c>
      <c r="B240" s="401" t="s">
        <v>958</v>
      </c>
      <c r="C240" s="216">
        <v>5521262</v>
      </c>
      <c r="D240" s="216">
        <v>17305048</v>
      </c>
      <c r="E240" s="217">
        <v>-18.2838455756433</v>
      </c>
      <c r="F240" s="216">
        <v>53407590</v>
      </c>
      <c r="G240" s="216">
        <v>99110820</v>
      </c>
      <c r="H240" s="217">
        <v>15.9502885179875</v>
      </c>
    </row>
    <row r="241" spans="1:8" ht="12.75">
      <c r="A241" s="214">
        <v>876</v>
      </c>
      <c r="B241" s="401" t="s">
        <v>959</v>
      </c>
      <c r="C241" s="216">
        <v>37440</v>
      </c>
      <c r="D241" s="216">
        <v>2501872</v>
      </c>
      <c r="E241" s="217">
        <v>48.2515261444454</v>
      </c>
      <c r="F241" s="216">
        <v>18570</v>
      </c>
      <c r="G241" s="216">
        <v>254818</v>
      </c>
      <c r="H241" s="217">
        <v>-51.1343958486347</v>
      </c>
    </row>
    <row r="242" spans="1:8" s="180" customFormat="1" ht="12.75">
      <c r="A242" s="214">
        <v>877</v>
      </c>
      <c r="B242" s="401" t="s">
        <v>960</v>
      </c>
      <c r="C242" s="216">
        <v>381399</v>
      </c>
      <c r="D242" s="216">
        <v>6851365</v>
      </c>
      <c r="E242" s="217">
        <v>21.7589471886484</v>
      </c>
      <c r="F242" s="216">
        <v>1657380</v>
      </c>
      <c r="G242" s="216">
        <v>19236476</v>
      </c>
      <c r="H242" s="217">
        <v>21.995181956423</v>
      </c>
    </row>
    <row r="243" spans="1:8" ht="12.75">
      <c r="A243" s="214">
        <v>878</v>
      </c>
      <c r="B243" s="401" t="s">
        <v>83</v>
      </c>
      <c r="C243" s="216">
        <v>25</v>
      </c>
      <c r="D243" s="216">
        <v>23260</v>
      </c>
      <c r="E243" s="217">
        <v>101.857155254708</v>
      </c>
      <c r="F243" s="216">
        <v>3493</v>
      </c>
      <c r="G243" s="216">
        <v>152129</v>
      </c>
      <c r="H243" s="217">
        <v>-36.1068295120937</v>
      </c>
    </row>
    <row r="244" spans="1:8" ht="12.75">
      <c r="A244" s="214">
        <v>881</v>
      </c>
      <c r="B244" s="401" t="s">
        <v>961</v>
      </c>
      <c r="C244" s="216">
        <v>3903537</v>
      </c>
      <c r="D244" s="216">
        <v>5952570</v>
      </c>
      <c r="E244" s="217">
        <v>11.4783626834947</v>
      </c>
      <c r="F244" s="216">
        <v>494338</v>
      </c>
      <c r="G244" s="216">
        <v>4672196</v>
      </c>
      <c r="H244" s="217">
        <v>244.093614282232</v>
      </c>
    </row>
    <row r="245" spans="1:8" ht="12.75">
      <c r="A245" s="214">
        <v>882</v>
      </c>
      <c r="B245" s="401" t="s">
        <v>962</v>
      </c>
      <c r="C245" s="216" t="s">
        <v>70</v>
      </c>
      <c r="D245" s="216" t="s">
        <v>70</v>
      </c>
      <c r="E245" s="217" t="s">
        <v>1197</v>
      </c>
      <c r="F245" s="216">
        <v>1543</v>
      </c>
      <c r="G245" s="216">
        <v>12751</v>
      </c>
      <c r="H245" s="217">
        <v>-62.3786622606438</v>
      </c>
    </row>
    <row r="246" spans="1:8" ht="12.75">
      <c r="A246" s="214">
        <v>883</v>
      </c>
      <c r="B246" s="401" t="s">
        <v>963</v>
      </c>
      <c r="C246" s="216">
        <v>99714</v>
      </c>
      <c r="D246" s="216">
        <v>61596012</v>
      </c>
      <c r="E246" s="217">
        <v>108.526157474661</v>
      </c>
      <c r="F246" s="216">
        <v>15422</v>
      </c>
      <c r="G246" s="216">
        <v>118828267</v>
      </c>
      <c r="H246" s="217">
        <v>-7.38808367079865</v>
      </c>
    </row>
    <row r="247" spans="1:8" ht="12.75">
      <c r="A247" s="214">
        <v>884</v>
      </c>
      <c r="B247" s="401" t="s">
        <v>964</v>
      </c>
      <c r="C247" s="216">
        <v>64691001</v>
      </c>
      <c r="D247" s="216">
        <v>550990288</v>
      </c>
      <c r="E247" s="217">
        <v>9.90312136370213</v>
      </c>
      <c r="F247" s="216">
        <v>21621697</v>
      </c>
      <c r="G247" s="216">
        <v>112727935</v>
      </c>
      <c r="H247" s="217">
        <v>-4.6326408341681</v>
      </c>
    </row>
    <row r="248" spans="1:8" ht="12.75">
      <c r="A248" s="214">
        <v>885</v>
      </c>
      <c r="B248" s="401" t="s">
        <v>965</v>
      </c>
      <c r="C248" s="216">
        <v>1739633</v>
      </c>
      <c r="D248" s="216">
        <v>16655694</v>
      </c>
      <c r="E248" s="217">
        <v>27.2025263179118</v>
      </c>
      <c r="F248" s="216">
        <v>2013945</v>
      </c>
      <c r="G248" s="216">
        <v>20720178</v>
      </c>
      <c r="H248" s="217">
        <v>13.018846548943</v>
      </c>
    </row>
    <row r="249" spans="1:8" ht="12.75">
      <c r="A249" s="214">
        <v>886</v>
      </c>
      <c r="B249" s="401" t="s">
        <v>966</v>
      </c>
      <c r="C249" s="216">
        <v>27121</v>
      </c>
      <c r="D249" s="216">
        <v>27300</v>
      </c>
      <c r="E249" s="217">
        <v>-92.3882706875929</v>
      </c>
      <c r="F249" s="216">
        <v>40800</v>
      </c>
      <c r="G249" s="216">
        <v>352000</v>
      </c>
      <c r="H249" s="217">
        <v>39.3617863647161</v>
      </c>
    </row>
    <row r="250" spans="1:8" ht="12.75">
      <c r="A250" s="214">
        <v>887</v>
      </c>
      <c r="B250" s="401" t="s">
        <v>967</v>
      </c>
      <c r="C250" s="216">
        <v>3249279</v>
      </c>
      <c r="D250" s="216">
        <v>32843654</v>
      </c>
      <c r="E250" s="217">
        <v>-12.4638887082451</v>
      </c>
      <c r="F250" s="216">
        <v>2197897</v>
      </c>
      <c r="G250" s="216">
        <v>14726893</v>
      </c>
      <c r="H250" s="217">
        <v>113.433355613539</v>
      </c>
    </row>
    <row r="251" spans="1:8" ht="12.75">
      <c r="A251" s="214">
        <v>888</v>
      </c>
      <c r="B251" s="401" t="s">
        <v>0</v>
      </c>
      <c r="C251" s="216">
        <v>16920</v>
      </c>
      <c r="D251" s="216">
        <v>553197</v>
      </c>
      <c r="E251" s="217">
        <v>114.307796011343</v>
      </c>
      <c r="F251" s="216">
        <v>423462</v>
      </c>
      <c r="G251" s="216">
        <v>3046059</v>
      </c>
      <c r="H251" s="217">
        <v>13.6876367649589</v>
      </c>
    </row>
    <row r="252" spans="1:8" ht="12.75">
      <c r="A252" s="214">
        <v>889</v>
      </c>
      <c r="B252" s="401" t="s">
        <v>1</v>
      </c>
      <c r="C252" s="216">
        <v>5223242</v>
      </c>
      <c r="D252" s="216">
        <v>24878231</v>
      </c>
      <c r="E252" s="217">
        <v>-12.9315074668116</v>
      </c>
      <c r="F252" s="216">
        <v>2426440</v>
      </c>
      <c r="G252" s="216">
        <v>10389608</v>
      </c>
      <c r="H252" s="217">
        <v>-12.795644620199</v>
      </c>
    </row>
    <row r="253" spans="1:8" ht="12.75">
      <c r="A253" s="214">
        <v>891</v>
      </c>
      <c r="B253" s="401" t="s">
        <v>2</v>
      </c>
      <c r="C253" s="216">
        <v>264427</v>
      </c>
      <c r="D253" s="216">
        <v>8361384</v>
      </c>
      <c r="E253" s="217">
        <v>411.876131787511</v>
      </c>
      <c r="F253" s="216" t="s">
        <v>70</v>
      </c>
      <c r="G253" s="216" t="s">
        <v>70</v>
      </c>
      <c r="H253" s="217" t="s">
        <v>1197</v>
      </c>
    </row>
    <row r="254" spans="1:8" ht="12.75">
      <c r="A254" s="214">
        <v>896</v>
      </c>
      <c r="B254" s="401" t="s">
        <v>3</v>
      </c>
      <c r="C254" s="216">
        <v>973490</v>
      </c>
      <c r="D254" s="216">
        <v>17029401</v>
      </c>
      <c r="E254" s="217">
        <v>-11.1567794196179</v>
      </c>
      <c r="F254" s="216">
        <v>1026692</v>
      </c>
      <c r="G254" s="216">
        <v>11722036</v>
      </c>
      <c r="H254" s="217">
        <v>-6.04021982449085</v>
      </c>
    </row>
    <row r="255" spans="1:8" ht="27" customHeight="1">
      <c r="A255" s="227"/>
      <c r="B255" s="396" t="s">
        <v>84</v>
      </c>
      <c r="C255" s="182">
        <v>1183056648</v>
      </c>
      <c r="D255" s="182">
        <v>3368085704</v>
      </c>
      <c r="E255" s="183">
        <v>7.53323149737814</v>
      </c>
      <c r="F255" s="182">
        <v>973530740</v>
      </c>
      <c r="G255" s="182">
        <v>2233147895</v>
      </c>
      <c r="H255" s="183">
        <v>2.51654029146287</v>
      </c>
    </row>
    <row r="256" spans="1:8" ht="12.75">
      <c r="A256" s="228"/>
      <c r="C256" s="216"/>
      <c r="D256" s="216"/>
      <c r="E256" s="107"/>
      <c r="F256" s="221"/>
      <c r="G256" s="221"/>
      <c r="H256" s="222"/>
    </row>
    <row r="257" spans="1:8" ht="12.75">
      <c r="A257" s="215"/>
      <c r="C257" s="216"/>
      <c r="D257" s="216"/>
      <c r="E257" s="107"/>
      <c r="F257" s="221"/>
      <c r="G257" s="221"/>
      <c r="H257" s="222"/>
    </row>
    <row r="258" spans="1:8" ht="12.75">
      <c r="A258" s="54"/>
      <c r="C258" s="216"/>
      <c r="D258" s="216"/>
      <c r="E258" s="107"/>
      <c r="F258" s="229"/>
      <c r="G258" s="221"/>
      <c r="H258" s="222"/>
    </row>
    <row r="259" spans="3:8" ht="12.75">
      <c r="C259" s="216"/>
      <c r="D259" s="216"/>
      <c r="E259" s="107"/>
      <c r="F259" s="221"/>
      <c r="G259" s="221"/>
      <c r="H259" s="222"/>
    </row>
    <row r="260" spans="3:8" ht="12.75">
      <c r="C260" s="216"/>
      <c r="D260" s="216"/>
      <c r="E260" s="107"/>
      <c r="F260" s="221"/>
      <c r="G260" s="221"/>
      <c r="H260" s="222"/>
    </row>
    <row r="261" spans="3:8" ht="12.75">
      <c r="C261" s="216"/>
      <c r="D261" s="216"/>
      <c r="E261" s="107"/>
      <c r="F261" s="221"/>
      <c r="G261" s="221"/>
      <c r="H261" s="222"/>
    </row>
    <row r="262" spans="3:8" ht="12.75">
      <c r="C262" s="216"/>
      <c r="D262" s="216"/>
      <c r="E262" s="107"/>
      <c r="F262" s="221"/>
      <c r="G262" s="221"/>
      <c r="H262" s="222"/>
    </row>
    <row r="263" spans="3:8" ht="12.75">
      <c r="C263" s="216"/>
      <c r="D263" s="216"/>
      <c r="E263" s="107"/>
      <c r="F263" s="221"/>
      <c r="G263" s="221"/>
      <c r="H263" s="222"/>
    </row>
    <row r="264" spans="3:8" ht="12.75">
      <c r="C264" s="216"/>
      <c r="D264" s="216"/>
      <c r="E264" s="107"/>
      <c r="F264" s="221"/>
      <c r="G264" s="221"/>
      <c r="H264" s="222"/>
    </row>
    <row r="265" spans="3:8" ht="12.75">
      <c r="C265" s="216"/>
      <c r="D265" s="216"/>
      <c r="E265" s="107"/>
      <c r="F265" s="221"/>
      <c r="G265" s="221"/>
      <c r="H265" s="222"/>
    </row>
    <row r="266" spans="3:8" ht="12.75">
      <c r="C266" s="216"/>
      <c r="D266" s="216"/>
      <c r="E266" s="107"/>
      <c r="F266" s="221"/>
      <c r="G266" s="221"/>
      <c r="H266" s="222"/>
    </row>
    <row r="267" spans="3:8" ht="12.75">
      <c r="C267" s="216"/>
      <c r="D267" s="216"/>
      <c r="E267" s="107"/>
      <c r="F267" s="221"/>
      <c r="G267" s="221"/>
      <c r="H267" s="222"/>
    </row>
    <row r="268" spans="3:8" ht="12.75">
      <c r="C268" s="216"/>
      <c r="D268" s="216"/>
      <c r="E268" s="107"/>
      <c r="F268" s="221"/>
      <c r="G268" s="221"/>
      <c r="H268" s="222"/>
    </row>
    <row r="269" spans="3:8" ht="12.75">
      <c r="C269" s="216"/>
      <c r="D269" s="216"/>
      <c r="E269" s="107"/>
      <c r="F269" s="221"/>
      <c r="G269" s="221"/>
      <c r="H269" s="222"/>
    </row>
    <row r="270" spans="3:8" ht="12.75">
      <c r="C270" s="216"/>
      <c r="D270" s="216"/>
      <c r="E270" s="107"/>
      <c r="F270" s="221"/>
      <c r="G270" s="230"/>
      <c r="H270" s="222"/>
    </row>
    <row r="271" spans="3:8" ht="12.75">
      <c r="C271" s="216"/>
      <c r="D271" s="216"/>
      <c r="E271" s="107"/>
      <c r="F271" s="231"/>
      <c r="G271" s="231"/>
      <c r="H271" s="232"/>
    </row>
    <row r="272" spans="3:8" ht="12.75">
      <c r="C272" s="224"/>
      <c r="D272" s="224"/>
      <c r="E272" s="107"/>
      <c r="H272" s="107"/>
    </row>
    <row r="273" spans="3:4" ht="12.75">
      <c r="C273" s="216"/>
      <c r="D273" s="216"/>
    </row>
    <row r="274" spans="3:4" ht="12.75">
      <c r="C274" s="224"/>
      <c r="D274" s="224"/>
    </row>
    <row r="275" spans="3:4" ht="12.75">
      <c r="C275" s="216"/>
      <c r="D275" s="216"/>
    </row>
    <row r="276" spans="3:4" ht="12.75">
      <c r="C276" s="216"/>
      <c r="D276" s="216"/>
    </row>
    <row r="277" spans="1:8" ht="12.75">
      <c r="A277" s="214"/>
      <c r="B277" s="218"/>
      <c r="C277" s="216"/>
      <c r="D277" s="216"/>
      <c r="E277" s="217"/>
      <c r="F277" s="216"/>
      <c r="G277" s="216"/>
      <c r="H277" s="217"/>
    </row>
    <row r="278" spans="3:4" ht="12.75">
      <c r="C278" s="216"/>
      <c r="D278" s="216"/>
    </row>
    <row r="279" spans="3:4" ht="12.75">
      <c r="C279" s="216"/>
      <c r="D279" s="216"/>
    </row>
    <row r="280" spans="3:4" ht="12.75">
      <c r="C280" s="216"/>
      <c r="D280" s="216"/>
    </row>
    <row r="281" spans="3:4" ht="12.75">
      <c r="C281" s="216"/>
      <c r="D281" s="216"/>
    </row>
  </sheetData>
  <sheetProtection/>
  <mergeCells count="52">
    <mergeCell ref="B69:B74"/>
    <mergeCell ref="D140:E140"/>
    <mergeCell ref="G140:H140"/>
    <mergeCell ref="E141:E144"/>
    <mergeCell ref="F69:H69"/>
    <mergeCell ref="H141:H144"/>
    <mergeCell ref="D141:D144"/>
    <mergeCell ref="G70:H70"/>
    <mergeCell ref="A209:A214"/>
    <mergeCell ref="A137:H137"/>
    <mergeCell ref="A67:H67"/>
    <mergeCell ref="C209:E209"/>
    <mergeCell ref="F209:H209"/>
    <mergeCell ref="E71:E74"/>
    <mergeCell ref="H71:H74"/>
    <mergeCell ref="C139:E139"/>
    <mergeCell ref="F139:H139"/>
    <mergeCell ref="G210:H210"/>
    <mergeCell ref="H211:H214"/>
    <mergeCell ref="B209:B214"/>
    <mergeCell ref="C211:C214"/>
    <mergeCell ref="D211:D214"/>
    <mergeCell ref="D210:E210"/>
    <mergeCell ref="F211:F214"/>
    <mergeCell ref="G211:G214"/>
    <mergeCell ref="E211:E214"/>
    <mergeCell ref="A207:H207"/>
    <mergeCell ref="C69:E69"/>
    <mergeCell ref="D70:E70"/>
    <mergeCell ref="C71:C74"/>
    <mergeCell ref="G71:G74"/>
    <mergeCell ref="A139:A144"/>
    <mergeCell ref="D71:D74"/>
    <mergeCell ref="B139:B144"/>
    <mergeCell ref="C141:C144"/>
    <mergeCell ref="A69:A74"/>
    <mergeCell ref="F5:F8"/>
    <mergeCell ref="G5:G8"/>
    <mergeCell ref="E5:E8"/>
    <mergeCell ref="G141:G144"/>
    <mergeCell ref="F71:F74"/>
    <mergeCell ref="F141:F144"/>
    <mergeCell ref="A1:H1"/>
    <mergeCell ref="C3:E3"/>
    <mergeCell ref="F3:H3"/>
    <mergeCell ref="D4:E4"/>
    <mergeCell ref="G4:H4"/>
    <mergeCell ref="A3:A8"/>
    <mergeCell ref="B3:B8"/>
    <mergeCell ref="C5:C8"/>
    <mergeCell ref="D5:D8"/>
    <mergeCell ref="H5:H8"/>
  </mergeCells>
  <printOptions/>
  <pageMargins left="0.7086614173228347" right="0.1968503937007874" top="0.984251968503937" bottom="0" header="0.4330708661417323" footer="0.1968503937007874"/>
  <pageSetup firstPageNumber="18" useFirstPageNumber="1" horizontalDpi="600" verticalDpi="600" orientation="portrait" paperSize="9" scale="74" r:id="rId1"/>
  <headerFooter alignWithMargins="0">
    <oddHeader>&amp;C&amp;12- &amp;P -</oddHeader>
    <oddFooter>&amp;L&amp;X________________&amp;X
*) Im Insgesamt sind Zuschätzungen für Antwortausfälle und Befreiungen (EGW-Position 904), Rückwaren (EGW-Position 901) und Ersatzlieferungen (EGW-Position 903) enthalten.
</oddFooter>
  </headerFooter>
  <rowBreaks count="3" manualBreakCount="3">
    <brk id="66" max="255" man="1"/>
    <brk id="136" max="10" man="1"/>
    <brk id="206" max="10" man="1"/>
  </rowBreaks>
</worksheet>
</file>

<file path=xl/worksheets/sheet15.xml><?xml version="1.0" encoding="utf-8"?>
<worksheet xmlns="http://schemas.openxmlformats.org/spreadsheetml/2006/main" xmlns:r="http://schemas.openxmlformats.org/officeDocument/2006/relationships">
  <sheetPr codeName="Tabelle7"/>
  <dimension ref="A1:X344"/>
  <sheetViews>
    <sheetView zoomScalePageLayoutView="0" workbookViewId="0" topLeftCell="A1">
      <selection activeCell="A2" sqref="A2"/>
    </sheetView>
  </sheetViews>
  <sheetFormatPr defaultColWidth="11.421875" defaultRowHeight="12.75"/>
  <cols>
    <col min="1" max="1" width="4.00390625" style="167" customWidth="1"/>
    <col min="2" max="2" width="3.8515625" style="168" customWidth="1"/>
    <col min="3" max="3" width="35.28125" style="167" customWidth="1"/>
    <col min="4" max="4" width="13.28125" style="167" customWidth="1"/>
    <col min="5" max="5" width="13.8515625" style="167" customWidth="1"/>
    <col min="6" max="6" width="11.7109375" style="172" customWidth="1"/>
    <col min="7" max="7" width="13.28125" style="167" customWidth="1"/>
    <col min="8" max="8" width="13.421875" style="167" customWidth="1"/>
    <col min="9" max="9" width="11.421875" style="172" customWidth="1"/>
    <col min="10" max="10" width="12.7109375" style="167" bestFit="1" customWidth="1"/>
    <col min="11" max="16384" width="11.421875" style="167" customWidth="1"/>
  </cols>
  <sheetData>
    <row r="1" spans="1:9" s="166" customFormat="1" ht="21" customHeight="1">
      <c r="A1" s="651" t="s">
        <v>1123</v>
      </c>
      <c r="B1" s="651"/>
      <c r="C1" s="651"/>
      <c r="D1" s="651"/>
      <c r="E1" s="651"/>
      <c r="F1" s="651"/>
      <c r="G1" s="651"/>
      <c r="H1" s="651"/>
      <c r="I1" s="652"/>
    </row>
    <row r="2" spans="4:9" ht="12.75">
      <c r="D2" s="170"/>
      <c r="E2" s="171"/>
      <c r="G2" s="173"/>
      <c r="H2" s="174"/>
      <c r="I2" s="175"/>
    </row>
    <row r="3" spans="1:9" ht="17.25" customHeight="1">
      <c r="A3" s="640" t="s">
        <v>85</v>
      </c>
      <c r="B3" s="641"/>
      <c r="C3" s="647" t="s">
        <v>737</v>
      </c>
      <c r="D3" s="650" t="s">
        <v>35</v>
      </c>
      <c r="E3" s="650"/>
      <c r="F3" s="650"/>
      <c r="G3" s="637" t="s">
        <v>36</v>
      </c>
      <c r="H3" s="638"/>
      <c r="I3" s="638"/>
    </row>
    <row r="4" spans="1:9" ht="16.5" customHeight="1">
      <c r="A4" s="642"/>
      <c r="B4" s="643"/>
      <c r="C4" s="648"/>
      <c r="D4" s="176" t="s">
        <v>57</v>
      </c>
      <c r="E4" s="632" t="s">
        <v>58</v>
      </c>
      <c r="F4" s="633"/>
      <c r="G4" s="177" t="s">
        <v>57</v>
      </c>
      <c r="H4" s="632" t="s">
        <v>58</v>
      </c>
      <c r="I4" s="633"/>
    </row>
    <row r="5" spans="1:9" ht="12.75" customHeight="1">
      <c r="A5" s="642"/>
      <c r="B5" s="643"/>
      <c r="C5" s="648"/>
      <c r="D5" s="646" t="s">
        <v>67</v>
      </c>
      <c r="E5" s="629" t="s">
        <v>34</v>
      </c>
      <c r="F5" s="634" t="s">
        <v>1145</v>
      </c>
      <c r="G5" s="629" t="s">
        <v>67</v>
      </c>
      <c r="H5" s="630" t="s">
        <v>34</v>
      </c>
      <c r="I5" s="634" t="s">
        <v>1145</v>
      </c>
    </row>
    <row r="6" spans="1:9" ht="12.75" customHeight="1">
      <c r="A6" s="642"/>
      <c r="B6" s="643"/>
      <c r="C6" s="648"/>
      <c r="D6" s="643"/>
      <c r="E6" s="630"/>
      <c r="F6" s="635"/>
      <c r="G6" s="630"/>
      <c r="H6" s="630"/>
      <c r="I6" s="635"/>
    </row>
    <row r="7" spans="1:9" ht="12.75" customHeight="1">
      <c r="A7" s="642"/>
      <c r="B7" s="643"/>
      <c r="C7" s="648"/>
      <c r="D7" s="643"/>
      <c r="E7" s="630"/>
      <c r="F7" s="635"/>
      <c r="G7" s="630"/>
      <c r="H7" s="630"/>
      <c r="I7" s="635"/>
    </row>
    <row r="8" spans="1:9" ht="27" customHeight="1">
      <c r="A8" s="644"/>
      <c r="B8" s="645"/>
      <c r="C8" s="649"/>
      <c r="D8" s="645"/>
      <c r="E8" s="631"/>
      <c r="F8" s="636"/>
      <c r="G8" s="631"/>
      <c r="H8" s="631"/>
      <c r="I8" s="636"/>
    </row>
    <row r="9" spans="1:8" ht="9" customHeight="1">
      <c r="A9" s="169"/>
      <c r="B9" s="178"/>
      <c r="C9" s="402"/>
      <c r="D9" s="170"/>
      <c r="E9" s="171"/>
      <c r="G9" s="170"/>
      <c r="H9" s="170"/>
    </row>
    <row r="10" spans="2:9" s="180" customFormat="1" ht="12.75">
      <c r="B10" s="181"/>
      <c r="C10" s="396" t="s">
        <v>89</v>
      </c>
      <c r="D10" s="182">
        <v>974619714</v>
      </c>
      <c r="E10" s="182">
        <v>2384048995</v>
      </c>
      <c r="F10" s="183">
        <v>3.77219674534631</v>
      </c>
      <c r="G10" s="182">
        <v>885104529</v>
      </c>
      <c r="H10" s="182">
        <v>1675505664</v>
      </c>
      <c r="I10" s="183">
        <v>1.8208023526485</v>
      </c>
    </row>
    <row r="11" spans="1:9" ht="21" customHeight="1">
      <c r="A11" s="169" t="s">
        <v>90</v>
      </c>
      <c r="B11" s="184">
        <v>1</v>
      </c>
      <c r="C11" s="405" t="s">
        <v>468</v>
      </c>
      <c r="D11" s="185">
        <v>116026061</v>
      </c>
      <c r="E11" s="185">
        <v>239350605</v>
      </c>
      <c r="F11" s="186">
        <v>-1.99043352066606</v>
      </c>
      <c r="G11" s="185">
        <v>78071078</v>
      </c>
      <c r="H11" s="185">
        <v>125240726</v>
      </c>
      <c r="I11" s="186">
        <v>3.59433276773395</v>
      </c>
    </row>
    <row r="12" spans="1:9" ht="12.75">
      <c r="A12" s="169" t="s">
        <v>91</v>
      </c>
      <c r="B12" s="184">
        <v>3</v>
      </c>
      <c r="C12" s="406" t="s">
        <v>471</v>
      </c>
      <c r="D12" s="185">
        <v>90714052</v>
      </c>
      <c r="E12" s="185">
        <v>143441575</v>
      </c>
      <c r="F12" s="186">
        <v>3.92407913528871</v>
      </c>
      <c r="G12" s="185">
        <v>87660862</v>
      </c>
      <c r="H12" s="185">
        <v>170940128</v>
      </c>
      <c r="I12" s="186">
        <v>0.396915212824709</v>
      </c>
    </row>
    <row r="13" spans="1:9" ht="12.75">
      <c r="A13" s="169" t="s">
        <v>92</v>
      </c>
      <c r="B13" s="184">
        <v>5</v>
      </c>
      <c r="C13" s="406" t="s">
        <v>476</v>
      </c>
      <c r="D13" s="185">
        <v>136294571</v>
      </c>
      <c r="E13" s="185">
        <v>183733188</v>
      </c>
      <c r="F13" s="186">
        <v>7.01184194523267</v>
      </c>
      <c r="G13" s="185">
        <v>105592157</v>
      </c>
      <c r="H13" s="185">
        <v>203479488</v>
      </c>
      <c r="I13" s="186">
        <v>3.22245718055579</v>
      </c>
    </row>
    <row r="14" spans="1:9" ht="12.75">
      <c r="A14" s="169" t="s">
        <v>93</v>
      </c>
      <c r="B14" s="184">
        <v>6</v>
      </c>
      <c r="C14" s="406" t="s">
        <v>364</v>
      </c>
      <c r="D14" s="185">
        <v>54732518</v>
      </c>
      <c r="E14" s="185">
        <v>237406148</v>
      </c>
      <c r="F14" s="186">
        <v>14.5837354298596</v>
      </c>
      <c r="G14" s="185">
        <v>31402382</v>
      </c>
      <c r="H14" s="185">
        <v>193250960</v>
      </c>
      <c r="I14" s="186">
        <v>3.51651986356178</v>
      </c>
    </row>
    <row r="15" spans="1:9" ht="12.75">
      <c r="A15" s="169" t="s">
        <v>94</v>
      </c>
      <c r="B15" s="184">
        <v>7</v>
      </c>
      <c r="C15" s="406" t="s">
        <v>482</v>
      </c>
      <c r="D15" s="185">
        <v>2367971</v>
      </c>
      <c r="E15" s="185">
        <v>9934505</v>
      </c>
      <c r="F15" s="186">
        <v>5.3514188367118</v>
      </c>
      <c r="G15" s="185">
        <v>1931511</v>
      </c>
      <c r="H15" s="185">
        <v>10630955</v>
      </c>
      <c r="I15" s="186">
        <v>19.6440464820945</v>
      </c>
    </row>
    <row r="16" spans="1:9" ht="12.75">
      <c r="A16" s="169" t="s">
        <v>95</v>
      </c>
      <c r="B16" s="184">
        <v>8</v>
      </c>
      <c r="C16" s="406" t="s">
        <v>902</v>
      </c>
      <c r="D16" s="185">
        <v>49205792</v>
      </c>
      <c r="E16" s="185">
        <v>40254491</v>
      </c>
      <c r="F16" s="186">
        <v>2.85255083428002</v>
      </c>
      <c r="G16" s="185">
        <v>8845593</v>
      </c>
      <c r="H16" s="185">
        <v>24412855</v>
      </c>
      <c r="I16" s="186">
        <v>-22.8207057725289</v>
      </c>
    </row>
    <row r="17" spans="1:9" ht="12.75">
      <c r="A17" s="169" t="s">
        <v>96</v>
      </c>
      <c r="B17" s="184">
        <v>9</v>
      </c>
      <c r="C17" s="406" t="s">
        <v>488</v>
      </c>
      <c r="D17" s="185">
        <v>4030607</v>
      </c>
      <c r="E17" s="185">
        <v>9059012</v>
      </c>
      <c r="F17" s="186">
        <v>-0.922440496124295</v>
      </c>
      <c r="G17" s="185">
        <v>1876601</v>
      </c>
      <c r="H17" s="185">
        <v>3780173</v>
      </c>
      <c r="I17" s="186">
        <v>-23.4705954282049</v>
      </c>
    </row>
    <row r="18" spans="1:9" ht="12.75">
      <c r="A18" s="169" t="s">
        <v>97</v>
      </c>
      <c r="B18" s="184">
        <v>10</v>
      </c>
      <c r="C18" s="406" t="s">
        <v>490</v>
      </c>
      <c r="D18" s="185">
        <v>3894124</v>
      </c>
      <c r="E18" s="185">
        <v>23056661</v>
      </c>
      <c r="F18" s="186">
        <v>-3.96137155191283</v>
      </c>
      <c r="G18" s="185">
        <v>8019761</v>
      </c>
      <c r="H18" s="185">
        <v>11724734</v>
      </c>
      <c r="I18" s="186">
        <v>5.07403967094277</v>
      </c>
    </row>
    <row r="19" spans="1:9" ht="12.75">
      <c r="A19" s="169" t="s">
        <v>98</v>
      </c>
      <c r="B19" s="184">
        <v>11</v>
      </c>
      <c r="C19" s="406" t="s">
        <v>493</v>
      </c>
      <c r="D19" s="185">
        <v>25359230</v>
      </c>
      <c r="E19" s="185">
        <v>147974141</v>
      </c>
      <c r="F19" s="186">
        <v>-3.50150419513464</v>
      </c>
      <c r="G19" s="185">
        <v>40377678</v>
      </c>
      <c r="H19" s="185">
        <v>77808050</v>
      </c>
      <c r="I19" s="186">
        <v>-2.54194415018692</v>
      </c>
    </row>
    <row r="20" spans="1:9" ht="12.75">
      <c r="A20" s="169" t="s">
        <v>99</v>
      </c>
      <c r="B20" s="184">
        <v>13</v>
      </c>
      <c r="C20" s="406" t="s">
        <v>495</v>
      </c>
      <c r="D20" s="185">
        <v>26505930</v>
      </c>
      <c r="E20" s="185">
        <v>40589298</v>
      </c>
      <c r="F20" s="186">
        <v>-14.5086275745638</v>
      </c>
      <c r="G20" s="185">
        <v>29868754</v>
      </c>
      <c r="H20" s="185">
        <v>30152995</v>
      </c>
      <c r="I20" s="186">
        <v>-3.22762389164112</v>
      </c>
    </row>
    <row r="21" spans="1:9" ht="12.75">
      <c r="A21" s="169" t="s">
        <v>100</v>
      </c>
      <c r="B21" s="184">
        <v>14</v>
      </c>
      <c r="C21" s="406" t="s">
        <v>497</v>
      </c>
      <c r="D21" s="185">
        <v>9151651</v>
      </c>
      <c r="E21" s="185">
        <v>54911794</v>
      </c>
      <c r="F21" s="186">
        <v>42.0959185206029</v>
      </c>
      <c r="G21" s="185">
        <v>10397805</v>
      </c>
      <c r="H21" s="185">
        <v>14025407</v>
      </c>
      <c r="I21" s="186">
        <v>26.8008658552671</v>
      </c>
    </row>
    <row r="22" spans="1:9" ht="12.75">
      <c r="A22" s="169" t="s">
        <v>101</v>
      </c>
      <c r="B22" s="184">
        <v>15</v>
      </c>
      <c r="C22" s="406" t="s">
        <v>500</v>
      </c>
      <c r="D22" s="185">
        <v>68877068</v>
      </c>
      <c r="E22" s="185">
        <v>188017165</v>
      </c>
      <c r="F22" s="186">
        <v>5.71735700508209</v>
      </c>
      <c r="G22" s="185">
        <v>66862742</v>
      </c>
      <c r="H22" s="185">
        <v>122879064</v>
      </c>
      <c r="I22" s="186">
        <v>5.50721641199233</v>
      </c>
    </row>
    <row r="23" spans="1:9" ht="12.75">
      <c r="A23" s="169" t="s">
        <v>102</v>
      </c>
      <c r="B23" s="184">
        <v>17</v>
      </c>
      <c r="C23" s="406" t="s">
        <v>503</v>
      </c>
      <c r="D23" s="185">
        <v>61992281</v>
      </c>
      <c r="E23" s="185">
        <v>89799693</v>
      </c>
      <c r="F23" s="186">
        <v>-1.44972991152603</v>
      </c>
      <c r="G23" s="185">
        <v>67637072</v>
      </c>
      <c r="H23" s="185">
        <v>99437317</v>
      </c>
      <c r="I23" s="186">
        <v>-4.31131406436073</v>
      </c>
    </row>
    <row r="24" spans="1:9" ht="12.75">
      <c r="A24" s="169" t="s">
        <v>103</v>
      </c>
      <c r="B24" s="184">
        <v>18</v>
      </c>
      <c r="C24" s="406" t="s">
        <v>506</v>
      </c>
      <c r="D24" s="185">
        <v>7465255</v>
      </c>
      <c r="E24" s="185">
        <v>15513908</v>
      </c>
      <c r="F24" s="186">
        <v>-27.5831302888691</v>
      </c>
      <c r="G24" s="185">
        <v>17462719</v>
      </c>
      <c r="H24" s="185">
        <v>32493541</v>
      </c>
      <c r="I24" s="186">
        <v>7.1828853028299</v>
      </c>
    </row>
    <row r="25" spans="1:9" ht="12.75">
      <c r="A25" s="169" t="s">
        <v>104</v>
      </c>
      <c r="B25" s="184">
        <v>24</v>
      </c>
      <c r="C25" s="406" t="s">
        <v>515</v>
      </c>
      <c r="D25" s="185">
        <v>156509</v>
      </c>
      <c r="E25" s="185">
        <v>746928</v>
      </c>
      <c r="F25" s="186">
        <v>-25.3961278156438</v>
      </c>
      <c r="G25" s="185">
        <v>3505489</v>
      </c>
      <c r="H25" s="185">
        <v>8071864</v>
      </c>
      <c r="I25" s="186">
        <v>48.2617613580947</v>
      </c>
    </row>
    <row r="26" spans="1:9" ht="12.75">
      <c r="A26" s="169" t="s">
        <v>105</v>
      </c>
      <c r="B26" s="184">
        <v>28</v>
      </c>
      <c r="C26" s="406" t="s">
        <v>518</v>
      </c>
      <c r="D26" s="185">
        <v>9969539</v>
      </c>
      <c r="E26" s="185">
        <v>18186204</v>
      </c>
      <c r="F26" s="186">
        <v>3.22925247840233</v>
      </c>
      <c r="G26" s="185">
        <v>10489842</v>
      </c>
      <c r="H26" s="185">
        <v>9722402</v>
      </c>
      <c r="I26" s="186">
        <v>42.1358708356767</v>
      </c>
    </row>
    <row r="27" spans="1:9" ht="12.75">
      <c r="A27" s="169" t="s">
        <v>106</v>
      </c>
      <c r="B27" s="184">
        <v>37</v>
      </c>
      <c r="C27" s="406" t="s">
        <v>521</v>
      </c>
      <c r="D27" s="185">
        <v>198217</v>
      </c>
      <c r="E27" s="185">
        <v>6785688</v>
      </c>
      <c r="F27" s="186">
        <v>33.1065487863032</v>
      </c>
      <c r="G27" s="185">
        <v>37934</v>
      </c>
      <c r="H27" s="185">
        <v>2868707</v>
      </c>
      <c r="I27" s="186">
        <v>4.70016343507088</v>
      </c>
    </row>
    <row r="28" spans="1:9" ht="12.75">
      <c r="A28" s="169" t="s">
        <v>107</v>
      </c>
      <c r="B28" s="184">
        <v>39</v>
      </c>
      <c r="C28" s="406" t="s">
        <v>524</v>
      </c>
      <c r="D28" s="185">
        <v>48599584</v>
      </c>
      <c r="E28" s="185">
        <v>108148719</v>
      </c>
      <c r="F28" s="186">
        <v>0.274010439561408</v>
      </c>
      <c r="G28" s="185">
        <v>9182360</v>
      </c>
      <c r="H28" s="185">
        <v>39867822</v>
      </c>
      <c r="I28" s="186">
        <v>-19.1214712151649</v>
      </c>
    </row>
    <row r="29" spans="1:9" ht="12.75">
      <c r="A29" s="169" t="s">
        <v>108</v>
      </c>
      <c r="B29" s="184">
        <v>41</v>
      </c>
      <c r="C29" s="406" t="s">
        <v>903</v>
      </c>
      <c r="D29" s="185">
        <v>476</v>
      </c>
      <c r="E29" s="185">
        <v>3475</v>
      </c>
      <c r="F29" s="186">
        <v>-92.2591998574356</v>
      </c>
      <c r="G29" s="185">
        <v>156</v>
      </c>
      <c r="H29" s="185">
        <v>8914</v>
      </c>
      <c r="I29" s="186">
        <v>55.703056768559</v>
      </c>
    </row>
    <row r="30" spans="1:9" ht="12.75">
      <c r="A30" s="169" t="s">
        <v>109</v>
      </c>
      <c r="B30" s="184">
        <v>43</v>
      </c>
      <c r="C30" s="406" t="s">
        <v>530</v>
      </c>
      <c r="D30" s="185">
        <v>1448</v>
      </c>
      <c r="E30" s="185">
        <v>28018</v>
      </c>
      <c r="F30" s="186">
        <v>58.3564121403945</v>
      </c>
      <c r="G30" s="185" t="s">
        <v>70</v>
      </c>
      <c r="H30" s="185" t="s">
        <v>70</v>
      </c>
      <c r="I30" s="186" t="s">
        <v>1197</v>
      </c>
    </row>
    <row r="31" spans="1:9" ht="12.75">
      <c r="A31" s="169" t="s">
        <v>110</v>
      </c>
      <c r="B31" s="184">
        <v>44</v>
      </c>
      <c r="C31" s="405" t="s">
        <v>533</v>
      </c>
      <c r="D31" s="185">
        <v>504</v>
      </c>
      <c r="E31" s="185">
        <v>7214</v>
      </c>
      <c r="F31" s="186" t="s">
        <v>71</v>
      </c>
      <c r="G31" s="185">
        <v>1</v>
      </c>
      <c r="H31" s="185">
        <v>44</v>
      </c>
      <c r="I31" s="186" t="s">
        <v>71</v>
      </c>
    </row>
    <row r="32" spans="1:9" ht="12.75">
      <c r="A32" s="169" t="s">
        <v>111</v>
      </c>
      <c r="B32" s="184">
        <v>45</v>
      </c>
      <c r="C32" s="405" t="s">
        <v>535</v>
      </c>
      <c r="D32" s="185" t="s">
        <v>70</v>
      </c>
      <c r="E32" s="185" t="s">
        <v>70</v>
      </c>
      <c r="F32" s="186">
        <v>-100</v>
      </c>
      <c r="G32" s="185">
        <v>3</v>
      </c>
      <c r="H32" s="185">
        <v>4053</v>
      </c>
      <c r="I32" s="186">
        <v>-75.576981018379</v>
      </c>
    </row>
    <row r="33" spans="1:9" ht="12.75">
      <c r="A33" s="169" t="s">
        <v>112</v>
      </c>
      <c r="B33" s="184">
        <v>46</v>
      </c>
      <c r="C33" s="405" t="s">
        <v>537</v>
      </c>
      <c r="D33" s="185">
        <v>190188</v>
      </c>
      <c r="E33" s="185">
        <v>1095689</v>
      </c>
      <c r="F33" s="186">
        <v>36.3404351688936</v>
      </c>
      <c r="G33" s="185">
        <v>7248</v>
      </c>
      <c r="H33" s="185">
        <v>83214</v>
      </c>
      <c r="I33" s="186">
        <v>43.0309905636054</v>
      </c>
    </row>
    <row r="34" spans="1:9" ht="12.75">
      <c r="A34" s="169" t="s">
        <v>113</v>
      </c>
      <c r="B34" s="184">
        <v>47</v>
      </c>
      <c r="C34" s="405" t="s">
        <v>540</v>
      </c>
      <c r="D34" s="185">
        <v>7446</v>
      </c>
      <c r="E34" s="185">
        <v>21322</v>
      </c>
      <c r="F34" s="186">
        <v>434.385964912281</v>
      </c>
      <c r="G34" s="185">
        <v>12400</v>
      </c>
      <c r="H34" s="185">
        <v>130869</v>
      </c>
      <c r="I34" s="186">
        <v>135.999855733684</v>
      </c>
    </row>
    <row r="35" spans="1:9" ht="12.75">
      <c r="A35" s="169" t="s">
        <v>114</v>
      </c>
      <c r="B35" s="184">
        <v>52</v>
      </c>
      <c r="C35" s="405" t="s">
        <v>366</v>
      </c>
      <c r="D35" s="185">
        <v>4550396</v>
      </c>
      <c r="E35" s="185">
        <v>27341343</v>
      </c>
      <c r="F35" s="186">
        <v>-7.36704155874841</v>
      </c>
      <c r="G35" s="185">
        <v>8151476</v>
      </c>
      <c r="H35" s="185">
        <v>31322086</v>
      </c>
      <c r="I35" s="186">
        <v>11.8557282906758</v>
      </c>
    </row>
    <row r="36" spans="1:9" ht="12.75">
      <c r="A36" s="169" t="s">
        <v>115</v>
      </c>
      <c r="B36" s="184">
        <v>53</v>
      </c>
      <c r="C36" s="405" t="s">
        <v>546</v>
      </c>
      <c r="D36" s="185">
        <v>1949274</v>
      </c>
      <c r="E36" s="185">
        <v>4563789</v>
      </c>
      <c r="F36" s="186">
        <v>-24.4242881495316</v>
      </c>
      <c r="G36" s="185">
        <v>245441</v>
      </c>
      <c r="H36" s="185">
        <v>1178252</v>
      </c>
      <c r="I36" s="186">
        <v>110.355564125087</v>
      </c>
    </row>
    <row r="37" spans="1:9" ht="12.75">
      <c r="A37" s="169" t="s">
        <v>116</v>
      </c>
      <c r="B37" s="184">
        <v>54</v>
      </c>
      <c r="C37" s="405" t="s">
        <v>549</v>
      </c>
      <c r="D37" s="185">
        <v>1780184</v>
      </c>
      <c r="E37" s="185">
        <v>3469383</v>
      </c>
      <c r="F37" s="186">
        <v>-37.6186512767705</v>
      </c>
      <c r="G37" s="185">
        <v>1693467</v>
      </c>
      <c r="H37" s="185">
        <v>2436927</v>
      </c>
      <c r="I37" s="186">
        <v>-34.9321666875823</v>
      </c>
    </row>
    <row r="38" spans="1:9" ht="12.75">
      <c r="A38" s="169" t="s">
        <v>117</v>
      </c>
      <c r="B38" s="184">
        <v>55</v>
      </c>
      <c r="C38" s="405" t="s">
        <v>552</v>
      </c>
      <c r="D38" s="185">
        <v>4244979</v>
      </c>
      <c r="E38" s="185">
        <v>7957536</v>
      </c>
      <c r="F38" s="186">
        <v>-9.30194786506927</v>
      </c>
      <c r="G38" s="185">
        <v>2445311</v>
      </c>
      <c r="H38" s="185">
        <v>2456084</v>
      </c>
      <c r="I38" s="186">
        <v>-36.6526125905848</v>
      </c>
    </row>
    <row r="39" spans="1:9" ht="12.75">
      <c r="A39" s="169" t="s">
        <v>118</v>
      </c>
      <c r="B39" s="184">
        <v>60</v>
      </c>
      <c r="C39" s="405" t="s">
        <v>555</v>
      </c>
      <c r="D39" s="185">
        <v>96040793</v>
      </c>
      <c r="E39" s="185">
        <v>160198059</v>
      </c>
      <c r="F39" s="186">
        <v>1.06999915357582</v>
      </c>
      <c r="G39" s="185">
        <v>89259938</v>
      </c>
      <c r="H39" s="185">
        <v>156159623</v>
      </c>
      <c r="I39" s="186">
        <v>13.1517823963081</v>
      </c>
    </row>
    <row r="40" spans="1:9" ht="12.75">
      <c r="A40" s="169" t="s">
        <v>119</v>
      </c>
      <c r="B40" s="184">
        <v>61</v>
      </c>
      <c r="C40" s="405" t="s">
        <v>558</v>
      </c>
      <c r="D40" s="185">
        <v>65604851</v>
      </c>
      <c r="E40" s="185">
        <v>163516240</v>
      </c>
      <c r="F40" s="186">
        <v>0.628655549816429</v>
      </c>
      <c r="G40" s="185">
        <v>115611337</v>
      </c>
      <c r="H40" s="185">
        <v>117866912</v>
      </c>
      <c r="I40" s="186">
        <v>-10.230306386043</v>
      </c>
    </row>
    <row r="41" spans="1:9" ht="12.75">
      <c r="A41" s="169" t="s">
        <v>120</v>
      </c>
      <c r="B41" s="184">
        <v>63</v>
      </c>
      <c r="C41" s="405" t="s">
        <v>561</v>
      </c>
      <c r="D41" s="185">
        <v>16243225</v>
      </c>
      <c r="E41" s="185">
        <v>58641595</v>
      </c>
      <c r="F41" s="186">
        <v>8.08134927711045</v>
      </c>
      <c r="G41" s="185">
        <v>22033101</v>
      </c>
      <c r="H41" s="185">
        <v>39086806</v>
      </c>
      <c r="I41" s="186">
        <v>3.39222727939436</v>
      </c>
    </row>
    <row r="42" spans="1:9" ht="12.75">
      <c r="A42" s="169" t="s">
        <v>121</v>
      </c>
      <c r="B42" s="184">
        <v>64</v>
      </c>
      <c r="C42" s="405" t="s">
        <v>564</v>
      </c>
      <c r="D42" s="185">
        <v>32368632</v>
      </c>
      <c r="E42" s="185">
        <v>238881021</v>
      </c>
      <c r="F42" s="186">
        <v>23.8096778897784</v>
      </c>
      <c r="G42" s="185">
        <v>18998030</v>
      </c>
      <c r="H42" s="185">
        <v>38121436</v>
      </c>
      <c r="I42" s="186">
        <v>2.86941147285881</v>
      </c>
    </row>
    <row r="43" spans="1:9" ht="12.75">
      <c r="A43" s="169" t="s">
        <v>122</v>
      </c>
      <c r="B43" s="184">
        <v>66</v>
      </c>
      <c r="C43" s="405" t="s">
        <v>904</v>
      </c>
      <c r="D43" s="185">
        <v>9045299</v>
      </c>
      <c r="E43" s="185">
        <v>45374268</v>
      </c>
      <c r="F43" s="186">
        <v>33.528446432158</v>
      </c>
      <c r="G43" s="185">
        <v>10903226</v>
      </c>
      <c r="H43" s="185">
        <v>47679646</v>
      </c>
      <c r="I43" s="186">
        <v>11.6583833235468</v>
      </c>
    </row>
    <row r="44" spans="1:9" ht="12.75">
      <c r="A44" s="169" t="s">
        <v>123</v>
      </c>
      <c r="B44" s="184">
        <v>68</v>
      </c>
      <c r="C44" s="405" t="s">
        <v>570</v>
      </c>
      <c r="D44" s="185">
        <v>3055578</v>
      </c>
      <c r="E44" s="185">
        <v>13055939</v>
      </c>
      <c r="F44" s="186">
        <v>2.9913461937436</v>
      </c>
      <c r="G44" s="185">
        <v>3325221</v>
      </c>
      <c r="H44" s="185">
        <v>5765297</v>
      </c>
      <c r="I44" s="186">
        <v>-12.6638869006366</v>
      </c>
    </row>
    <row r="45" spans="1:9" ht="12.75">
      <c r="A45" s="169" t="s">
        <v>124</v>
      </c>
      <c r="B45" s="184">
        <v>70</v>
      </c>
      <c r="C45" s="405" t="s">
        <v>573</v>
      </c>
      <c r="D45" s="185">
        <v>54649</v>
      </c>
      <c r="E45" s="185">
        <v>188945</v>
      </c>
      <c r="F45" s="186">
        <v>154.337788905491</v>
      </c>
      <c r="G45" s="185">
        <v>4647</v>
      </c>
      <c r="H45" s="185">
        <v>14979</v>
      </c>
      <c r="I45" s="186">
        <v>-83.057346454021</v>
      </c>
    </row>
    <row r="46" spans="1:9" ht="12.75">
      <c r="A46" s="169" t="s">
        <v>125</v>
      </c>
      <c r="B46" s="184">
        <v>72</v>
      </c>
      <c r="C46" s="405" t="s">
        <v>576</v>
      </c>
      <c r="D46" s="185">
        <v>1128011</v>
      </c>
      <c r="E46" s="185">
        <v>7110228</v>
      </c>
      <c r="F46" s="186">
        <v>-46.3775258599476</v>
      </c>
      <c r="G46" s="185">
        <v>4326074</v>
      </c>
      <c r="H46" s="185">
        <v>7430610</v>
      </c>
      <c r="I46" s="186">
        <v>113.644648123374</v>
      </c>
    </row>
    <row r="47" spans="1:9" ht="12.75">
      <c r="A47" s="169" t="s">
        <v>126</v>
      </c>
      <c r="B47" s="184">
        <v>73</v>
      </c>
      <c r="C47" s="405" t="s">
        <v>579</v>
      </c>
      <c r="D47" s="185">
        <v>422282</v>
      </c>
      <c r="E47" s="185">
        <v>3684380</v>
      </c>
      <c r="F47" s="186">
        <v>-17.0981214895778</v>
      </c>
      <c r="G47" s="185">
        <v>5087768</v>
      </c>
      <c r="H47" s="185">
        <v>5236158</v>
      </c>
      <c r="I47" s="186">
        <v>-13.1545924343281</v>
      </c>
    </row>
    <row r="48" spans="1:9" ht="12.75">
      <c r="A48" s="169" t="s">
        <v>127</v>
      </c>
      <c r="B48" s="184">
        <v>74</v>
      </c>
      <c r="C48" s="405" t="s">
        <v>582</v>
      </c>
      <c r="D48" s="185">
        <v>529572</v>
      </c>
      <c r="E48" s="185">
        <v>815881</v>
      </c>
      <c r="F48" s="186">
        <v>-44.1353409199841</v>
      </c>
      <c r="G48" s="185">
        <v>40593</v>
      </c>
      <c r="H48" s="185">
        <v>42904</v>
      </c>
      <c r="I48" s="186">
        <v>-56.4916692863879</v>
      </c>
    </row>
    <row r="49" spans="1:9" ht="12.75">
      <c r="A49" s="169" t="s">
        <v>128</v>
      </c>
      <c r="B49" s="184">
        <v>75</v>
      </c>
      <c r="C49" s="405" t="s">
        <v>365</v>
      </c>
      <c r="D49" s="185">
        <v>8210128</v>
      </c>
      <c r="E49" s="185">
        <v>60072636</v>
      </c>
      <c r="F49" s="186">
        <v>-24.5509682818377</v>
      </c>
      <c r="G49" s="185">
        <v>10597496</v>
      </c>
      <c r="H49" s="185">
        <v>15461581</v>
      </c>
      <c r="I49" s="186">
        <v>10.983859600967</v>
      </c>
    </row>
    <row r="50" spans="1:9" ht="12.75">
      <c r="A50" s="169" t="s">
        <v>129</v>
      </c>
      <c r="B50" s="184">
        <v>91</v>
      </c>
      <c r="C50" s="405" t="s">
        <v>616</v>
      </c>
      <c r="D50" s="185">
        <v>8790657</v>
      </c>
      <c r="E50" s="185">
        <v>16025289</v>
      </c>
      <c r="F50" s="186">
        <v>5.59345283638996</v>
      </c>
      <c r="G50" s="185">
        <v>6353638</v>
      </c>
      <c r="H50" s="185">
        <v>16726398</v>
      </c>
      <c r="I50" s="186">
        <v>19.459509646308</v>
      </c>
    </row>
    <row r="51" spans="1:9" ht="12.75">
      <c r="A51" s="169" t="s">
        <v>130</v>
      </c>
      <c r="B51" s="184">
        <v>92</v>
      </c>
      <c r="C51" s="405" t="s">
        <v>618</v>
      </c>
      <c r="D51" s="185">
        <v>2537732</v>
      </c>
      <c r="E51" s="185">
        <v>5459228</v>
      </c>
      <c r="F51" s="186">
        <v>10.9989262486756</v>
      </c>
      <c r="G51" s="185">
        <v>1829649</v>
      </c>
      <c r="H51" s="185">
        <v>2727352</v>
      </c>
      <c r="I51" s="186">
        <v>-16.3157670264082</v>
      </c>
    </row>
    <row r="52" spans="1:9" ht="12.75">
      <c r="A52" s="169" t="s">
        <v>131</v>
      </c>
      <c r="B52" s="184">
        <v>93</v>
      </c>
      <c r="C52" s="405" t="s">
        <v>621</v>
      </c>
      <c r="D52" s="185">
        <v>347402</v>
      </c>
      <c r="E52" s="185">
        <v>1034554</v>
      </c>
      <c r="F52" s="186">
        <v>-12.5657835243489</v>
      </c>
      <c r="G52" s="185">
        <v>3741061</v>
      </c>
      <c r="H52" s="185">
        <v>2758403</v>
      </c>
      <c r="I52" s="186">
        <v>19.5650082010133</v>
      </c>
    </row>
    <row r="53" spans="1:9" ht="12.75">
      <c r="A53" s="169" t="s">
        <v>132</v>
      </c>
      <c r="B53" s="184">
        <v>95</v>
      </c>
      <c r="C53" s="405" t="s">
        <v>374</v>
      </c>
      <c r="D53" s="185">
        <v>76245</v>
      </c>
      <c r="E53" s="185">
        <v>182956</v>
      </c>
      <c r="F53" s="186">
        <v>22.3990633885265</v>
      </c>
      <c r="G53" s="185" t="s">
        <v>70</v>
      </c>
      <c r="H53" s="185" t="s">
        <v>70</v>
      </c>
      <c r="I53" s="186" t="s">
        <v>1197</v>
      </c>
    </row>
    <row r="54" spans="1:9" ht="12.75">
      <c r="A54" s="169" t="s">
        <v>133</v>
      </c>
      <c r="B54" s="184">
        <v>96</v>
      </c>
      <c r="C54" s="405" t="s">
        <v>754</v>
      </c>
      <c r="D54" s="185">
        <v>235892</v>
      </c>
      <c r="E54" s="185">
        <v>2711555</v>
      </c>
      <c r="F54" s="186">
        <v>5.37558064206489</v>
      </c>
      <c r="G54" s="185">
        <v>333930</v>
      </c>
      <c r="H54" s="185">
        <v>252727</v>
      </c>
      <c r="I54" s="186">
        <v>177.929661725245</v>
      </c>
    </row>
    <row r="55" spans="1:9" ht="12.75">
      <c r="A55" s="169" t="s">
        <v>746</v>
      </c>
      <c r="B55" s="184">
        <v>97</v>
      </c>
      <c r="C55" s="405" t="s">
        <v>375</v>
      </c>
      <c r="D55" s="185">
        <v>57948</v>
      </c>
      <c r="E55" s="185">
        <v>74762</v>
      </c>
      <c r="F55" s="186">
        <v>89.4531447975267</v>
      </c>
      <c r="G55" s="185">
        <v>3</v>
      </c>
      <c r="H55" s="185">
        <v>1858</v>
      </c>
      <c r="I55" s="186">
        <v>192.138364779874</v>
      </c>
    </row>
    <row r="56" spans="1:9" ht="12.75">
      <c r="A56" s="169" t="s">
        <v>134</v>
      </c>
      <c r="B56" s="184">
        <v>98</v>
      </c>
      <c r="C56" s="405" t="s">
        <v>376</v>
      </c>
      <c r="D56" s="185">
        <v>757789</v>
      </c>
      <c r="E56" s="185">
        <v>2327366</v>
      </c>
      <c r="F56" s="186">
        <v>-36.5714161127418</v>
      </c>
      <c r="G56" s="185">
        <v>871740</v>
      </c>
      <c r="H56" s="185">
        <v>1738632</v>
      </c>
      <c r="I56" s="186">
        <v>-53.3589345666278</v>
      </c>
    </row>
    <row r="57" spans="1:9" ht="12.75">
      <c r="A57" s="169" t="s">
        <v>135</v>
      </c>
      <c r="B57" s="184">
        <v>600</v>
      </c>
      <c r="C57" s="405" t="s">
        <v>696</v>
      </c>
      <c r="D57" s="185">
        <v>847174</v>
      </c>
      <c r="E57" s="185">
        <v>3296601</v>
      </c>
      <c r="F57" s="186">
        <v>252.409169092423</v>
      </c>
      <c r="G57" s="185">
        <v>9234</v>
      </c>
      <c r="H57" s="185">
        <v>26711</v>
      </c>
      <c r="I57" s="186">
        <v>-64.5253399915002</v>
      </c>
    </row>
    <row r="58" spans="1:9" ht="21" customHeight="1">
      <c r="A58" s="187" t="s">
        <v>41</v>
      </c>
      <c r="B58" s="188" t="s">
        <v>41</v>
      </c>
      <c r="C58" s="396" t="s">
        <v>136</v>
      </c>
      <c r="D58" s="182">
        <v>18187740</v>
      </c>
      <c r="E58" s="182">
        <v>68167036</v>
      </c>
      <c r="F58" s="183">
        <v>12.4294634013237</v>
      </c>
      <c r="G58" s="182">
        <v>4509424</v>
      </c>
      <c r="H58" s="182">
        <v>21830013</v>
      </c>
      <c r="I58" s="183">
        <v>77.5167703644264</v>
      </c>
    </row>
    <row r="59" spans="1:9" ht="21" customHeight="1">
      <c r="A59" s="169" t="s">
        <v>137</v>
      </c>
      <c r="B59" s="184">
        <v>20</v>
      </c>
      <c r="C59" s="405" t="s">
        <v>509</v>
      </c>
      <c r="D59" s="185">
        <v>15000</v>
      </c>
      <c r="E59" s="185">
        <v>7000</v>
      </c>
      <c r="F59" s="186">
        <v>55.5555555555555</v>
      </c>
      <c r="G59" s="185">
        <v>384</v>
      </c>
      <c r="H59" s="185">
        <v>538</v>
      </c>
      <c r="I59" s="186" t="s">
        <v>71</v>
      </c>
    </row>
    <row r="60" spans="1:9" ht="12.75">
      <c r="A60" s="169" t="s">
        <v>138</v>
      </c>
      <c r="B60" s="184">
        <v>23</v>
      </c>
      <c r="C60" s="405" t="s">
        <v>512</v>
      </c>
      <c r="D60" s="185">
        <v>127705</v>
      </c>
      <c r="E60" s="185">
        <v>165912</v>
      </c>
      <c r="F60" s="186">
        <v>130.024401064774</v>
      </c>
      <c r="G60" s="185" t="s">
        <v>70</v>
      </c>
      <c r="H60" s="185" t="s">
        <v>70</v>
      </c>
      <c r="I60" s="186" t="s">
        <v>1197</v>
      </c>
    </row>
    <row r="61" spans="1:9" ht="12.75">
      <c r="A61" s="169" t="s">
        <v>139</v>
      </c>
      <c r="B61" s="184">
        <v>204</v>
      </c>
      <c r="C61" s="405" t="s">
        <v>634</v>
      </c>
      <c r="D61" s="185">
        <v>2917819</v>
      </c>
      <c r="E61" s="185">
        <v>3285667</v>
      </c>
      <c r="F61" s="186">
        <v>6.93960619713707</v>
      </c>
      <c r="G61" s="185">
        <v>265153</v>
      </c>
      <c r="H61" s="185">
        <v>967420</v>
      </c>
      <c r="I61" s="186">
        <v>4.91338913994272</v>
      </c>
    </row>
    <row r="62" spans="1:9" ht="12.75">
      <c r="A62" s="169" t="s">
        <v>1057</v>
      </c>
      <c r="B62" s="184">
        <v>206</v>
      </c>
      <c r="C62" s="405" t="s">
        <v>1064</v>
      </c>
      <c r="D62" s="185" t="s">
        <v>70</v>
      </c>
      <c r="E62" s="185" t="s">
        <v>70</v>
      </c>
      <c r="F62" s="186" t="s">
        <v>1197</v>
      </c>
      <c r="G62" s="185" t="s">
        <v>70</v>
      </c>
      <c r="H62" s="185" t="s">
        <v>70</v>
      </c>
      <c r="I62" s="186" t="s">
        <v>1197</v>
      </c>
    </row>
    <row r="63" spans="1:9" ht="12.75">
      <c r="A63" s="169" t="s">
        <v>140</v>
      </c>
      <c r="B63" s="184">
        <v>208</v>
      </c>
      <c r="C63" s="405" t="s">
        <v>637</v>
      </c>
      <c r="D63" s="185">
        <v>838540</v>
      </c>
      <c r="E63" s="185">
        <v>5096508</v>
      </c>
      <c r="F63" s="186">
        <v>-42.7302604558266</v>
      </c>
      <c r="G63" s="185" t="s">
        <v>70</v>
      </c>
      <c r="H63" s="185" t="s">
        <v>70</v>
      </c>
      <c r="I63" s="186">
        <v>-100</v>
      </c>
    </row>
    <row r="64" spans="1:9" ht="12.75">
      <c r="A64" s="169" t="s">
        <v>141</v>
      </c>
      <c r="B64" s="184">
        <v>212</v>
      </c>
      <c r="C64" s="405" t="s">
        <v>640</v>
      </c>
      <c r="D64" s="185">
        <v>531941</v>
      </c>
      <c r="E64" s="185">
        <v>3934053</v>
      </c>
      <c r="F64" s="186">
        <v>-9.37362213594326</v>
      </c>
      <c r="G64" s="185">
        <v>260411</v>
      </c>
      <c r="H64" s="185">
        <v>4425491</v>
      </c>
      <c r="I64" s="186">
        <v>5.68558813892686</v>
      </c>
    </row>
    <row r="65" spans="1:9" ht="12.75">
      <c r="A65" s="169" t="s">
        <v>142</v>
      </c>
      <c r="B65" s="184">
        <v>216</v>
      </c>
      <c r="C65" s="405" t="s">
        <v>1072</v>
      </c>
      <c r="D65" s="185">
        <v>27497</v>
      </c>
      <c r="E65" s="185">
        <v>365045</v>
      </c>
      <c r="F65" s="186">
        <v>-38.9691573097577</v>
      </c>
      <c r="G65" s="185">
        <v>5</v>
      </c>
      <c r="H65" s="185">
        <v>1386</v>
      </c>
      <c r="I65" s="186">
        <v>-89.4432173052022</v>
      </c>
    </row>
    <row r="66" spans="1:9" ht="12.75">
      <c r="A66" s="169" t="s">
        <v>143</v>
      </c>
      <c r="B66" s="184">
        <v>220</v>
      </c>
      <c r="C66" s="405" t="s">
        <v>647</v>
      </c>
      <c r="D66" s="185">
        <v>1365001</v>
      </c>
      <c r="E66" s="185">
        <v>19710558</v>
      </c>
      <c r="F66" s="186">
        <v>70.6617766366399</v>
      </c>
      <c r="G66" s="185">
        <v>652929</v>
      </c>
      <c r="H66" s="185">
        <v>2228715</v>
      </c>
      <c r="I66" s="186">
        <v>-21.710635858374</v>
      </c>
    </row>
    <row r="67" spans="1:9" s="180" customFormat="1" ht="12.75">
      <c r="A67" s="169" t="s">
        <v>144</v>
      </c>
      <c r="B67" s="184">
        <v>224</v>
      </c>
      <c r="C67" s="405" t="s">
        <v>650</v>
      </c>
      <c r="D67" s="185">
        <v>1347</v>
      </c>
      <c r="E67" s="185">
        <v>361359</v>
      </c>
      <c r="F67" s="186">
        <v>-14.3550898615163</v>
      </c>
      <c r="G67" s="185" t="s">
        <v>70</v>
      </c>
      <c r="H67" s="185" t="s">
        <v>70</v>
      </c>
      <c r="I67" s="186" t="s">
        <v>1197</v>
      </c>
    </row>
    <row r="68" spans="1:9" s="180" customFormat="1" ht="12.75">
      <c r="A68" s="169" t="s">
        <v>1058</v>
      </c>
      <c r="B68" s="184">
        <v>225</v>
      </c>
      <c r="C68" s="405" t="s">
        <v>1065</v>
      </c>
      <c r="D68" s="185">
        <v>245</v>
      </c>
      <c r="E68" s="185">
        <v>50032</v>
      </c>
      <c r="F68" s="186">
        <v>45.6747707089824</v>
      </c>
      <c r="G68" s="185" t="s">
        <v>70</v>
      </c>
      <c r="H68" s="185" t="s">
        <v>70</v>
      </c>
      <c r="I68" s="186" t="s">
        <v>1197</v>
      </c>
    </row>
    <row r="69" spans="1:9" ht="12.75">
      <c r="A69" s="169" t="s">
        <v>145</v>
      </c>
      <c r="B69" s="184">
        <v>228</v>
      </c>
      <c r="C69" s="406" t="s">
        <v>653</v>
      </c>
      <c r="D69" s="185">
        <v>146467</v>
      </c>
      <c r="E69" s="185">
        <v>151014</v>
      </c>
      <c r="F69" s="186">
        <v>32.5800674252002</v>
      </c>
      <c r="G69" s="185" t="s">
        <v>70</v>
      </c>
      <c r="H69" s="185" t="s">
        <v>70</v>
      </c>
      <c r="I69" s="186" t="s">
        <v>1197</v>
      </c>
    </row>
    <row r="70" spans="1:9" ht="12.75">
      <c r="A70" s="169" t="s">
        <v>146</v>
      </c>
      <c r="B70" s="184">
        <v>232</v>
      </c>
      <c r="C70" s="406" t="s">
        <v>656</v>
      </c>
      <c r="D70" s="185">
        <v>20541</v>
      </c>
      <c r="E70" s="185">
        <v>87511</v>
      </c>
      <c r="F70" s="186">
        <v>374.932161076739</v>
      </c>
      <c r="G70" s="185" t="s">
        <v>70</v>
      </c>
      <c r="H70" s="185" t="s">
        <v>70</v>
      </c>
      <c r="I70" s="186" t="s">
        <v>1197</v>
      </c>
    </row>
    <row r="71" spans="1:9" ht="12.75">
      <c r="A71" s="169" t="s">
        <v>147</v>
      </c>
      <c r="B71" s="184">
        <v>236</v>
      </c>
      <c r="C71" s="406" t="s">
        <v>659</v>
      </c>
      <c r="D71" s="185">
        <v>348199</v>
      </c>
      <c r="E71" s="185">
        <v>207139</v>
      </c>
      <c r="F71" s="186">
        <v>55.5646511907355</v>
      </c>
      <c r="G71" s="185">
        <v>12000</v>
      </c>
      <c r="H71" s="185">
        <v>24600</v>
      </c>
      <c r="I71" s="186" t="s">
        <v>71</v>
      </c>
    </row>
    <row r="72" spans="1:9" ht="12.75">
      <c r="A72" s="169" t="s">
        <v>148</v>
      </c>
      <c r="B72" s="184">
        <v>240</v>
      </c>
      <c r="C72" s="406" t="s">
        <v>661</v>
      </c>
      <c r="D72" s="185">
        <v>34610</v>
      </c>
      <c r="E72" s="185">
        <v>21234</v>
      </c>
      <c r="F72" s="186" t="s">
        <v>71</v>
      </c>
      <c r="G72" s="185" t="s">
        <v>70</v>
      </c>
      <c r="H72" s="185" t="s">
        <v>70</v>
      </c>
      <c r="I72" s="186" t="s">
        <v>1197</v>
      </c>
    </row>
    <row r="73" spans="1:9" ht="12.75">
      <c r="A73" s="169" t="s">
        <v>149</v>
      </c>
      <c r="B73" s="184">
        <v>244</v>
      </c>
      <c r="C73" s="406" t="s">
        <v>664</v>
      </c>
      <c r="D73" s="185">
        <v>73775</v>
      </c>
      <c r="E73" s="185">
        <v>103848</v>
      </c>
      <c r="F73" s="186">
        <v>-22.6636679798333</v>
      </c>
      <c r="G73" s="185" t="s">
        <v>70</v>
      </c>
      <c r="H73" s="185" t="s">
        <v>70</v>
      </c>
      <c r="I73" s="186" t="s">
        <v>1197</v>
      </c>
    </row>
    <row r="74" spans="1:9" ht="12.75">
      <c r="A74" s="169" t="s">
        <v>150</v>
      </c>
      <c r="B74" s="184">
        <v>247</v>
      </c>
      <c r="C74" s="406" t="s">
        <v>666</v>
      </c>
      <c r="D74" s="185">
        <v>2592</v>
      </c>
      <c r="E74" s="185">
        <v>6865</v>
      </c>
      <c r="F74" s="186">
        <v>67.4390243902439</v>
      </c>
      <c r="G74" s="185">
        <v>27</v>
      </c>
      <c r="H74" s="185">
        <v>512</v>
      </c>
      <c r="I74" s="186" t="s">
        <v>71</v>
      </c>
    </row>
    <row r="75" spans="1:9" ht="12.75">
      <c r="A75" s="169"/>
      <c r="B75" s="189"/>
      <c r="C75" s="179"/>
      <c r="D75" s="185"/>
      <c r="E75" s="185"/>
      <c r="F75" s="190"/>
      <c r="G75" s="185"/>
      <c r="H75" s="185"/>
      <c r="I75" s="190"/>
    </row>
    <row r="76" spans="1:9" ht="12.75">
      <c r="A76" s="169"/>
      <c r="B76" s="189"/>
      <c r="C76" s="179"/>
      <c r="D76" s="185"/>
      <c r="E76" s="185"/>
      <c r="F76" s="190"/>
      <c r="G76" s="185"/>
      <c r="H76" s="185"/>
      <c r="I76" s="190"/>
    </row>
    <row r="77" spans="1:12" ht="14.25">
      <c r="A77" s="639" t="s">
        <v>1146</v>
      </c>
      <c r="B77" s="639"/>
      <c r="C77" s="639"/>
      <c r="D77" s="639"/>
      <c r="E77" s="639"/>
      <c r="F77" s="639"/>
      <c r="G77" s="639"/>
      <c r="H77" s="639"/>
      <c r="I77" s="639"/>
      <c r="J77" s="191"/>
      <c r="K77" s="191"/>
      <c r="L77" s="191"/>
    </row>
    <row r="78" spans="4:9" ht="12.75">
      <c r="D78" s="170"/>
      <c r="E78" s="171"/>
      <c r="G78" s="192"/>
      <c r="H78" s="193"/>
      <c r="I78" s="194"/>
    </row>
    <row r="79" spans="1:9" ht="17.25" customHeight="1">
      <c r="A79" s="640" t="s">
        <v>85</v>
      </c>
      <c r="B79" s="641"/>
      <c r="C79" s="647" t="s">
        <v>737</v>
      </c>
      <c r="D79" s="650" t="s">
        <v>35</v>
      </c>
      <c r="E79" s="650"/>
      <c r="F79" s="650"/>
      <c r="G79" s="637" t="s">
        <v>36</v>
      </c>
      <c r="H79" s="638"/>
      <c r="I79" s="638"/>
    </row>
    <row r="80" spans="1:9" ht="16.5" customHeight="1">
      <c r="A80" s="642"/>
      <c r="B80" s="643"/>
      <c r="C80" s="648"/>
      <c r="D80" s="176" t="s">
        <v>57</v>
      </c>
      <c r="E80" s="632" t="s">
        <v>58</v>
      </c>
      <c r="F80" s="633"/>
      <c r="G80" s="177" t="s">
        <v>57</v>
      </c>
      <c r="H80" s="632" t="s">
        <v>58</v>
      </c>
      <c r="I80" s="633"/>
    </row>
    <row r="81" spans="1:9" ht="12.75" customHeight="1">
      <c r="A81" s="642"/>
      <c r="B81" s="643"/>
      <c r="C81" s="648"/>
      <c r="D81" s="646" t="s">
        <v>67</v>
      </c>
      <c r="E81" s="629" t="s">
        <v>34</v>
      </c>
      <c r="F81" s="634" t="s">
        <v>1145</v>
      </c>
      <c r="G81" s="629" t="s">
        <v>67</v>
      </c>
      <c r="H81" s="630" t="s">
        <v>34</v>
      </c>
      <c r="I81" s="634" t="s">
        <v>1145</v>
      </c>
    </row>
    <row r="82" spans="1:9" ht="12.75" customHeight="1">
      <c r="A82" s="642"/>
      <c r="B82" s="643"/>
      <c r="C82" s="648"/>
      <c r="D82" s="643"/>
      <c r="E82" s="630"/>
      <c r="F82" s="635"/>
      <c r="G82" s="630"/>
      <c r="H82" s="630"/>
      <c r="I82" s="635"/>
    </row>
    <row r="83" spans="1:9" ht="12.75" customHeight="1">
      <c r="A83" s="642"/>
      <c r="B83" s="643"/>
      <c r="C83" s="648"/>
      <c r="D83" s="643"/>
      <c r="E83" s="630"/>
      <c r="F83" s="635"/>
      <c r="G83" s="630"/>
      <c r="H83" s="630"/>
      <c r="I83" s="635"/>
    </row>
    <row r="84" spans="1:9" ht="27" customHeight="1">
      <c r="A84" s="644"/>
      <c r="B84" s="645"/>
      <c r="C84" s="649"/>
      <c r="D84" s="645"/>
      <c r="E84" s="631"/>
      <c r="F84" s="636"/>
      <c r="G84" s="631"/>
      <c r="H84" s="631"/>
      <c r="I84" s="636"/>
    </row>
    <row r="85" spans="1:9" ht="11.25" customHeight="1">
      <c r="A85" s="169"/>
      <c r="B85" s="195"/>
      <c r="C85" s="402"/>
      <c r="D85" s="185"/>
      <c r="E85" s="185"/>
      <c r="F85" s="190"/>
      <c r="G85" s="185"/>
      <c r="H85" s="185"/>
      <c r="I85" s="190"/>
    </row>
    <row r="86" spans="2:3" ht="12.75">
      <c r="B86" s="196"/>
      <c r="C86" s="403" t="s">
        <v>86</v>
      </c>
    </row>
    <row r="87" spans="1:9" ht="11.25" customHeight="1">
      <c r="A87" s="169"/>
      <c r="B87" s="195"/>
      <c r="C87" s="402"/>
      <c r="D87" s="185"/>
      <c r="E87" s="185"/>
      <c r="F87" s="190"/>
      <c r="G87" s="185"/>
      <c r="H87" s="185"/>
      <c r="I87" s="190"/>
    </row>
    <row r="88" spans="1:9" ht="12.75">
      <c r="A88" s="169" t="s">
        <v>151</v>
      </c>
      <c r="B88" s="184">
        <v>248</v>
      </c>
      <c r="C88" s="405" t="s">
        <v>669</v>
      </c>
      <c r="D88" s="185">
        <v>456934</v>
      </c>
      <c r="E88" s="185">
        <v>352815</v>
      </c>
      <c r="F88" s="186">
        <v>264.075866552468</v>
      </c>
      <c r="G88" s="185">
        <v>2829</v>
      </c>
      <c r="H88" s="185">
        <v>6627</v>
      </c>
      <c r="I88" s="186">
        <v>-43.5471505238947</v>
      </c>
    </row>
    <row r="89" spans="1:9" ht="12.75">
      <c r="A89" s="169" t="s">
        <v>152</v>
      </c>
      <c r="B89" s="184">
        <v>252</v>
      </c>
      <c r="C89" s="405" t="s">
        <v>672</v>
      </c>
      <c r="D89" s="185">
        <v>24490</v>
      </c>
      <c r="E89" s="185">
        <v>37358</v>
      </c>
      <c r="F89" s="186">
        <v>-82.3881877625295</v>
      </c>
      <c r="G89" s="185" t="s">
        <v>70</v>
      </c>
      <c r="H89" s="185" t="s">
        <v>70</v>
      </c>
      <c r="I89" s="186" t="s">
        <v>1197</v>
      </c>
    </row>
    <row r="90" spans="1:9" ht="12.75">
      <c r="A90" s="169" t="s">
        <v>153</v>
      </c>
      <c r="B90" s="184">
        <v>257</v>
      </c>
      <c r="C90" s="405" t="s">
        <v>675</v>
      </c>
      <c r="D90" s="185" t="s">
        <v>70</v>
      </c>
      <c r="E90" s="185" t="s">
        <v>70</v>
      </c>
      <c r="F90" s="186">
        <v>-100</v>
      </c>
      <c r="G90" s="185" t="s">
        <v>70</v>
      </c>
      <c r="H90" s="185" t="s">
        <v>70</v>
      </c>
      <c r="I90" s="186" t="s">
        <v>1197</v>
      </c>
    </row>
    <row r="91" spans="1:9" ht="12.75">
      <c r="A91" s="169" t="s">
        <v>154</v>
      </c>
      <c r="B91" s="184">
        <v>260</v>
      </c>
      <c r="C91" s="405" t="s">
        <v>678</v>
      </c>
      <c r="D91" s="185">
        <v>183279</v>
      </c>
      <c r="E91" s="185">
        <v>186052</v>
      </c>
      <c r="F91" s="186">
        <v>-34.022943669214</v>
      </c>
      <c r="G91" s="185">
        <v>1</v>
      </c>
      <c r="H91" s="185">
        <v>298</v>
      </c>
      <c r="I91" s="186" t="s">
        <v>71</v>
      </c>
    </row>
    <row r="92" spans="1:9" ht="12.75">
      <c r="A92" s="169" t="s">
        <v>155</v>
      </c>
      <c r="B92" s="184">
        <v>264</v>
      </c>
      <c r="C92" s="406" t="s">
        <v>681</v>
      </c>
      <c r="D92" s="185">
        <v>1932428</v>
      </c>
      <c r="E92" s="185">
        <v>1332102</v>
      </c>
      <c r="F92" s="186">
        <v>118.983710634856</v>
      </c>
      <c r="G92" s="185" t="s">
        <v>70</v>
      </c>
      <c r="H92" s="185" t="s">
        <v>70</v>
      </c>
      <c r="I92" s="186" t="s">
        <v>1197</v>
      </c>
    </row>
    <row r="93" spans="1:9" ht="12.75">
      <c r="A93" s="169" t="s">
        <v>156</v>
      </c>
      <c r="B93" s="184">
        <v>268</v>
      </c>
      <c r="C93" s="406" t="s">
        <v>684</v>
      </c>
      <c r="D93" s="185">
        <v>55379</v>
      </c>
      <c r="E93" s="185">
        <v>90880</v>
      </c>
      <c r="F93" s="186">
        <v>122.48879966705</v>
      </c>
      <c r="G93" s="185" t="s">
        <v>70</v>
      </c>
      <c r="H93" s="185" t="s">
        <v>70</v>
      </c>
      <c r="I93" s="186" t="s">
        <v>1197</v>
      </c>
    </row>
    <row r="94" spans="1:9" ht="12.75">
      <c r="A94" s="169" t="s">
        <v>157</v>
      </c>
      <c r="B94" s="184">
        <v>272</v>
      </c>
      <c r="C94" s="406" t="s">
        <v>714</v>
      </c>
      <c r="D94" s="185">
        <v>1097918</v>
      </c>
      <c r="E94" s="185">
        <v>805932</v>
      </c>
      <c r="F94" s="186">
        <v>-27.2311274799711</v>
      </c>
      <c r="G94" s="185">
        <v>120982</v>
      </c>
      <c r="H94" s="185">
        <v>154572</v>
      </c>
      <c r="I94" s="186">
        <v>-78.8883076582674</v>
      </c>
    </row>
    <row r="95" spans="1:9" ht="12.75">
      <c r="A95" s="169" t="s">
        <v>158</v>
      </c>
      <c r="B95" s="184">
        <v>276</v>
      </c>
      <c r="C95" s="406" t="s">
        <v>688</v>
      </c>
      <c r="D95" s="185">
        <v>664649</v>
      </c>
      <c r="E95" s="185">
        <v>546708</v>
      </c>
      <c r="F95" s="186">
        <v>-86.7325201630223</v>
      </c>
      <c r="G95" s="185">
        <v>26258</v>
      </c>
      <c r="H95" s="185">
        <v>71075</v>
      </c>
      <c r="I95" s="186">
        <v>104.791678672276</v>
      </c>
    </row>
    <row r="96" spans="1:9" ht="12.75">
      <c r="A96" s="169" t="s">
        <v>159</v>
      </c>
      <c r="B96" s="184">
        <v>280</v>
      </c>
      <c r="C96" s="406" t="s">
        <v>691</v>
      </c>
      <c r="D96" s="185">
        <v>702816</v>
      </c>
      <c r="E96" s="185">
        <v>556132</v>
      </c>
      <c r="F96" s="186">
        <v>137.183812208655</v>
      </c>
      <c r="G96" s="185">
        <v>3</v>
      </c>
      <c r="H96" s="185">
        <v>772</v>
      </c>
      <c r="I96" s="186" t="s">
        <v>71</v>
      </c>
    </row>
    <row r="97" spans="1:9" ht="12.75">
      <c r="A97" s="169" t="s">
        <v>160</v>
      </c>
      <c r="B97" s="184">
        <v>284</v>
      </c>
      <c r="C97" s="406" t="s">
        <v>694</v>
      </c>
      <c r="D97" s="185">
        <v>189444</v>
      </c>
      <c r="E97" s="185">
        <v>138177</v>
      </c>
      <c r="F97" s="186">
        <v>-4.34532792446038</v>
      </c>
      <c r="G97" s="185" t="s">
        <v>70</v>
      </c>
      <c r="H97" s="185" t="s">
        <v>70</v>
      </c>
      <c r="I97" s="186" t="s">
        <v>1197</v>
      </c>
    </row>
    <row r="98" spans="1:9" ht="12.75">
      <c r="A98" s="169" t="s">
        <v>161</v>
      </c>
      <c r="B98" s="184">
        <v>288</v>
      </c>
      <c r="C98" s="406" t="s">
        <v>695</v>
      </c>
      <c r="D98" s="185">
        <v>77877</v>
      </c>
      <c r="E98" s="185">
        <v>330002</v>
      </c>
      <c r="F98" s="186">
        <v>3.49594643333177</v>
      </c>
      <c r="G98" s="185">
        <v>40</v>
      </c>
      <c r="H98" s="185">
        <v>8876</v>
      </c>
      <c r="I98" s="186">
        <v>-81.0041518640586</v>
      </c>
    </row>
    <row r="99" spans="1:9" ht="12.75">
      <c r="A99" s="169" t="s">
        <v>162</v>
      </c>
      <c r="B99" s="184">
        <v>302</v>
      </c>
      <c r="C99" s="406" t="s">
        <v>697</v>
      </c>
      <c r="D99" s="185">
        <v>928605</v>
      </c>
      <c r="E99" s="185">
        <v>1321155</v>
      </c>
      <c r="F99" s="186">
        <v>-0.134473828626369</v>
      </c>
      <c r="G99" s="185" t="s">
        <v>70</v>
      </c>
      <c r="H99" s="185" t="s">
        <v>70</v>
      </c>
      <c r="I99" s="186" t="s">
        <v>1197</v>
      </c>
    </row>
    <row r="100" spans="1:9" ht="12.75">
      <c r="A100" s="169" t="s">
        <v>163</v>
      </c>
      <c r="B100" s="184">
        <v>306</v>
      </c>
      <c r="C100" s="406" t="s">
        <v>717</v>
      </c>
      <c r="D100" s="185">
        <v>24306</v>
      </c>
      <c r="E100" s="185">
        <v>29709</v>
      </c>
      <c r="F100" s="186">
        <v>-60.4775841426101</v>
      </c>
      <c r="G100" s="185" t="s">
        <v>70</v>
      </c>
      <c r="H100" s="185" t="s">
        <v>70</v>
      </c>
      <c r="I100" s="186" t="s">
        <v>1197</v>
      </c>
    </row>
    <row r="101" spans="1:9" ht="12.75">
      <c r="A101" s="169" t="s">
        <v>164</v>
      </c>
      <c r="B101" s="184">
        <v>310</v>
      </c>
      <c r="C101" s="406" t="s">
        <v>703</v>
      </c>
      <c r="D101" s="185">
        <v>1</v>
      </c>
      <c r="E101" s="185">
        <v>164</v>
      </c>
      <c r="F101" s="186">
        <v>-99.9238084619066</v>
      </c>
      <c r="G101" s="185" t="s">
        <v>70</v>
      </c>
      <c r="H101" s="185" t="s">
        <v>70</v>
      </c>
      <c r="I101" s="186" t="s">
        <v>1197</v>
      </c>
    </row>
    <row r="102" spans="1:9" ht="12.75">
      <c r="A102" s="169" t="s">
        <v>165</v>
      </c>
      <c r="B102" s="184">
        <v>311</v>
      </c>
      <c r="C102" s="406" t="s">
        <v>469</v>
      </c>
      <c r="D102" s="185">
        <v>19104</v>
      </c>
      <c r="E102" s="185">
        <v>37148</v>
      </c>
      <c r="F102" s="186" t="s">
        <v>71</v>
      </c>
      <c r="G102" s="185" t="s">
        <v>70</v>
      </c>
      <c r="H102" s="185" t="s">
        <v>70</v>
      </c>
      <c r="I102" s="186" t="s">
        <v>1197</v>
      </c>
    </row>
    <row r="103" spans="1:9" ht="12.75">
      <c r="A103" s="169" t="s">
        <v>166</v>
      </c>
      <c r="B103" s="184">
        <v>314</v>
      </c>
      <c r="C103" s="406" t="s">
        <v>472</v>
      </c>
      <c r="D103" s="185">
        <v>150984</v>
      </c>
      <c r="E103" s="185">
        <v>194835</v>
      </c>
      <c r="F103" s="186">
        <v>59.2101392429888</v>
      </c>
      <c r="G103" s="185" t="s">
        <v>70</v>
      </c>
      <c r="H103" s="185" t="s">
        <v>70</v>
      </c>
      <c r="I103" s="186" t="s">
        <v>1197</v>
      </c>
    </row>
    <row r="104" spans="1:9" ht="12.75">
      <c r="A104" s="169" t="s">
        <v>167</v>
      </c>
      <c r="B104" s="184">
        <v>318</v>
      </c>
      <c r="C104" s="406" t="s">
        <v>755</v>
      </c>
      <c r="D104" s="185">
        <v>257199</v>
      </c>
      <c r="E104" s="185">
        <v>211429</v>
      </c>
      <c r="F104" s="186">
        <v>-24.8241752771595</v>
      </c>
      <c r="G104" s="185" t="s">
        <v>70</v>
      </c>
      <c r="H104" s="185" t="s">
        <v>70</v>
      </c>
      <c r="I104" s="186">
        <v>-100</v>
      </c>
    </row>
    <row r="105" spans="1:9" ht="12.75">
      <c r="A105" s="169" t="s">
        <v>168</v>
      </c>
      <c r="B105" s="184">
        <v>322</v>
      </c>
      <c r="C105" s="406" t="s">
        <v>718</v>
      </c>
      <c r="D105" s="185">
        <v>519861</v>
      </c>
      <c r="E105" s="185">
        <v>1692441</v>
      </c>
      <c r="F105" s="186">
        <v>10.0275842431106</v>
      </c>
      <c r="G105" s="185" t="s">
        <v>70</v>
      </c>
      <c r="H105" s="185" t="s">
        <v>70</v>
      </c>
      <c r="I105" s="186" t="s">
        <v>1197</v>
      </c>
    </row>
    <row r="106" spans="1:9" ht="12.75">
      <c r="A106" s="169" t="s">
        <v>169</v>
      </c>
      <c r="B106" s="184">
        <v>324</v>
      </c>
      <c r="C106" s="406" t="s">
        <v>483</v>
      </c>
      <c r="D106" s="185">
        <v>51</v>
      </c>
      <c r="E106" s="185">
        <v>1645</v>
      </c>
      <c r="F106" s="186">
        <v>560.642570281125</v>
      </c>
      <c r="G106" s="185" t="s">
        <v>70</v>
      </c>
      <c r="H106" s="185" t="s">
        <v>70</v>
      </c>
      <c r="I106" s="186" t="s">
        <v>1197</v>
      </c>
    </row>
    <row r="107" spans="1:9" ht="12.75">
      <c r="A107" s="169" t="s">
        <v>170</v>
      </c>
      <c r="B107" s="184">
        <v>328</v>
      </c>
      <c r="C107" s="406" t="s">
        <v>486</v>
      </c>
      <c r="D107" s="185">
        <v>6</v>
      </c>
      <c r="E107" s="185">
        <v>656</v>
      </c>
      <c r="F107" s="186">
        <v>-52.463768115942</v>
      </c>
      <c r="G107" s="185" t="s">
        <v>70</v>
      </c>
      <c r="H107" s="185" t="s">
        <v>70</v>
      </c>
      <c r="I107" s="186" t="s">
        <v>1197</v>
      </c>
    </row>
    <row r="108" spans="1:9" ht="12.75">
      <c r="A108" s="169" t="s">
        <v>171</v>
      </c>
      <c r="B108" s="184">
        <v>329</v>
      </c>
      <c r="C108" s="406" t="s">
        <v>1087</v>
      </c>
      <c r="D108" s="185" t="s">
        <v>70</v>
      </c>
      <c r="E108" s="185" t="s">
        <v>70</v>
      </c>
      <c r="F108" s="186" t="s">
        <v>1197</v>
      </c>
      <c r="G108" s="185" t="s">
        <v>70</v>
      </c>
      <c r="H108" s="185" t="s">
        <v>70</v>
      </c>
      <c r="I108" s="186" t="s">
        <v>1197</v>
      </c>
    </row>
    <row r="109" spans="1:9" ht="12.75">
      <c r="A109" s="169" t="s">
        <v>172</v>
      </c>
      <c r="B109" s="184">
        <v>330</v>
      </c>
      <c r="C109" s="406" t="s">
        <v>491</v>
      </c>
      <c r="D109" s="185">
        <v>242332</v>
      </c>
      <c r="E109" s="185">
        <v>529057</v>
      </c>
      <c r="F109" s="186">
        <v>-16.6592628998822</v>
      </c>
      <c r="G109" s="185" t="s">
        <v>70</v>
      </c>
      <c r="H109" s="185" t="s">
        <v>70</v>
      </c>
      <c r="I109" s="186" t="s">
        <v>1197</v>
      </c>
    </row>
    <row r="110" spans="1:9" ht="12.75">
      <c r="A110" s="169" t="s">
        <v>173</v>
      </c>
      <c r="B110" s="184">
        <v>334</v>
      </c>
      <c r="C110" s="406" t="s">
        <v>494</v>
      </c>
      <c r="D110" s="185">
        <v>380</v>
      </c>
      <c r="E110" s="185">
        <v>77302</v>
      </c>
      <c r="F110" s="186">
        <v>-79.9706174227801</v>
      </c>
      <c r="G110" s="185" t="s">
        <v>70</v>
      </c>
      <c r="H110" s="185" t="s">
        <v>70</v>
      </c>
      <c r="I110" s="186">
        <v>-100</v>
      </c>
    </row>
    <row r="111" spans="1:9" ht="12.75">
      <c r="A111" s="169" t="s">
        <v>174</v>
      </c>
      <c r="B111" s="184">
        <v>336</v>
      </c>
      <c r="C111" s="406" t="s">
        <v>496</v>
      </c>
      <c r="D111" s="185" t="s">
        <v>70</v>
      </c>
      <c r="E111" s="185" t="s">
        <v>70</v>
      </c>
      <c r="F111" s="186" t="s">
        <v>1197</v>
      </c>
      <c r="G111" s="185">
        <v>18</v>
      </c>
      <c r="H111" s="185">
        <v>332</v>
      </c>
      <c r="I111" s="186" t="s">
        <v>71</v>
      </c>
    </row>
    <row r="112" spans="1:9" ht="12.75">
      <c r="A112" s="169" t="s">
        <v>175</v>
      </c>
      <c r="B112" s="184">
        <v>338</v>
      </c>
      <c r="C112" s="406" t="s">
        <v>498</v>
      </c>
      <c r="D112" s="185" t="s">
        <v>70</v>
      </c>
      <c r="E112" s="185" t="s">
        <v>70</v>
      </c>
      <c r="F112" s="186">
        <v>-100</v>
      </c>
      <c r="G112" s="185" t="s">
        <v>70</v>
      </c>
      <c r="H112" s="185" t="s">
        <v>70</v>
      </c>
      <c r="I112" s="186" t="s">
        <v>1197</v>
      </c>
    </row>
    <row r="113" spans="1:9" ht="12.75">
      <c r="A113" s="169" t="s">
        <v>176</v>
      </c>
      <c r="B113" s="184">
        <v>342</v>
      </c>
      <c r="C113" s="406" t="s">
        <v>501</v>
      </c>
      <c r="D113" s="185" t="s">
        <v>70</v>
      </c>
      <c r="E113" s="185" t="s">
        <v>70</v>
      </c>
      <c r="F113" s="186" t="s">
        <v>1197</v>
      </c>
      <c r="G113" s="185" t="s">
        <v>70</v>
      </c>
      <c r="H113" s="185" t="s">
        <v>70</v>
      </c>
      <c r="I113" s="186" t="s">
        <v>1197</v>
      </c>
    </row>
    <row r="114" spans="1:9" ht="12.75">
      <c r="A114" s="169" t="s">
        <v>177</v>
      </c>
      <c r="B114" s="184">
        <v>346</v>
      </c>
      <c r="C114" s="406" t="s">
        <v>504</v>
      </c>
      <c r="D114" s="185">
        <v>323745</v>
      </c>
      <c r="E114" s="185">
        <v>331325</v>
      </c>
      <c r="F114" s="186">
        <v>-43.4737880111372</v>
      </c>
      <c r="G114" s="185">
        <v>1054</v>
      </c>
      <c r="H114" s="185">
        <v>7178</v>
      </c>
      <c r="I114" s="186">
        <v>12.8084236995128</v>
      </c>
    </row>
    <row r="115" spans="1:9" ht="12.75">
      <c r="A115" s="169" t="s">
        <v>178</v>
      </c>
      <c r="B115" s="184">
        <v>350</v>
      </c>
      <c r="C115" s="406" t="s">
        <v>507</v>
      </c>
      <c r="D115" s="185">
        <v>183181</v>
      </c>
      <c r="E115" s="185">
        <v>1105234</v>
      </c>
      <c r="F115" s="186">
        <v>76.6893036877882</v>
      </c>
      <c r="G115" s="185">
        <v>71</v>
      </c>
      <c r="H115" s="185">
        <v>975</v>
      </c>
      <c r="I115" s="186" t="s">
        <v>71</v>
      </c>
    </row>
    <row r="116" spans="1:9" ht="12.75">
      <c r="A116" s="169" t="s">
        <v>179</v>
      </c>
      <c r="B116" s="184">
        <v>352</v>
      </c>
      <c r="C116" s="406" t="s">
        <v>510</v>
      </c>
      <c r="D116" s="185">
        <v>139500</v>
      </c>
      <c r="E116" s="185">
        <v>486103</v>
      </c>
      <c r="F116" s="186">
        <v>-76.6353922836228</v>
      </c>
      <c r="G116" s="185">
        <v>6</v>
      </c>
      <c r="H116" s="185">
        <v>94</v>
      </c>
      <c r="I116" s="186">
        <v>-85.7791225416036</v>
      </c>
    </row>
    <row r="117" spans="1:9" ht="12.75">
      <c r="A117" s="169" t="s">
        <v>180</v>
      </c>
      <c r="B117" s="184">
        <v>355</v>
      </c>
      <c r="C117" s="406" t="s">
        <v>756</v>
      </c>
      <c r="D117" s="185" t="s">
        <v>70</v>
      </c>
      <c r="E117" s="185" t="s">
        <v>70</v>
      </c>
      <c r="F117" s="186">
        <v>-100</v>
      </c>
      <c r="G117" s="185" t="s">
        <v>1197</v>
      </c>
      <c r="H117" s="185">
        <v>102</v>
      </c>
      <c r="I117" s="186" t="s">
        <v>71</v>
      </c>
    </row>
    <row r="118" spans="1:9" ht="12.75">
      <c r="A118" s="169" t="s">
        <v>181</v>
      </c>
      <c r="B118" s="184">
        <v>357</v>
      </c>
      <c r="C118" s="406" t="s">
        <v>757</v>
      </c>
      <c r="D118" s="185" t="s">
        <v>70</v>
      </c>
      <c r="E118" s="185" t="s">
        <v>70</v>
      </c>
      <c r="F118" s="186" t="s">
        <v>1197</v>
      </c>
      <c r="G118" s="185" t="s">
        <v>70</v>
      </c>
      <c r="H118" s="185" t="s">
        <v>70</v>
      </c>
      <c r="I118" s="186" t="s">
        <v>1197</v>
      </c>
    </row>
    <row r="119" spans="1:9" ht="12.75">
      <c r="A119" s="169" t="s">
        <v>182</v>
      </c>
      <c r="B119" s="184">
        <v>366</v>
      </c>
      <c r="C119" s="406" t="s">
        <v>522</v>
      </c>
      <c r="D119" s="185">
        <v>26288</v>
      </c>
      <c r="E119" s="185">
        <v>303950</v>
      </c>
      <c r="F119" s="186">
        <v>-43.512956988448</v>
      </c>
      <c r="G119" s="185">
        <v>298455</v>
      </c>
      <c r="H119" s="185">
        <v>608295</v>
      </c>
      <c r="I119" s="186" t="s">
        <v>71</v>
      </c>
    </row>
    <row r="120" spans="1:9" ht="12.75">
      <c r="A120" s="169" t="s">
        <v>183</v>
      </c>
      <c r="B120" s="184">
        <v>370</v>
      </c>
      <c r="C120" s="406" t="s">
        <v>525</v>
      </c>
      <c r="D120" s="185">
        <v>229167</v>
      </c>
      <c r="E120" s="185">
        <v>367035</v>
      </c>
      <c r="F120" s="186">
        <v>49.6349174640319</v>
      </c>
      <c r="G120" s="185">
        <v>68</v>
      </c>
      <c r="H120" s="185">
        <v>1059</v>
      </c>
      <c r="I120" s="186" t="s">
        <v>71</v>
      </c>
    </row>
    <row r="121" spans="1:9" ht="12.75">
      <c r="A121" s="169" t="s">
        <v>184</v>
      </c>
      <c r="B121" s="184">
        <v>373</v>
      </c>
      <c r="C121" s="406" t="s">
        <v>528</v>
      </c>
      <c r="D121" s="185">
        <v>12018</v>
      </c>
      <c r="E121" s="185">
        <v>98180</v>
      </c>
      <c r="F121" s="186">
        <v>-16.8184629461752</v>
      </c>
      <c r="G121" s="185">
        <v>330</v>
      </c>
      <c r="H121" s="185">
        <v>15376</v>
      </c>
      <c r="I121" s="186">
        <v>91.0062111801242</v>
      </c>
    </row>
    <row r="122" spans="1:9" ht="12.75">
      <c r="A122" s="169" t="s">
        <v>185</v>
      </c>
      <c r="B122" s="184">
        <v>375</v>
      </c>
      <c r="C122" s="406" t="s">
        <v>531</v>
      </c>
      <c r="D122" s="185" t="s">
        <v>70</v>
      </c>
      <c r="E122" s="185" t="s">
        <v>70</v>
      </c>
      <c r="F122" s="186" t="s">
        <v>1197</v>
      </c>
      <c r="G122" s="185" t="s">
        <v>70</v>
      </c>
      <c r="H122" s="185" t="s">
        <v>70</v>
      </c>
      <c r="I122" s="186" t="s">
        <v>1197</v>
      </c>
    </row>
    <row r="123" spans="1:9" ht="12.75">
      <c r="A123" s="169" t="s">
        <v>186</v>
      </c>
      <c r="B123" s="184">
        <v>377</v>
      </c>
      <c r="C123" s="406" t="s">
        <v>534</v>
      </c>
      <c r="D123" s="185" t="s">
        <v>70</v>
      </c>
      <c r="E123" s="185" t="s">
        <v>70</v>
      </c>
      <c r="F123" s="186" t="s">
        <v>1197</v>
      </c>
      <c r="G123" s="185" t="s">
        <v>70</v>
      </c>
      <c r="H123" s="185" t="s">
        <v>70</v>
      </c>
      <c r="I123" s="186" t="s">
        <v>1197</v>
      </c>
    </row>
    <row r="124" spans="1:9" ht="12.75">
      <c r="A124" s="169" t="s">
        <v>187</v>
      </c>
      <c r="B124" s="184">
        <v>378</v>
      </c>
      <c r="C124" s="406" t="s">
        <v>536</v>
      </c>
      <c r="D124" s="185">
        <v>2087</v>
      </c>
      <c r="E124" s="185">
        <v>111163</v>
      </c>
      <c r="F124" s="186">
        <v>-3.43896040722017</v>
      </c>
      <c r="G124" s="185" t="s">
        <v>70</v>
      </c>
      <c r="H124" s="185" t="s">
        <v>70</v>
      </c>
      <c r="I124" s="186">
        <v>-100</v>
      </c>
    </row>
    <row r="125" spans="1:9" ht="12.75">
      <c r="A125" s="169" t="s">
        <v>188</v>
      </c>
      <c r="B125" s="184">
        <v>382</v>
      </c>
      <c r="C125" s="405" t="s">
        <v>538</v>
      </c>
      <c r="D125" s="185">
        <v>3329</v>
      </c>
      <c r="E125" s="185">
        <v>602715</v>
      </c>
      <c r="F125" s="186" t="s">
        <v>71</v>
      </c>
      <c r="G125" s="185">
        <v>19</v>
      </c>
      <c r="H125" s="185">
        <v>209</v>
      </c>
      <c r="I125" s="186" t="s">
        <v>71</v>
      </c>
    </row>
    <row r="126" spans="1:9" ht="12.75">
      <c r="A126" s="169" t="s">
        <v>189</v>
      </c>
      <c r="B126" s="184">
        <v>386</v>
      </c>
      <c r="C126" s="405" t="s">
        <v>541</v>
      </c>
      <c r="D126" s="185">
        <v>2856</v>
      </c>
      <c r="E126" s="185">
        <v>111218</v>
      </c>
      <c r="F126" s="186">
        <v>-22.9712227724487</v>
      </c>
      <c r="G126" s="185">
        <v>10</v>
      </c>
      <c r="H126" s="185">
        <v>147</v>
      </c>
      <c r="I126" s="186" t="s">
        <v>71</v>
      </c>
    </row>
    <row r="127" spans="1:9" ht="12.75">
      <c r="A127" s="169" t="s">
        <v>190</v>
      </c>
      <c r="B127" s="184">
        <v>388</v>
      </c>
      <c r="C127" s="405" t="s">
        <v>905</v>
      </c>
      <c r="D127" s="185">
        <v>3206429</v>
      </c>
      <c r="E127" s="185">
        <v>22432039</v>
      </c>
      <c r="F127" s="186">
        <v>52.2463043923105</v>
      </c>
      <c r="G127" s="185">
        <v>2839029</v>
      </c>
      <c r="H127" s="185">
        <v>13230840</v>
      </c>
      <c r="I127" s="186">
        <v>286.951750794327</v>
      </c>
    </row>
    <row r="128" spans="1:9" ht="12.75">
      <c r="A128" s="169" t="s">
        <v>191</v>
      </c>
      <c r="B128" s="184">
        <v>389</v>
      </c>
      <c r="C128" s="405" t="s">
        <v>547</v>
      </c>
      <c r="D128" s="185">
        <v>79393</v>
      </c>
      <c r="E128" s="185">
        <v>109837</v>
      </c>
      <c r="F128" s="186">
        <v>-40.6837966863241</v>
      </c>
      <c r="G128" s="185">
        <v>29299</v>
      </c>
      <c r="H128" s="185">
        <v>73382</v>
      </c>
      <c r="I128" s="186">
        <v>301.740939450345</v>
      </c>
    </row>
    <row r="129" spans="1:9" ht="12.75">
      <c r="A129" s="169" t="s">
        <v>192</v>
      </c>
      <c r="B129" s="184">
        <v>391</v>
      </c>
      <c r="C129" s="405" t="s">
        <v>550</v>
      </c>
      <c r="D129" s="185">
        <v>9</v>
      </c>
      <c r="E129" s="185">
        <v>768</v>
      </c>
      <c r="F129" s="186">
        <v>-96.5133699550552</v>
      </c>
      <c r="G129" s="185">
        <v>38</v>
      </c>
      <c r="H129" s="185">
        <v>1044</v>
      </c>
      <c r="I129" s="186" t="s">
        <v>71</v>
      </c>
    </row>
    <row r="130" spans="1:9" ht="12.75">
      <c r="A130" s="169" t="s">
        <v>193</v>
      </c>
      <c r="B130" s="184">
        <v>393</v>
      </c>
      <c r="C130" s="405" t="s">
        <v>553</v>
      </c>
      <c r="D130" s="185">
        <v>416</v>
      </c>
      <c r="E130" s="185">
        <v>82025</v>
      </c>
      <c r="F130" s="186">
        <v>551.664415666958</v>
      </c>
      <c r="G130" s="185">
        <v>5</v>
      </c>
      <c r="H130" s="185">
        <v>98</v>
      </c>
      <c r="I130" s="186" t="s">
        <v>71</v>
      </c>
    </row>
    <row r="131" spans="1:9" ht="12.75">
      <c r="A131" s="169" t="s">
        <v>194</v>
      </c>
      <c r="B131" s="184">
        <v>395</v>
      </c>
      <c r="C131" s="405" t="s">
        <v>556</v>
      </c>
      <c r="D131" s="185" t="s">
        <v>70</v>
      </c>
      <c r="E131" s="185" t="s">
        <v>70</v>
      </c>
      <c r="F131" s="186" t="s">
        <v>1197</v>
      </c>
      <c r="G131" s="185" t="s">
        <v>70</v>
      </c>
      <c r="H131" s="185" t="s">
        <v>70</v>
      </c>
      <c r="I131" s="186" t="s">
        <v>1197</v>
      </c>
    </row>
    <row r="132" spans="1:9" s="180" customFormat="1" ht="21" customHeight="1">
      <c r="A132" s="187" t="s">
        <v>41</v>
      </c>
      <c r="B132" s="188" t="s">
        <v>41</v>
      </c>
      <c r="C132" s="396" t="s">
        <v>195</v>
      </c>
      <c r="D132" s="182">
        <v>108828885</v>
      </c>
      <c r="E132" s="182">
        <v>434512484</v>
      </c>
      <c r="F132" s="183">
        <v>41.2355980477686</v>
      </c>
      <c r="G132" s="182">
        <v>14212420</v>
      </c>
      <c r="H132" s="182">
        <v>115941939</v>
      </c>
      <c r="I132" s="183">
        <v>-30.1065102544766</v>
      </c>
    </row>
    <row r="133" spans="1:9" ht="21" customHeight="1">
      <c r="A133" s="169" t="s">
        <v>196</v>
      </c>
      <c r="B133" s="184">
        <v>400</v>
      </c>
      <c r="C133" s="405" t="s">
        <v>559</v>
      </c>
      <c r="D133" s="185">
        <v>43522378</v>
      </c>
      <c r="E133" s="185">
        <v>272067280</v>
      </c>
      <c r="F133" s="186">
        <v>32.3684032572226</v>
      </c>
      <c r="G133" s="185">
        <v>7097192</v>
      </c>
      <c r="H133" s="185">
        <v>83450172</v>
      </c>
      <c r="I133" s="186">
        <v>-41.6468983268141</v>
      </c>
    </row>
    <row r="134" spans="1:9" ht="12.75">
      <c r="A134" s="169" t="s">
        <v>197</v>
      </c>
      <c r="B134" s="184">
        <v>404</v>
      </c>
      <c r="C134" s="405" t="s">
        <v>562</v>
      </c>
      <c r="D134" s="185">
        <v>21092909</v>
      </c>
      <c r="E134" s="185">
        <v>31651487</v>
      </c>
      <c r="F134" s="186">
        <v>84.2455026708813</v>
      </c>
      <c r="G134" s="185">
        <v>1482127</v>
      </c>
      <c r="H134" s="185">
        <v>9754246</v>
      </c>
      <c r="I134" s="186">
        <v>87.7966448898133</v>
      </c>
    </row>
    <row r="135" spans="1:9" ht="12.75">
      <c r="A135" s="169" t="s">
        <v>198</v>
      </c>
      <c r="B135" s="184">
        <v>406</v>
      </c>
      <c r="C135" s="406" t="s">
        <v>906</v>
      </c>
      <c r="D135" s="185">
        <v>21994</v>
      </c>
      <c r="E135" s="185">
        <v>189801</v>
      </c>
      <c r="F135" s="186" t="s">
        <v>71</v>
      </c>
      <c r="G135" s="185" t="s">
        <v>70</v>
      </c>
      <c r="H135" s="185" t="s">
        <v>70</v>
      </c>
      <c r="I135" s="186" t="s">
        <v>1197</v>
      </c>
    </row>
    <row r="136" spans="1:9" ht="12.75">
      <c r="A136" s="169" t="s">
        <v>199</v>
      </c>
      <c r="B136" s="184">
        <v>408</v>
      </c>
      <c r="C136" s="406" t="s">
        <v>568</v>
      </c>
      <c r="D136" s="185" t="s">
        <v>70</v>
      </c>
      <c r="E136" s="185" t="s">
        <v>70</v>
      </c>
      <c r="F136" s="186">
        <v>-100</v>
      </c>
      <c r="G136" s="185" t="s">
        <v>70</v>
      </c>
      <c r="H136" s="185" t="s">
        <v>70</v>
      </c>
      <c r="I136" s="186" t="s">
        <v>1197</v>
      </c>
    </row>
    <row r="137" spans="1:9" ht="12.75">
      <c r="A137" s="169" t="s">
        <v>200</v>
      </c>
      <c r="B137" s="184">
        <v>412</v>
      </c>
      <c r="C137" s="406" t="s">
        <v>571</v>
      </c>
      <c r="D137" s="185">
        <v>12319540</v>
      </c>
      <c r="E137" s="185">
        <v>49259752</v>
      </c>
      <c r="F137" s="186">
        <v>43.2465151169454</v>
      </c>
      <c r="G137" s="185">
        <v>267524</v>
      </c>
      <c r="H137" s="185">
        <v>2976332</v>
      </c>
      <c r="I137" s="186">
        <v>132.367455633775</v>
      </c>
    </row>
    <row r="138" spans="1:9" s="180" customFormat="1" ht="12.75">
      <c r="A138" s="169" t="s">
        <v>201</v>
      </c>
      <c r="B138" s="184">
        <v>413</v>
      </c>
      <c r="C138" s="406" t="s">
        <v>574</v>
      </c>
      <c r="D138" s="185">
        <v>4</v>
      </c>
      <c r="E138" s="185">
        <v>365</v>
      </c>
      <c r="F138" s="186">
        <v>47.7732793522267</v>
      </c>
      <c r="G138" s="185" t="s">
        <v>70</v>
      </c>
      <c r="H138" s="185" t="s">
        <v>70</v>
      </c>
      <c r="I138" s="186" t="s">
        <v>1197</v>
      </c>
    </row>
    <row r="139" spans="1:9" ht="12.75">
      <c r="A139" s="169" t="s">
        <v>202</v>
      </c>
      <c r="B139" s="184">
        <v>416</v>
      </c>
      <c r="C139" s="406" t="s">
        <v>577</v>
      </c>
      <c r="D139" s="185">
        <v>981500</v>
      </c>
      <c r="E139" s="185">
        <v>662170</v>
      </c>
      <c r="F139" s="186">
        <v>57.0563526266979</v>
      </c>
      <c r="G139" s="185">
        <v>112595</v>
      </c>
      <c r="H139" s="185">
        <v>71095</v>
      </c>
      <c r="I139" s="186" t="s">
        <v>71</v>
      </c>
    </row>
    <row r="140" spans="1:9" ht="12.75">
      <c r="A140" s="169" t="s">
        <v>203</v>
      </c>
      <c r="B140" s="184">
        <v>421</v>
      </c>
      <c r="C140" s="406" t="s">
        <v>580</v>
      </c>
      <c r="D140" s="185" t="s">
        <v>70</v>
      </c>
      <c r="E140" s="185" t="s">
        <v>70</v>
      </c>
      <c r="F140" s="186">
        <v>-100</v>
      </c>
      <c r="G140" s="185" t="s">
        <v>70</v>
      </c>
      <c r="H140" s="185" t="s">
        <v>70</v>
      </c>
      <c r="I140" s="186" t="s">
        <v>1197</v>
      </c>
    </row>
    <row r="141" spans="1:9" ht="12.75">
      <c r="A141" s="169" t="s">
        <v>204</v>
      </c>
      <c r="B141" s="184">
        <v>424</v>
      </c>
      <c r="C141" s="406" t="s">
        <v>583</v>
      </c>
      <c r="D141" s="185">
        <v>57429</v>
      </c>
      <c r="E141" s="185">
        <v>76681</v>
      </c>
      <c r="F141" s="186">
        <v>-13.818333033627</v>
      </c>
      <c r="G141" s="185">
        <v>2401</v>
      </c>
      <c r="H141" s="185">
        <v>10445</v>
      </c>
      <c r="I141" s="186">
        <v>-17.5481528260183</v>
      </c>
    </row>
    <row r="142" spans="1:9" ht="12.75">
      <c r="A142" s="169" t="s">
        <v>205</v>
      </c>
      <c r="B142" s="184">
        <v>428</v>
      </c>
      <c r="C142" s="406" t="s">
        <v>586</v>
      </c>
      <c r="D142" s="185">
        <v>19580</v>
      </c>
      <c r="E142" s="185">
        <v>37309</v>
      </c>
      <c r="F142" s="186">
        <v>-18.2662606523977</v>
      </c>
      <c r="G142" s="185">
        <v>144</v>
      </c>
      <c r="H142" s="185">
        <v>5800</v>
      </c>
      <c r="I142" s="186">
        <v>25.4868022501082</v>
      </c>
    </row>
    <row r="143" spans="1:9" ht="12.75">
      <c r="A143" s="169" t="s">
        <v>206</v>
      </c>
      <c r="B143" s="184">
        <v>432</v>
      </c>
      <c r="C143" s="406" t="s">
        <v>589</v>
      </c>
      <c r="D143" s="185">
        <v>56</v>
      </c>
      <c r="E143" s="185">
        <v>9169</v>
      </c>
      <c r="F143" s="186">
        <v>-98.931882305522</v>
      </c>
      <c r="G143" s="185">
        <v>20</v>
      </c>
      <c r="H143" s="185">
        <v>987</v>
      </c>
      <c r="I143" s="186" t="s">
        <v>71</v>
      </c>
    </row>
    <row r="144" spans="1:9" ht="12.75">
      <c r="A144" s="169" t="s">
        <v>207</v>
      </c>
      <c r="B144" s="184">
        <v>436</v>
      </c>
      <c r="C144" s="406" t="s">
        <v>592</v>
      </c>
      <c r="D144" s="185">
        <v>61031</v>
      </c>
      <c r="E144" s="185">
        <v>123991</v>
      </c>
      <c r="F144" s="186">
        <v>17.0201119321989</v>
      </c>
      <c r="G144" s="185">
        <v>108289</v>
      </c>
      <c r="H144" s="185">
        <v>112405</v>
      </c>
      <c r="I144" s="186">
        <v>-58.3243732249716</v>
      </c>
    </row>
    <row r="145" spans="1:9" ht="12.75">
      <c r="A145" s="169" t="s">
        <v>208</v>
      </c>
      <c r="B145" s="184">
        <v>442</v>
      </c>
      <c r="C145" s="406" t="s">
        <v>595</v>
      </c>
      <c r="D145" s="185">
        <v>106544</v>
      </c>
      <c r="E145" s="185">
        <v>4130235</v>
      </c>
      <c r="F145" s="186">
        <v>127.610064972639</v>
      </c>
      <c r="G145" s="185">
        <v>16626</v>
      </c>
      <c r="H145" s="185">
        <v>16189</v>
      </c>
      <c r="I145" s="186">
        <v>-1.10568112400733</v>
      </c>
    </row>
    <row r="146" spans="1:9" ht="12.75">
      <c r="A146" s="169" t="s">
        <v>209</v>
      </c>
      <c r="B146" s="184">
        <v>446</v>
      </c>
      <c r="C146" s="406" t="s">
        <v>598</v>
      </c>
      <c r="D146" s="185" t="s">
        <v>70</v>
      </c>
      <c r="E146" s="185" t="s">
        <v>70</v>
      </c>
      <c r="F146" s="186" t="s">
        <v>1197</v>
      </c>
      <c r="G146" s="185" t="s">
        <v>70</v>
      </c>
      <c r="H146" s="185" t="s">
        <v>70</v>
      </c>
      <c r="I146" s="186" t="s">
        <v>1197</v>
      </c>
    </row>
    <row r="147" spans="1:9" ht="12.75">
      <c r="A147" s="169" t="s">
        <v>210</v>
      </c>
      <c r="B147" s="184">
        <v>448</v>
      </c>
      <c r="C147" s="406" t="s">
        <v>601</v>
      </c>
      <c r="D147" s="185">
        <v>21514</v>
      </c>
      <c r="E147" s="185">
        <v>529105</v>
      </c>
      <c r="F147" s="186">
        <v>-1.8126720024941</v>
      </c>
      <c r="G147" s="185" t="s">
        <v>70</v>
      </c>
      <c r="H147" s="185" t="s">
        <v>70</v>
      </c>
      <c r="I147" s="186" t="s">
        <v>1197</v>
      </c>
    </row>
    <row r="148" spans="1:9" ht="12.75">
      <c r="A148" s="169" t="s">
        <v>211</v>
      </c>
      <c r="B148" s="184">
        <v>449</v>
      </c>
      <c r="C148" s="406" t="s">
        <v>604</v>
      </c>
      <c r="D148" s="185" t="s">
        <v>70</v>
      </c>
      <c r="E148" s="185" t="s">
        <v>70</v>
      </c>
      <c r="F148" s="186" t="s">
        <v>1197</v>
      </c>
      <c r="G148" s="185" t="s">
        <v>70</v>
      </c>
      <c r="H148" s="185" t="s">
        <v>70</v>
      </c>
      <c r="I148" s="186" t="s">
        <v>1197</v>
      </c>
    </row>
    <row r="149" spans="1:9" ht="12.75">
      <c r="A149" s="169" t="s">
        <v>212</v>
      </c>
      <c r="B149" s="184">
        <v>452</v>
      </c>
      <c r="C149" s="406" t="s">
        <v>607</v>
      </c>
      <c r="D149" s="185">
        <v>415</v>
      </c>
      <c r="E149" s="185">
        <v>30222</v>
      </c>
      <c r="F149" s="186">
        <v>-42.8954727533822</v>
      </c>
      <c r="G149" s="185">
        <v>8</v>
      </c>
      <c r="H149" s="185">
        <v>137</v>
      </c>
      <c r="I149" s="186" t="s">
        <v>71</v>
      </c>
    </row>
    <row r="150" spans="1:9" ht="12.75">
      <c r="A150" s="169" t="s">
        <v>213</v>
      </c>
      <c r="B150" s="184">
        <v>453</v>
      </c>
      <c r="C150" s="406" t="s">
        <v>609</v>
      </c>
      <c r="D150" s="185">
        <v>2424</v>
      </c>
      <c r="E150" s="185">
        <v>10577</v>
      </c>
      <c r="F150" s="186">
        <v>-71.8779080588126</v>
      </c>
      <c r="G150" s="185" t="s">
        <v>70</v>
      </c>
      <c r="H150" s="185" t="s">
        <v>70</v>
      </c>
      <c r="I150" s="186" t="s">
        <v>1197</v>
      </c>
    </row>
    <row r="151" spans="1:9" ht="12.75">
      <c r="A151" s="169"/>
      <c r="B151" s="189"/>
      <c r="C151" s="179"/>
      <c r="D151" s="185"/>
      <c r="E151" s="185"/>
      <c r="F151" s="190"/>
      <c r="G151" s="185"/>
      <c r="H151" s="185"/>
      <c r="I151" s="190"/>
    </row>
    <row r="152" spans="1:9" ht="14.25">
      <c r="A152" s="639" t="s">
        <v>1146</v>
      </c>
      <c r="B152" s="639"/>
      <c r="C152" s="639"/>
      <c r="D152" s="639"/>
      <c r="E152" s="639"/>
      <c r="F152" s="639"/>
      <c r="G152" s="639"/>
      <c r="H152" s="639"/>
      <c r="I152" s="639"/>
    </row>
    <row r="153" spans="4:9" ht="12.75">
      <c r="D153" s="170"/>
      <c r="E153" s="171"/>
      <c r="G153" s="192"/>
      <c r="H153" s="193"/>
      <c r="I153" s="194"/>
    </row>
    <row r="154" spans="1:9" ht="17.25" customHeight="1">
      <c r="A154" s="640" t="s">
        <v>85</v>
      </c>
      <c r="B154" s="641"/>
      <c r="C154" s="647" t="s">
        <v>737</v>
      </c>
      <c r="D154" s="650" t="s">
        <v>35</v>
      </c>
      <c r="E154" s="650"/>
      <c r="F154" s="650"/>
      <c r="G154" s="637" t="s">
        <v>36</v>
      </c>
      <c r="H154" s="638"/>
      <c r="I154" s="638"/>
    </row>
    <row r="155" spans="1:9" ht="16.5" customHeight="1">
      <c r="A155" s="642"/>
      <c r="B155" s="643"/>
      <c r="C155" s="648"/>
      <c r="D155" s="176" t="s">
        <v>57</v>
      </c>
      <c r="E155" s="632" t="s">
        <v>58</v>
      </c>
      <c r="F155" s="633"/>
      <c r="G155" s="177" t="s">
        <v>57</v>
      </c>
      <c r="H155" s="632" t="s">
        <v>58</v>
      </c>
      <c r="I155" s="633"/>
    </row>
    <row r="156" spans="1:9" ht="12.75" customHeight="1">
      <c r="A156" s="642"/>
      <c r="B156" s="643"/>
      <c r="C156" s="648"/>
      <c r="D156" s="646" t="s">
        <v>67</v>
      </c>
      <c r="E156" s="629" t="s">
        <v>34</v>
      </c>
      <c r="F156" s="634" t="s">
        <v>1145</v>
      </c>
      <c r="G156" s="629" t="s">
        <v>67</v>
      </c>
      <c r="H156" s="630" t="s">
        <v>34</v>
      </c>
      <c r="I156" s="634" t="s">
        <v>1145</v>
      </c>
    </row>
    <row r="157" spans="1:9" ht="12.75" customHeight="1">
      <c r="A157" s="642"/>
      <c r="B157" s="643"/>
      <c r="C157" s="648"/>
      <c r="D157" s="643"/>
      <c r="E157" s="630"/>
      <c r="F157" s="635"/>
      <c r="G157" s="630"/>
      <c r="H157" s="630"/>
      <c r="I157" s="635"/>
    </row>
    <row r="158" spans="1:9" ht="12.75" customHeight="1">
      <c r="A158" s="642"/>
      <c r="B158" s="643"/>
      <c r="C158" s="648"/>
      <c r="D158" s="643"/>
      <c r="E158" s="630"/>
      <c r="F158" s="635"/>
      <c r="G158" s="630"/>
      <c r="H158" s="630"/>
      <c r="I158" s="635"/>
    </row>
    <row r="159" spans="1:9" ht="27" customHeight="1">
      <c r="A159" s="644"/>
      <c r="B159" s="645"/>
      <c r="C159" s="649"/>
      <c r="D159" s="645"/>
      <c r="E159" s="631"/>
      <c r="F159" s="636"/>
      <c r="G159" s="631"/>
      <c r="H159" s="631"/>
      <c r="I159" s="636"/>
    </row>
    <row r="160" spans="1:8" ht="12.75">
      <c r="A160" s="169"/>
      <c r="B160" s="178"/>
      <c r="C160" s="402"/>
      <c r="D160" s="170"/>
      <c r="E160" s="171"/>
      <c r="G160" s="170"/>
      <c r="H160" s="171"/>
    </row>
    <row r="161" spans="2:3" ht="12.75">
      <c r="B161" s="196"/>
      <c r="C161" s="403" t="s">
        <v>87</v>
      </c>
    </row>
    <row r="162" spans="1:3" ht="12.75">
      <c r="A162" s="169"/>
      <c r="B162" s="195"/>
      <c r="C162" s="402"/>
    </row>
    <row r="163" spans="1:9" ht="12.75">
      <c r="A163" s="169" t="s">
        <v>214</v>
      </c>
      <c r="B163" s="184">
        <v>454</v>
      </c>
      <c r="C163" s="405" t="s">
        <v>617</v>
      </c>
      <c r="D163" s="185" t="s">
        <v>70</v>
      </c>
      <c r="E163" s="185" t="s">
        <v>70</v>
      </c>
      <c r="F163" s="186" t="s">
        <v>1197</v>
      </c>
      <c r="G163" s="185" t="s">
        <v>70</v>
      </c>
      <c r="H163" s="185" t="s">
        <v>70</v>
      </c>
      <c r="I163" s="186" t="s">
        <v>1197</v>
      </c>
    </row>
    <row r="164" spans="1:9" ht="12.75">
      <c r="A164" s="169" t="s">
        <v>215</v>
      </c>
      <c r="B164" s="184">
        <v>456</v>
      </c>
      <c r="C164" s="405" t="s">
        <v>619</v>
      </c>
      <c r="D164" s="185">
        <v>63335</v>
      </c>
      <c r="E164" s="185">
        <v>156215</v>
      </c>
      <c r="F164" s="186">
        <v>-21.5894431979601</v>
      </c>
      <c r="G164" s="185">
        <v>202</v>
      </c>
      <c r="H164" s="185">
        <v>9061</v>
      </c>
      <c r="I164" s="186">
        <v>217.818309365135</v>
      </c>
    </row>
    <row r="165" spans="1:9" ht="12.75">
      <c r="A165" s="169" t="s">
        <v>216</v>
      </c>
      <c r="B165" s="184">
        <v>457</v>
      </c>
      <c r="C165" s="405" t="s">
        <v>708</v>
      </c>
      <c r="D165" s="185" t="s">
        <v>70</v>
      </c>
      <c r="E165" s="185" t="s">
        <v>70</v>
      </c>
      <c r="F165" s="186" t="s">
        <v>1197</v>
      </c>
      <c r="G165" s="185" t="s">
        <v>70</v>
      </c>
      <c r="H165" s="185" t="s">
        <v>70</v>
      </c>
      <c r="I165" s="186" t="s">
        <v>1197</v>
      </c>
    </row>
    <row r="166" spans="1:9" ht="12.75">
      <c r="A166" s="169" t="s">
        <v>217</v>
      </c>
      <c r="B166" s="184">
        <v>459</v>
      </c>
      <c r="C166" s="405" t="s">
        <v>625</v>
      </c>
      <c r="D166" s="185" t="s">
        <v>70</v>
      </c>
      <c r="E166" s="185" t="s">
        <v>70</v>
      </c>
      <c r="F166" s="186">
        <v>-100</v>
      </c>
      <c r="G166" s="185" t="s">
        <v>70</v>
      </c>
      <c r="H166" s="185" t="s">
        <v>70</v>
      </c>
      <c r="I166" s="186" t="s">
        <v>1197</v>
      </c>
    </row>
    <row r="167" spans="1:9" ht="12.75">
      <c r="A167" s="169" t="s">
        <v>218</v>
      </c>
      <c r="B167" s="184">
        <v>460</v>
      </c>
      <c r="C167" s="405" t="s">
        <v>628</v>
      </c>
      <c r="D167" s="185" t="s">
        <v>70</v>
      </c>
      <c r="E167" s="185" t="s">
        <v>70</v>
      </c>
      <c r="F167" s="186" t="s">
        <v>1197</v>
      </c>
      <c r="G167" s="185" t="s">
        <v>70</v>
      </c>
      <c r="H167" s="185" t="s">
        <v>70</v>
      </c>
      <c r="I167" s="186" t="s">
        <v>1197</v>
      </c>
    </row>
    <row r="168" spans="1:9" ht="12.75">
      <c r="A168" s="169" t="s">
        <v>219</v>
      </c>
      <c r="B168" s="184">
        <v>463</v>
      </c>
      <c r="C168" s="405" t="s">
        <v>630</v>
      </c>
      <c r="D168" s="185">
        <v>24080</v>
      </c>
      <c r="E168" s="185">
        <v>21561</v>
      </c>
      <c r="F168" s="186">
        <v>-7.39197663430977</v>
      </c>
      <c r="G168" s="185" t="s">
        <v>70</v>
      </c>
      <c r="H168" s="185" t="s">
        <v>70</v>
      </c>
      <c r="I168" s="186" t="s">
        <v>1197</v>
      </c>
    </row>
    <row r="169" spans="1:9" ht="12.75">
      <c r="A169" s="169" t="s">
        <v>220</v>
      </c>
      <c r="B169" s="184">
        <v>464</v>
      </c>
      <c r="C169" s="405" t="s">
        <v>632</v>
      </c>
      <c r="D169" s="185">
        <v>6733</v>
      </c>
      <c r="E169" s="185">
        <v>228243</v>
      </c>
      <c r="F169" s="186">
        <v>113.744697189628</v>
      </c>
      <c r="G169" s="185">
        <v>1</v>
      </c>
      <c r="H169" s="185">
        <v>10</v>
      </c>
      <c r="I169" s="186" t="s">
        <v>71</v>
      </c>
    </row>
    <row r="170" spans="1:9" ht="12.75">
      <c r="A170" s="169" t="s">
        <v>221</v>
      </c>
      <c r="B170" s="184">
        <v>465</v>
      </c>
      <c r="C170" s="405" t="s">
        <v>635</v>
      </c>
      <c r="D170" s="185">
        <v>2</v>
      </c>
      <c r="E170" s="185">
        <v>272</v>
      </c>
      <c r="F170" s="186">
        <v>-76.3272410791993</v>
      </c>
      <c r="G170" s="185" t="s">
        <v>70</v>
      </c>
      <c r="H170" s="185" t="s">
        <v>70</v>
      </c>
      <c r="I170" s="186" t="s">
        <v>1197</v>
      </c>
    </row>
    <row r="171" spans="1:9" ht="12.75">
      <c r="A171" s="169" t="s">
        <v>222</v>
      </c>
      <c r="B171" s="184">
        <v>467</v>
      </c>
      <c r="C171" s="405" t="s">
        <v>712</v>
      </c>
      <c r="D171" s="185">
        <v>20000</v>
      </c>
      <c r="E171" s="185">
        <v>12000</v>
      </c>
      <c r="F171" s="186" t="s">
        <v>71</v>
      </c>
      <c r="G171" s="185" t="s">
        <v>70</v>
      </c>
      <c r="H171" s="185" t="s">
        <v>70</v>
      </c>
      <c r="I171" s="186" t="s">
        <v>1197</v>
      </c>
    </row>
    <row r="172" spans="1:9" ht="12.75">
      <c r="A172" s="169" t="s">
        <v>223</v>
      </c>
      <c r="B172" s="184">
        <v>468</v>
      </c>
      <c r="C172" s="405" t="s">
        <v>643</v>
      </c>
      <c r="D172" s="185" t="s">
        <v>70</v>
      </c>
      <c r="E172" s="185" t="s">
        <v>70</v>
      </c>
      <c r="F172" s="186">
        <v>-100</v>
      </c>
      <c r="G172" s="185" t="s">
        <v>70</v>
      </c>
      <c r="H172" s="185" t="s">
        <v>70</v>
      </c>
      <c r="I172" s="186" t="s">
        <v>1197</v>
      </c>
    </row>
    <row r="173" spans="1:9" ht="12.75">
      <c r="A173" s="169" t="s">
        <v>224</v>
      </c>
      <c r="B173" s="184">
        <v>469</v>
      </c>
      <c r="C173" s="405" t="s">
        <v>645</v>
      </c>
      <c r="D173" s="185">
        <v>57</v>
      </c>
      <c r="E173" s="185">
        <v>2001</v>
      </c>
      <c r="F173" s="186">
        <v>-80.7058142898467</v>
      </c>
      <c r="G173" s="185">
        <v>4</v>
      </c>
      <c r="H173" s="185">
        <v>2814</v>
      </c>
      <c r="I173" s="186">
        <v>235.399284862932</v>
      </c>
    </row>
    <row r="174" spans="1:9" ht="12.75">
      <c r="A174" s="169" t="s">
        <v>225</v>
      </c>
      <c r="B174" s="184">
        <v>470</v>
      </c>
      <c r="C174" s="405" t="s">
        <v>648</v>
      </c>
      <c r="D174" s="185" t="s">
        <v>70</v>
      </c>
      <c r="E174" s="185" t="s">
        <v>70</v>
      </c>
      <c r="F174" s="186" t="s">
        <v>1197</v>
      </c>
      <c r="G174" s="185" t="s">
        <v>70</v>
      </c>
      <c r="H174" s="185" t="s">
        <v>70</v>
      </c>
      <c r="I174" s="186" t="s">
        <v>1197</v>
      </c>
    </row>
    <row r="175" spans="1:9" ht="12.75">
      <c r="A175" s="169" t="s">
        <v>226</v>
      </c>
      <c r="B175" s="184">
        <v>472</v>
      </c>
      <c r="C175" s="406" t="s">
        <v>651</v>
      </c>
      <c r="D175" s="185">
        <v>1297444</v>
      </c>
      <c r="E175" s="185">
        <v>711654</v>
      </c>
      <c r="F175" s="186">
        <v>2.36753716583117</v>
      </c>
      <c r="G175" s="185">
        <v>551</v>
      </c>
      <c r="H175" s="185">
        <v>9303</v>
      </c>
      <c r="I175" s="186" t="s">
        <v>71</v>
      </c>
    </row>
    <row r="176" spans="1:9" ht="12.75">
      <c r="A176" s="169" t="s">
        <v>227</v>
      </c>
      <c r="B176" s="184">
        <v>473</v>
      </c>
      <c r="C176" s="406" t="s">
        <v>654</v>
      </c>
      <c r="D176" s="185" t="s">
        <v>70</v>
      </c>
      <c r="E176" s="185" t="s">
        <v>70</v>
      </c>
      <c r="F176" s="186" t="s">
        <v>1197</v>
      </c>
      <c r="G176" s="185" t="s">
        <v>70</v>
      </c>
      <c r="H176" s="185" t="s">
        <v>70</v>
      </c>
      <c r="I176" s="186" t="s">
        <v>1197</v>
      </c>
    </row>
    <row r="177" spans="1:9" ht="12.75">
      <c r="A177" s="169" t="s">
        <v>228</v>
      </c>
      <c r="B177" s="184">
        <v>474</v>
      </c>
      <c r="C177" s="406" t="s">
        <v>657</v>
      </c>
      <c r="D177" s="185">
        <v>119403</v>
      </c>
      <c r="E177" s="185">
        <v>59948</v>
      </c>
      <c r="F177" s="186">
        <v>-59.8435218305802</v>
      </c>
      <c r="G177" s="185" t="s">
        <v>70</v>
      </c>
      <c r="H177" s="185" t="s">
        <v>70</v>
      </c>
      <c r="I177" s="186" t="s">
        <v>1197</v>
      </c>
    </row>
    <row r="178" spans="1:9" ht="12.75">
      <c r="A178" s="197" t="s">
        <v>1059</v>
      </c>
      <c r="B178" s="198">
        <v>475</v>
      </c>
      <c r="C178" s="407" t="s">
        <v>1066</v>
      </c>
      <c r="D178" s="185">
        <v>85</v>
      </c>
      <c r="E178" s="185">
        <v>940</v>
      </c>
      <c r="F178" s="186" t="s">
        <v>71</v>
      </c>
      <c r="G178" s="185" t="s">
        <v>70</v>
      </c>
      <c r="H178" s="185" t="s">
        <v>70</v>
      </c>
      <c r="I178" s="186" t="s">
        <v>1197</v>
      </c>
    </row>
    <row r="179" spans="1:9" ht="12.75">
      <c r="A179" s="197" t="s">
        <v>1060</v>
      </c>
      <c r="B179" s="198">
        <v>477</v>
      </c>
      <c r="C179" s="407" t="s">
        <v>1067</v>
      </c>
      <c r="D179" s="185">
        <v>357</v>
      </c>
      <c r="E179" s="185">
        <v>9736</v>
      </c>
      <c r="F179" s="186">
        <v>22.2501255650427</v>
      </c>
      <c r="G179" s="185" t="s">
        <v>70</v>
      </c>
      <c r="H179" s="185" t="s">
        <v>70</v>
      </c>
      <c r="I179" s="186" t="s">
        <v>1197</v>
      </c>
    </row>
    <row r="180" spans="1:9" ht="12.75">
      <c r="A180" s="197" t="s">
        <v>1061</v>
      </c>
      <c r="B180" s="198">
        <v>479</v>
      </c>
      <c r="C180" s="407" t="s">
        <v>1068</v>
      </c>
      <c r="D180" s="185" t="s">
        <v>70</v>
      </c>
      <c r="E180" s="185" t="s">
        <v>70</v>
      </c>
      <c r="F180" s="186">
        <v>-100</v>
      </c>
      <c r="G180" s="185" t="s">
        <v>70</v>
      </c>
      <c r="H180" s="185" t="s">
        <v>70</v>
      </c>
      <c r="I180" s="186" t="s">
        <v>1197</v>
      </c>
    </row>
    <row r="181" spans="1:9" ht="12.75">
      <c r="A181" s="169" t="s">
        <v>229</v>
      </c>
      <c r="B181" s="184">
        <v>480</v>
      </c>
      <c r="C181" s="406" t="s">
        <v>662</v>
      </c>
      <c r="D181" s="185">
        <v>273948</v>
      </c>
      <c r="E181" s="185">
        <v>3585491</v>
      </c>
      <c r="F181" s="186">
        <v>73.251546607948</v>
      </c>
      <c r="G181" s="185">
        <v>2274</v>
      </c>
      <c r="H181" s="185">
        <v>42810</v>
      </c>
      <c r="I181" s="186">
        <v>39.10641754671</v>
      </c>
    </row>
    <row r="182" spans="1:9" ht="12.75">
      <c r="A182" s="197" t="s">
        <v>1062</v>
      </c>
      <c r="B182" s="198">
        <v>481</v>
      </c>
      <c r="C182" s="407" t="s">
        <v>1082</v>
      </c>
      <c r="D182" s="185" t="s">
        <v>70</v>
      </c>
      <c r="E182" s="185" t="s">
        <v>70</v>
      </c>
      <c r="F182" s="186" t="s">
        <v>1197</v>
      </c>
      <c r="G182" s="185" t="s">
        <v>70</v>
      </c>
      <c r="H182" s="185" t="s">
        <v>70</v>
      </c>
      <c r="I182" s="186" t="s">
        <v>1197</v>
      </c>
    </row>
    <row r="183" spans="1:9" ht="12.75">
      <c r="A183" s="169" t="s">
        <v>230</v>
      </c>
      <c r="B183" s="184">
        <v>484</v>
      </c>
      <c r="C183" s="406" t="s">
        <v>1076</v>
      </c>
      <c r="D183" s="185">
        <v>95664</v>
      </c>
      <c r="E183" s="185">
        <v>1478866</v>
      </c>
      <c r="F183" s="186">
        <v>532.467015930717</v>
      </c>
      <c r="G183" s="185">
        <v>59</v>
      </c>
      <c r="H183" s="185">
        <v>166210</v>
      </c>
      <c r="I183" s="186" t="s">
        <v>71</v>
      </c>
    </row>
    <row r="184" spans="1:9" ht="12.75">
      <c r="A184" s="169" t="s">
        <v>231</v>
      </c>
      <c r="B184" s="184">
        <v>488</v>
      </c>
      <c r="C184" s="406" t="s">
        <v>667</v>
      </c>
      <c r="D184" s="185">
        <v>436960</v>
      </c>
      <c r="E184" s="185">
        <v>253260</v>
      </c>
      <c r="F184" s="186">
        <v>455.175588583454</v>
      </c>
      <c r="G184" s="185" t="s">
        <v>70</v>
      </c>
      <c r="H184" s="185" t="s">
        <v>70</v>
      </c>
      <c r="I184" s="186" t="s">
        <v>1197</v>
      </c>
    </row>
    <row r="185" spans="1:9" ht="12.75">
      <c r="A185" s="169" t="s">
        <v>232</v>
      </c>
      <c r="B185" s="184">
        <v>492</v>
      </c>
      <c r="C185" s="406" t="s">
        <v>670</v>
      </c>
      <c r="D185" s="185">
        <v>207406</v>
      </c>
      <c r="E185" s="185">
        <v>363634</v>
      </c>
      <c r="F185" s="186">
        <v>567.022525497102</v>
      </c>
      <c r="G185" s="185" t="s">
        <v>70</v>
      </c>
      <c r="H185" s="185" t="s">
        <v>70</v>
      </c>
      <c r="I185" s="186" t="s">
        <v>1197</v>
      </c>
    </row>
    <row r="186" spans="1:9" ht="12.75">
      <c r="A186" s="169" t="s">
        <v>233</v>
      </c>
      <c r="B186" s="184">
        <v>500</v>
      </c>
      <c r="C186" s="406" t="s">
        <v>673</v>
      </c>
      <c r="D186" s="185">
        <v>11042</v>
      </c>
      <c r="E186" s="185">
        <v>572521</v>
      </c>
      <c r="F186" s="186">
        <v>-54.7300428091805</v>
      </c>
      <c r="G186" s="185">
        <v>163316</v>
      </c>
      <c r="H186" s="185">
        <v>152661</v>
      </c>
      <c r="I186" s="186">
        <v>13.5574813106706</v>
      </c>
    </row>
    <row r="187" spans="1:9" ht="12.75">
      <c r="A187" s="169" t="s">
        <v>234</v>
      </c>
      <c r="B187" s="184">
        <v>504</v>
      </c>
      <c r="C187" s="406" t="s">
        <v>676</v>
      </c>
      <c r="D187" s="185">
        <v>167351</v>
      </c>
      <c r="E187" s="185">
        <v>1051560</v>
      </c>
      <c r="F187" s="186">
        <v>-37.1721742684098</v>
      </c>
      <c r="G187" s="185">
        <v>28210</v>
      </c>
      <c r="H187" s="185">
        <v>124385</v>
      </c>
      <c r="I187" s="186">
        <v>-15.5016168038912</v>
      </c>
    </row>
    <row r="188" spans="1:9" ht="12.75">
      <c r="A188" s="169" t="s">
        <v>235</v>
      </c>
      <c r="B188" s="184">
        <v>508</v>
      </c>
      <c r="C188" s="405" t="s">
        <v>679</v>
      </c>
      <c r="D188" s="185">
        <v>25743826</v>
      </c>
      <c r="E188" s="185">
        <v>54425592</v>
      </c>
      <c r="F188" s="186">
        <v>91.7257187786826</v>
      </c>
      <c r="G188" s="185">
        <v>4760934</v>
      </c>
      <c r="H188" s="185">
        <v>18197017</v>
      </c>
      <c r="I188" s="186">
        <v>21.6419691875839</v>
      </c>
    </row>
    <row r="189" spans="1:9" ht="12.75">
      <c r="A189" s="169" t="s">
        <v>236</v>
      </c>
      <c r="B189" s="184">
        <v>512</v>
      </c>
      <c r="C189" s="405" t="s">
        <v>682</v>
      </c>
      <c r="D189" s="185">
        <v>778476</v>
      </c>
      <c r="E189" s="185">
        <v>4127901</v>
      </c>
      <c r="F189" s="186">
        <v>33.5510383939326</v>
      </c>
      <c r="G189" s="185">
        <v>143798</v>
      </c>
      <c r="H189" s="185">
        <v>621439</v>
      </c>
      <c r="I189" s="186">
        <v>58.1354219945595</v>
      </c>
    </row>
    <row r="190" spans="1:9" ht="12.75">
      <c r="A190" s="169" t="s">
        <v>237</v>
      </c>
      <c r="B190" s="184">
        <v>516</v>
      </c>
      <c r="C190" s="405" t="s">
        <v>1071</v>
      </c>
      <c r="D190" s="185">
        <v>2408</v>
      </c>
      <c r="E190" s="185">
        <v>63492</v>
      </c>
      <c r="F190" s="186">
        <v>-46.7103109656301</v>
      </c>
      <c r="G190" s="185" t="s">
        <v>70</v>
      </c>
      <c r="H190" s="185" t="s">
        <v>70</v>
      </c>
      <c r="I190" s="186">
        <v>-100</v>
      </c>
    </row>
    <row r="191" spans="1:9" ht="12.75">
      <c r="A191" s="169" t="s">
        <v>238</v>
      </c>
      <c r="B191" s="184">
        <v>520</v>
      </c>
      <c r="C191" s="405" t="s">
        <v>687</v>
      </c>
      <c r="D191" s="185">
        <v>1792</v>
      </c>
      <c r="E191" s="185">
        <v>36549</v>
      </c>
      <c r="F191" s="186">
        <v>-71.6038256248495</v>
      </c>
      <c r="G191" s="185">
        <v>15473</v>
      </c>
      <c r="H191" s="185">
        <v>40033</v>
      </c>
      <c r="I191" s="186">
        <v>-24.7245308563048</v>
      </c>
    </row>
    <row r="192" spans="1:9" ht="12.75">
      <c r="A192" s="169" t="s">
        <v>239</v>
      </c>
      <c r="B192" s="184">
        <v>524</v>
      </c>
      <c r="C192" s="405" t="s">
        <v>689</v>
      </c>
      <c r="D192" s="185">
        <v>1060723</v>
      </c>
      <c r="E192" s="185">
        <v>763133</v>
      </c>
      <c r="F192" s="186">
        <v>2.52120596588237</v>
      </c>
      <c r="G192" s="185">
        <v>54</v>
      </c>
      <c r="H192" s="185">
        <v>2628</v>
      </c>
      <c r="I192" s="186">
        <v>-4.33199854386604</v>
      </c>
    </row>
    <row r="193" spans="1:9" ht="12.75">
      <c r="A193" s="169" t="s">
        <v>240</v>
      </c>
      <c r="B193" s="184">
        <v>528</v>
      </c>
      <c r="C193" s="405" t="s">
        <v>692</v>
      </c>
      <c r="D193" s="185">
        <v>310475</v>
      </c>
      <c r="E193" s="185">
        <v>7809771</v>
      </c>
      <c r="F193" s="186">
        <v>4.12153379116154</v>
      </c>
      <c r="G193" s="185">
        <v>10618</v>
      </c>
      <c r="H193" s="185">
        <v>175760</v>
      </c>
      <c r="I193" s="186">
        <v>-38.5424461337268</v>
      </c>
    </row>
    <row r="194" spans="1:9" ht="12.75">
      <c r="A194" s="169" t="s">
        <v>241</v>
      </c>
      <c r="B194" s="184">
        <v>529</v>
      </c>
      <c r="C194" s="405" t="s">
        <v>750</v>
      </c>
      <c r="D194" s="185" t="s">
        <v>70</v>
      </c>
      <c r="E194" s="185" t="s">
        <v>70</v>
      </c>
      <c r="F194" s="186">
        <v>-100</v>
      </c>
      <c r="G194" s="185" t="s">
        <v>70</v>
      </c>
      <c r="H194" s="185" t="s">
        <v>70</v>
      </c>
      <c r="I194" s="186" t="s">
        <v>1197</v>
      </c>
    </row>
    <row r="195" spans="1:9" s="180" customFormat="1" ht="21" customHeight="1">
      <c r="A195" s="187" t="s">
        <v>41</v>
      </c>
      <c r="B195" s="188" t="s">
        <v>41</v>
      </c>
      <c r="C195" s="396" t="s">
        <v>242</v>
      </c>
      <c r="D195" s="182">
        <v>79363546</v>
      </c>
      <c r="E195" s="182">
        <v>466746556</v>
      </c>
      <c r="F195" s="183">
        <v>3.29365588368104</v>
      </c>
      <c r="G195" s="182">
        <v>69676046</v>
      </c>
      <c r="H195" s="182">
        <v>418188862</v>
      </c>
      <c r="I195" s="183">
        <v>18.1686839538285</v>
      </c>
    </row>
    <row r="196" spans="1:9" ht="21" customHeight="1">
      <c r="A196" s="169" t="s">
        <v>243</v>
      </c>
      <c r="B196" s="184">
        <v>76</v>
      </c>
      <c r="C196" s="405" t="s">
        <v>588</v>
      </c>
      <c r="D196" s="185">
        <v>517962</v>
      </c>
      <c r="E196" s="185">
        <v>1436179</v>
      </c>
      <c r="F196" s="186">
        <v>-49.9105582428191</v>
      </c>
      <c r="G196" s="185">
        <v>170463</v>
      </c>
      <c r="H196" s="185">
        <v>233011</v>
      </c>
      <c r="I196" s="186" t="s">
        <v>71</v>
      </c>
    </row>
    <row r="197" spans="1:9" ht="12.75">
      <c r="A197" s="169" t="s">
        <v>244</v>
      </c>
      <c r="B197" s="184">
        <v>77</v>
      </c>
      <c r="C197" s="405" t="s">
        <v>591</v>
      </c>
      <c r="D197" s="185">
        <v>130571</v>
      </c>
      <c r="E197" s="185">
        <v>384562</v>
      </c>
      <c r="F197" s="186">
        <v>29.0749386615291</v>
      </c>
      <c r="G197" s="185">
        <v>4</v>
      </c>
      <c r="H197" s="185">
        <v>1565</v>
      </c>
      <c r="I197" s="186">
        <v>41.500904159132</v>
      </c>
    </row>
    <row r="198" spans="1:9" ht="12.75">
      <c r="A198" s="169" t="s">
        <v>245</v>
      </c>
      <c r="B198" s="184">
        <v>78</v>
      </c>
      <c r="C198" s="405" t="s">
        <v>594</v>
      </c>
      <c r="D198" s="185">
        <v>202793</v>
      </c>
      <c r="E198" s="185">
        <v>1464550</v>
      </c>
      <c r="F198" s="186">
        <v>38.7716311008398</v>
      </c>
      <c r="G198" s="185">
        <v>13</v>
      </c>
      <c r="H198" s="185">
        <v>6095</v>
      </c>
      <c r="I198" s="186">
        <v>-31.0676317575209</v>
      </c>
    </row>
    <row r="199" spans="1:9" ht="12.75">
      <c r="A199" s="169" t="s">
        <v>246</v>
      </c>
      <c r="B199" s="184">
        <v>79</v>
      </c>
      <c r="C199" s="406" t="s">
        <v>597</v>
      </c>
      <c r="D199" s="185">
        <v>837007</v>
      </c>
      <c r="E199" s="185">
        <v>5879611</v>
      </c>
      <c r="F199" s="186">
        <v>13.9833034430469</v>
      </c>
      <c r="G199" s="185">
        <v>73687</v>
      </c>
      <c r="H199" s="185">
        <v>760298</v>
      </c>
      <c r="I199" s="186" t="s">
        <v>71</v>
      </c>
    </row>
    <row r="200" spans="1:9" ht="12.75">
      <c r="A200" s="169" t="s">
        <v>247</v>
      </c>
      <c r="B200" s="184">
        <v>80</v>
      </c>
      <c r="C200" s="406" t="s">
        <v>600</v>
      </c>
      <c r="D200" s="185">
        <v>12509</v>
      </c>
      <c r="E200" s="185">
        <v>111449</v>
      </c>
      <c r="F200" s="186">
        <v>-0.366532867270408</v>
      </c>
      <c r="G200" s="185">
        <v>3</v>
      </c>
      <c r="H200" s="185">
        <v>661</v>
      </c>
      <c r="I200" s="186">
        <v>-33.366935483871</v>
      </c>
    </row>
    <row r="201" spans="1:24" ht="12.75">
      <c r="A201" s="169" t="s">
        <v>248</v>
      </c>
      <c r="B201" s="184">
        <v>81</v>
      </c>
      <c r="C201" s="406" t="s">
        <v>603</v>
      </c>
      <c r="D201" s="185">
        <v>97232</v>
      </c>
      <c r="E201" s="185">
        <v>1134703</v>
      </c>
      <c r="F201" s="186">
        <v>170.737218335735</v>
      </c>
      <c r="G201" s="185">
        <v>59462</v>
      </c>
      <c r="H201" s="185">
        <v>242468</v>
      </c>
      <c r="I201" s="186">
        <v>71.0520560701512</v>
      </c>
      <c r="X201" s="167" t="s">
        <v>1012</v>
      </c>
    </row>
    <row r="202" spans="1:9" s="180" customFormat="1" ht="12.75">
      <c r="A202" s="169" t="s">
        <v>249</v>
      </c>
      <c r="B202" s="184">
        <v>82</v>
      </c>
      <c r="C202" s="406" t="s">
        <v>606</v>
      </c>
      <c r="D202" s="185">
        <v>9034</v>
      </c>
      <c r="E202" s="185">
        <v>22781</v>
      </c>
      <c r="F202" s="186">
        <v>6.37870651412561</v>
      </c>
      <c r="G202" s="185" t="s">
        <v>1197</v>
      </c>
      <c r="H202" s="185">
        <v>80</v>
      </c>
      <c r="I202" s="186">
        <v>-99.5254760068806</v>
      </c>
    </row>
    <row r="203" spans="1:9" ht="12.75">
      <c r="A203" s="169" t="s">
        <v>250</v>
      </c>
      <c r="B203" s="184">
        <v>83</v>
      </c>
      <c r="C203" s="406" t="s">
        <v>751</v>
      </c>
      <c r="D203" s="185">
        <v>17634</v>
      </c>
      <c r="E203" s="185">
        <v>128409</v>
      </c>
      <c r="F203" s="186">
        <v>24.3947804353512</v>
      </c>
      <c r="G203" s="185">
        <v>35</v>
      </c>
      <c r="H203" s="185">
        <v>6149</v>
      </c>
      <c r="I203" s="186">
        <v>-98.1862266494011</v>
      </c>
    </row>
    <row r="204" spans="1:9" ht="12.75">
      <c r="A204" s="169" t="s">
        <v>251</v>
      </c>
      <c r="B204" s="184">
        <v>604</v>
      </c>
      <c r="C204" s="406" t="s">
        <v>698</v>
      </c>
      <c r="D204" s="185">
        <v>709390</v>
      </c>
      <c r="E204" s="185">
        <v>1735355</v>
      </c>
      <c r="F204" s="186">
        <v>-33.359715183542</v>
      </c>
      <c r="G204" s="185">
        <v>1</v>
      </c>
      <c r="H204" s="185">
        <v>51</v>
      </c>
      <c r="I204" s="186">
        <v>-99.4901019796041</v>
      </c>
    </row>
    <row r="205" spans="1:9" ht="12.75">
      <c r="A205" s="169" t="s">
        <v>252</v>
      </c>
      <c r="B205" s="184">
        <v>608</v>
      </c>
      <c r="C205" s="406" t="s">
        <v>700</v>
      </c>
      <c r="D205" s="185">
        <v>20762</v>
      </c>
      <c r="E205" s="185">
        <v>328218</v>
      </c>
      <c r="F205" s="186">
        <v>299.982938896878</v>
      </c>
      <c r="G205" s="185" t="s">
        <v>70</v>
      </c>
      <c r="H205" s="185" t="s">
        <v>70</v>
      </c>
      <c r="I205" s="186" t="s">
        <v>1197</v>
      </c>
    </row>
    <row r="206" spans="1:9" ht="12.75">
      <c r="A206" s="169" t="s">
        <v>253</v>
      </c>
      <c r="B206" s="184">
        <v>612</v>
      </c>
      <c r="C206" s="406" t="s">
        <v>702</v>
      </c>
      <c r="D206" s="185">
        <v>1126781</v>
      </c>
      <c r="E206" s="185">
        <v>14646730</v>
      </c>
      <c r="F206" s="186">
        <v>736.974174296356</v>
      </c>
      <c r="G206" s="185">
        <v>15</v>
      </c>
      <c r="H206" s="185">
        <v>1048</v>
      </c>
      <c r="I206" s="186" t="s">
        <v>71</v>
      </c>
    </row>
    <row r="207" spans="1:9" ht="12.75">
      <c r="A207" s="169" t="s">
        <v>254</v>
      </c>
      <c r="B207" s="184">
        <v>616</v>
      </c>
      <c r="C207" s="406" t="s">
        <v>704</v>
      </c>
      <c r="D207" s="185">
        <v>826968</v>
      </c>
      <c r="E207" s="185">
        <v>3873699</v>
      </c>
      <c r="F207" s="186">
        <v>127.387401031247</v>
      </c>
      <c r="G207" s="185">
        <v>22636</v>
      </c>
      <c r="H207" s="185">
        <v>108527</v>
      </c>
      <c r="I207" s="186">
        <v>196.133486138398</v>
      </c>
    </row>
    <row r="208" spans="1:9" ht="12.75">
      <c r="A208" s="169" t="s">
        <v>255</v>
      </c>
      <c r="B208" s="184">
        <v>624</v>
      </c>
      <c r="C208" s="406" t="s">
        <v>470</v>
      </c>
      <c r="D208" s="185">
        <v>3569140</v>
      </c>
      <c r="E208" s="185">
        <v>20105510</v>
      </c>
      <c r="F208" s="186">
        <v>-19.9700809935575</v>
      </c>
      <c r="G208" s="185">
        <v>257033</v>
      </c>
      <c r="H208" s="185">
        <v>1840912</v>
      </c>
      <c r="I208" s="186">
        <v>-7.78477008457057</v>
      </c>
    </row>
    <row r="209" spans="1:9" ht="12.75">
      <c r="A209" s="169" t="s">
        <v>256</v>
      </c>
      <c r="B209" s="184">
        <v>625</v>
      </c>
      <c r="C209" s="406" t="s">
        <v>907</v>
      </c>
      <c r="D209" s="185">
        <v>24716</v>
      </c>
      <c r="E209" s="185">
        <v>28470</v>
      </c>
      <c r="F209" s="186">
        <v>108.724340175953</v>
      </c>
      <c r="G209" s="185" t="s">
        <v>1197</v>
      </c>
      <c r="H209" s="185">
        <v>58</v>
      </c>
      <c r="I209" s="186">
        <v>-99.42653747281</v>
      </c>
    </row>
    <row r="210" spans="1:9" ht="12.75">
      <c r="A210" s="169" t="s">
        <v>749</v>
      </c>
      <c r="B210" s="184">
        <v>626</v>
      </c>
      <c r="C210" s="406" t="s">
        <v>758</v>
      </c>
      <c r="D210" s="185" t="s">
        <v>70</v>
      </c>
      <c r="E210" s="185" t="s">
        <v>70</v>
      </c>
      <c r="F210" s="186" t="s">
        <v>1197</v>
      </c>
      <c r="G210" s="185" t="s">
        <v>70</v>
      </c>
      <c r="H210" s="185" t="s">
        <v>70</v>
      </c>
      <c r="I210" s="186" t="s">
        <v>1197</v>
      </c>
    </row>
    <row r="211" spans="1:9" ht="12.75">
      <c r="A211" s="169" t="s">
        <v>257</v>
      </c>
      <c r="B211" s="184">
        <v>628</v>
      </c>
      <c r="C211" s="406" t="s">
        <v>481</v>
      </c>
      <c r="D211" s="185">
        <v>1355435</v>
      </c>
      <c r="E211" s="185">
        <v>1886245</v>
      </c>
      <c r="F211" s="186">
        <v>-42.7745750669111</v>
      </c>
      <c r="G211" s="185">
        <v>5</v>
      </c>
      <c r="H211" s="185">
        <v>301</v>
      </c>
      <c r="I211" s="186">
        <v>-99.8789789198165</v>
      </c>
    </row>
    <row r="212" spans="1:9" ht="12.75">
      <c r="A212" s="169" t="s">
        <v>258</v>
      </c>
      <c r="B212" s="184">
        <v>632</v>
      </c>
      <c r="C212" s="406" t="s">
        <v>484</v>
      </c>
      <c r="D212" s="185">
        <v>6399706</v>
      </c>
      <c r="E212" s="185">
        <v>17738807</v>
      </c>
      <c r="F212" s="186">
        <v>5.60422269082535</v>
      </c>
      <c r="G212" s="185">
        <v>573092</v>
      </c>
      <c r="H212" s="185">
        <v>677665</v>
      </c>
      <c r="I212" s="186">
        <v>-82.1202325413272</v>
      </c>
    </row>
    <row r="213" spans="1:9" ht="12.75">
      <c r="A213" s="169" t="s">
        <v>259</v>
      </c>
      <c r="B213" s="184">
        <v>636</v>
      </c>
      <c r="C213" s="406" t="s">
        <v>487</v>
      </c>
      <c r="D213" s="185">
        <v>1364794</v>
      </c>
      <c r="E213" s="185">
        <v>2609060</v>
      </c>
      <c r="F213" s="186">
        <v>5.49162454578793</v>
      </c>
      <c r="G213" s="185">
        <v>49529</v>
      </c>
      <c r="H213" s="185">
        <v>66581</v>
      </c>
      <c r="I213" s="186">
        <v>-64.6203305170307</v>
      </c>
    </row>
    <row r="214" spans="1:9" ht="12.75">
      <c r="A214" s="169" t="s">
        <v>260</v>
      </c>
      <c r="B214" s="184">
        <v>640</v>
      </c>
      <c r="C214" s="406" t="s">
        <v>489</v>
      </c>
      <c r="D214" s="185">
        <v>1139025</v>
      </c>
      <c r="E214" s="185">
        <v>813847</v>
      </c>
      <c r="F214" s="186">
        <v>38.4178283024131</v>
      </c>
      <c r="G214" s="185">
        <v>8172</v>
      </c>
      <c r="H214" s="185">
        <v>59709</v>
      </c>
      <c r="I214" s="186">
        <v>-98.5102463137273</v>
      </c>
    </row>
    <row r="215" spans="1:9" ht="12.75">
      <c r="A215" s="169" t="s">
        <v>261</v>
      </c>
      <c r="B215" s="184">
        <v>644</v>
      </c>
      <c r="C215" s="406" t="s">
        <v>492</v>
      </c>
      <c r="D215" s="185">
        <v>537242</v>
      </c>
      <c r="E215" s="185">
        <v>5800656</v>
      </c>
      <c r="F215" s="186">
        <v>236.446425515995</v>
      </c>
      <c r="G215" s="185">
        <v>567</v>
      </c>
      <c r="H215" s="185">
        <v>35694</v>
      </c>
      <c r="I215" s="186">
        <v>-77.778607847898</v>
      </c>
    </row>
    <row r="216" spans="1:9" ht="12.75">
      <c r="A216" s="169" t="s">
        <v>262</v>
      </c>
      <c r="B216" s="184">
        <v>647</v>
      </c>
      <c r="C216" s="406" t="s">
        <v>723</v>
      </c>
      <c r="D216" s="185">
        <v>2828360</v>
      </c>
      <c r="E216" s="185">
        <v>11609322</v>
      </c>
      <c r="F216" s="186">
        <v>40.8972853417972</v>
      </c>
      <c r="G216" s="185">
        <v>2095348</v>
      </c>
      <c r="H216" s="185">
        <v>4643476</v>
      </c>
      <c r="I216" s="186">
        <v>46.0359073756141</v>
      </c>
    </row>
    <row r="217" spans="1:9" ht="12.75">
      <c r="A217" s="169" t="s">
        <v>263</v>
      </c>
      <c r="B217" s="184">
        <v>649</v>
      </c>
      <c r="C217" s="406" t="s">
        <v>499</v>
      </c>
      <c r="D217" s="185">
        <v>160793</v>
      </c>
      <c r="E217" s="185">
        <v>378733</v>
      </c>
      <c r="F217" s="186">
        <v>-29.1727756915666</v>
      </c>
      <c r="G217" s="185">
        <v>1</v>
      </c>
      <c r="H217" s="185">
        <v>94</v>
      </c>
      <c r="I217" s="186">
        <v>-73.9612188365651</v>
      </c>
    </row>
    <row r="218" spans="1:9" ht="12.75">
      <c r="A218" s="169" t="s">
        <v>264</v>
      </c>
      <c r="B218" s="184">
        <v>653</v>
      </c>
      <c r="C218" s="406" t="s">
        <v>502</v>
      </c>
      <c r="D218" s="185">
        <v>28844</v>
      </c>
      <c r="E218" s="185">
        <v>263149</v>
      </c>
      <c r="F218" s="186">
        <v>-64.4925375349645</v>
      </c>
      <c r="G218" s="185" t="s">
        <v>70</v>
      </c>
      <c r="H218" s="185" t="s">
        <v>70</v>
      </c>
      <c r="I218" s="186" t="s">
        <v>1197</v>
      </c>
    </row>
    <row r="219" spans="1:9" ht="12.75">
      <c r="A219" s="169" t="s">
        <v>265</v>
      </c>
      <c r="B219" s="184">
        <v>660</v>
      </c>
      <c r="C219" s="406" t="s">
        <v>505</v>
      </c>
      <c r="D219" s="185">
        <v>36744</v>
      </c>
      <c r="E219" s="185">
        <v>38722</v>
      </c>
      <c r="F219" s="186">
        <v>-63.4860014899054</v>
      </c>
      <c r="G219" s="185">
        <v>11</v>
      </c>
      <c r="H219" s="185">
        <v>1098</v>
      </c>
      <c r="I219" s="186" t="s">
        <v>71</v>
      </c>
    </row>
    <row r="220" spans="1:9" ht="12.75">
      <c r="A220" s="169" t="s">
        <v>266</v>
      </c>
      <c r="B220" s="184">
        <v>662</v>
      </c>
      <c r="C220" s="406" t="s">
        <v>508</v>
      </c>
      <c r="D220" s="185">
        <v>1169008</v>
      </c>
      <c r="E220" s="185">
        <v>2337057</v>
      </c>
      <c r="F220" s="186">
        <v>-14.4072175992341</v>
      </c>
      <c r="G220" s="185">
        <v>190928</v>
      </c>
      <c r="H220" s="185">
        <v>886494</v>
      </c>
      <c r="I220" s="186">
        <v>231.085249893559</v>
      </c>
    </row>
    <row r="221" spans="1:9" ht="12.75">
      <c r="A221" s="169" t="s">
        <v>267</v>
      </c>
      <c r="B221" s="184">
        <v>664</v>
      </c>
      <c r="C221" s="406" t="s">
        <v>511</v>
      </c>
      <c r="D221" s="185">
        <v>10132681</v>
      </c>
      <c r="E221" s="185">
        <v>25586276</v>
      </c>
      <c r="F221" s="186">
        <v>5.21608047557517</v>
      </c>
      <c r="G221" s="185">
        <v>1627128</v>
      </c>
      <c r="H221" s="185">
        <v>10156352</v>
      </c>
      <c r="I221" s="186">
        <v>22.2028771788141</v>
      </c>
    </row>
    <row r="222" spans="1:9" ht="12.75">
      <c r="A222" s="169" t="s">
        <v>268</v>
      </c>
      <c r="B222" s="184">
        <v>666</v>
      </c>
      <c r="C222" s="406" t="s">
        <v>514</v>
      </c>
      <c r="D222" s="185">
        <v>24265</v>
      </c>
      <c r="E222" s="185">
        <v>370420</v>
      </c>
      <c r="F222" s="186">
        <v>-67.895537859379</v>
      </c>
      <c r="G222" s="185">
        <v>91563</v>
      </c>
      <c r="H222" s="185">
        <v>1897858</v>
      </c>
      <c r="I222" s="186">
        <v>-2.46346988784002</v>
      </c>
    </row>
    <row r="223" spans="1:9" ht="12.75">
      <c r="A223" s="169" t="s">
        <v>269</v>
      </c>
      <c r="B223" s="184">
        <v>667</v>
      </c>
      <c r="C223" s="406" t="s">
        <v>517</v>
      </c>
      <c r="D223" s="185">
        <v>444</v>
      </c>
      <c r="E223" s="185">
        <v>2365</v>
      </c>
      <c r="F223" s="186">
        <v>-93.5992855016374</v>
      </c>
      <c r="G223" s="185" t="s">
        <v>70</v>
      </c>
      <c r="H223" s="185" t="s">
        <v>70</v>
      </c>
      <c r="I223" s="186">
        <v>-100</v>
      </c>
    </row>
    <row r="224" spans="1:9" ht="12.75">
      <c r="A224" s="169" t="s">
        <v>270</v>
      </c>
      <c r="B224" s="184">
        <v>669</v>
      </c>
      <c r="C224" s="406" t="s">
        <v>520</v>
      </c>
      <c r="D224" s="185">
        <v>7651</v>
      </c>
      <c r="E224" s="185">
        <v>208778</v>
      </c>
      <c r="F224" s="186">
        <v>-46.6083251711501</v>
      </c>
      <c r="G224" s="185">
        <v>122755</v>
      </c>
      <c r="H224" s="185">
        <v>1704156</v>
      </c>
      <c r="I224" s="186">
        <v>36.3821230928058</v>
      </c>
    </row>
    <row r="225" spans="1:9" ht="12.75">
      <c r="A225" s="169" t="s">
        <v>271</v>
      </c>
      <c r="B225" s="184">
        <v>672</v>
      </c>
      <c r="C225" s="406" t="s">
        <v>523</v>
      </c>
      <c r="D225" s="185">
        <v>80</v>
      </c>
      <c r="E225" s="185">
        <v>40271</v>
      </c>
      <c r="F225" s="186">
        <v>45.3144733518565</v>
      </c>
      <c r="G225" s="185">
        <v>7145</v>
      </c>
      <c r="H225" s="185">
        <v>117663</v>
      </c>
      <c r="I225" s="186">
        <v>94.864363552052</v>
      </c>
    </row>
    <row r="226" spans="1:9" ht="12.75">
      <c r="A226" s="169" t="s">
        <v>272</v>
      </c>
      <c r="B226" s="184">
        <v>675</v>
      </c>
      <c r="C226" s="406" t="s">
        <v>526</v>
      </c>
      <c r="D226" s="185" t="s">
        <v>70</v>
      </c>
      <c r="E226" s="185" t="s">
        <v>70</v>
      </c>
      <c r="F226" s="186">
        <v>-100</v>
      </c>
      <c r="G226" s="185" t="s">
        <v>70</v>
      </c>
      <c r="H226" s="185" t="s">
        <v>70</v>
      </c>
      <c r="I226" s="186" t="s">
        <v>1197</v>
      </c>
    </row>
    <row r="227" spans="1:9" ht="12.75">
      <c r="A227" s="169" t="s">
        <v>273</v>
      </c>
      <c r="B227" s="184">
        <v>676</v>
      </c>
      <c r="C227" s="406" t="s">
        <v>529</v>
      </c>
      <c r="D227" s="185">
        <v>7222</v>
      </c>
      <c r="E227" s="185">
        <v>127550</v>
      </c>
      <c r="F227" s="186">
        <v>-32.5135845842085</v>
      </c>
      <c r="G227" s="185">
        <v>286</v>
      </c>
      <c r="H227" s="185">
        <v>15811</v>
      </c>
      <c r="I227" s="186">
        <v>-86.8705573639806</v>
      </c>
    </row>
    <row r="228" spans="1:9" ht="12.75">
      <c r="A228" s="169" t="s">
        <v>274</v>
      </c>
      <c r="B228" s="184">
        <v>680</v>
      </c>
      <c r="C228" s="406" t="s">
        <v>532</v>
      </c>
      <c r="D228" s="185">
        <v>819167</v>
      </c>
      <c r="E228" s="185">
        <v>12185661</v>
      </c>
      <c r="F228" s="186">
        <v>47.5147860873199</v>
      </c>
      <c r="G228" s="185">
        <v>984829</v>
      </c>
      <c r="H228" s="185">
        <v>8229671</v>
      </c>
      <c r="I228" s="186">
        <v>14.2932236963351</v>
      </c>
    </row>
    <row r="229" spans="1:9" ht="12.75">
      <c r="A229" s="169"/>
      <c r="B229" s="189"/>
      <c r="C229" s="179"/>
      <c r="D229" s="199"/>
      <c r="E229" s="185"/>
      <c r="F229" s="190"/>
      <c r="G229" s="185"/>
      <c r="H229" s="185"/>
      <c r="I229" s="190"/>
    </row>
    <row r="230" spans="1:9" ht="12.75">
      <c r="A230" s="169"/>
      <c r="B230" s="189"/>
      <c r="C230" s="179"/>
      <c r="D230" s="185"/>
      <c r="E230" s="185"/>
      <c r="F230" s="190"/>
      <c r="G230" s="185"/>
      <c r="H230" s="185"/>
      <c r="I230" s="190"/>
    </row>
    <row r="231" spans="1:9" ht="14.25">
      <c r="A231" s="639" t="s">
        <v>1146</v>
      </c>
      <c r="B231" s="639"/>
      <c r="C231" s="639"/>
      <c r="D231" s="639"/>
      <c r="E231" s="639"/>
      <c r="F231" s="639"/>
      <c r="G231" s="639"/>
      <c r="H231" s="639"/>
      <c r="I231" s="639"/>
    </row>
    <row r="232" spans="4:9" ht="12.75">
      <c r="D232" s="170"/>
      <c r="E232" s="171"/>
      <c r="G232" s="192"/>
      <c r="H232" s="193"/>
      <c r="I232" s="194"/>
    </row>
    <row r="233" spans="1:9" ht="17.25" customHeight="1">
      <c r="A233" s="640" t="s">
        <v>85</v>
      </c>
      <c r="B233" s="641"/>
      <c r="C233" s="647" t="s">
        <v>737</v>
      </c>
      <c r="D233" s="650" t="s">
        <v>35</v>
      </c>
      <c r="E233" s="650"/>
      <c r="F233" s="650"/>
      <c r="G233" s="637" t="s">
        <v>36</v>
      </c>
      <c r="H233" s="638"/>
      <c r="I233" s="638"/>
    </row>
    <row r="234" spans="1:9" ht="16.5" customHeight="1">
      <c r="A234" s="642"/>
      <c r="B234" s="643"/>
      <c r="C234" s="648"/>
      <c r="D234" s="176" t="s">
        <v>57</v>
      </c>
      <c r="E234" s="632" t="s">
        <v>58</v>
      </c>
      <c r="F234" s="633"/>
      <c r="G234" s="177" t="s">
        <v>57</v>
      </c>
      <c r="H234" s="632" t="s">
        <v>58</v>
      </c>
      <c r="I234" s="633"/>
    </row>
    <row r="235" spans="1:9" ht="12.75" customHeight="1">
      <c r="A235" s="642"/>
      <c r="B235" s="643"/>
      <c r="C235" s="648"/>
      <c r="D235" s="646" t="s">
        <v>67</v>
      </c>
      <c r="E235" s="629" t="s">
        <v>34</v>
      </c>
      <c r="F235" s="634" t="s">
        <v>1145</v>
      </c>
      <c r="G235" s="629" t="s">
        <v>67</v>
      </c>
      <c r="H235" s="630" t="s">
        <v>34</v>
      </c>
      <c r="I235" s="634" t="s">
        <v>1145</v>
      </c>
    </row>
    <row r="236" spans="1:9" ht="12.75" customHeight="1">
      <c r="A236" s="642"/>
      <c r="B236" s="643"/>
      <c r="C236" s="648"/>
      <c r="D236" s="643"/>
      <c r="E236" s="630"/>
      <c r="F236" s="635"/>
      <c r="G236" s="630"/>
      <c r="H236" s="630"/>
      <c r="I236" s="635"/>
    </row>
    <row r="237" spans="1:9" ht="12.75" customHeight="1">
      <c r="A237" s="642"/>
      <c r="B237" s="643"/>
      <c r="C237" s="648"/>
      <c r="D237" s="643"/>
      <c r="E237" s="630"/>
      <c r="F237" s="635"/>
      <c r="G237" s="630"/>
      <c r="H237" s="630"/>
      <c r="I237" s="635"/>
    </row>
    <row r="238" spans="1:9" ht="27" customHeight="1">
      <c r="A238" s="644"/>
      <c r="B238" s="645"/>
      <c r="C238" s="649"/>
      <c r="D238" s="645"/>
      <c r="E238" s="631"/>
      <c r="F238" s="636"/>
      <c r="G238" s="631"/>
      <c r="H238" s="631"/>
      <c r="I238" s="636"/>
    </row>
    <row r="239" spans="1:8" ht="12.75">
      <c r="A239" s="169"/>
      <c r="B239" s="178"/>
      <c r="C239" s="402"/>
      <c r="D239" s="170"/>
      <c r="E239" s="171"/>
      <c r="G239" s="170"/>
      <c r="H239" s="171"/>
    </row>
    <row r="240" spans="2:3" ht="12.75">
      <c r="B240" s="196"/>
      <c r="C240" s="403" t="s">
        <v>88</v>
      </c>
    </row>
    <row r="241" spans="1:3" ht="12.75">
      <c r="A241" s="169"/>
      <c r="B241" s="195"/>
      <c r="C241" s="402"/>
    </row>
    <row r="242" spans="1:9" ht="12.75">
      <c r="A242" s="169" t="s">
        <v>275</v>
      </c>
      <c r="B242" s="195">
        <v>684</v>
      </c>
      <c r="C242" s="405" t="s">
        <v>727</v>
      </c>
      <c r="D242" s="185">
        <v>9675</v>
      </c>
      <c r="E242" s="185">
        <v>57080</v>
      </c>
      <c r="F242" s="186" t="s">
        <v>71</v>
      </c>
      <c r="G242" s="185" t="s">
        <v>1197</v>
      </c>
      <c r="H242" s="185">
        <v>38</v>
      </c>
      <c r="I242" s="186">
        <v>-92.2448979591837</v>
      </c>
    </row>
    <row r="243" spans="1:9" ht="12.75">
      <c r="A243" s="169" t="s">
        <v>276</v>
      </c>
      <c r="B243" s="195">
        <v>690</v>
      </c>
      <c r="C243" s="405" t="s">
        <v>539</v>
      </c>
      <c r="D243" s="185">
        <v>1130690</v>
      </c>
      <c r="E243" s="185">
        <v>4699033</v>
      </c>
      <c r="F243" s="186">
        <v>-30.3787449682736</v>
      </c>
      <c r="G243" s="185">
        <v>1687987</v>
      </c>
      <c r="H243" s="185">
        <v>15994854</v>
      </c>
      <c r="I243" s="186">
        <v>27.1593253712876</v>
      </c>
    </row>
    <row r="244" spans="1:9" ht="12.75">
      <c r="A244" s="169" t="s">
        <v>277</v>
      </c>
      <c r="B244" s="195">
        <v>696</v>
      </c>
      <c r="C244" s="405" t="s">
        <v>542</v>
      </c>
      <c r="D244" s="185">
        <v>109327</v>
      </c>
      <c r="E244" s="185">
        <v>132510</v>
      </c>
      <c r="F244" s="186">
        <v>638.422959041516</v>
      </c>
      <c r="G244" s="185">
        <v>439</v>
      </c>
      <c r="H244" s="185">
        <v>20544</v>
      </c>
      <c r="I244" s="186">
        <v>98.3969097054563</v>
      </c>
    </row>
    <row r="245" spans="1:9" ht="12.75">
      <c r="A245" s="169" t="s">
        <v>278</v>
      </c>
      <c r="B245" s="195">
        <v>700</v>
      </c>
      <c r="C245" s="405" t="s">
        <v>545</v>
      </c>
      <c r="D245" s="185">
        <v>516730</v>
      </c>
      <c r="E245" s="185">
        <v>4144260</v>
      </c>
      <c r="F245" s="186">
        <v>-29.6375559752966</v>
      </c>
      <c r="G245" s="185">
        <v>442159</v>
      </c>
      <c r="H245" s="185">
        <v>3549681</v>
      </c>
      <c r="I245" s="186">
        <v>59.4909937900757</v>
      </c>
    </row>
    <row r="246" spans="1:9" ht="12.75">
      <c r="A246" s="169" t="s">
        <v>279</v>
      </c>
      <c r="B246" s="195">
        <v>701</v>
      </c>
      <c r="C246" s="406" t="s">
        <v>548</v>
      </c>
      <c r="D246" s="185">
        <v>2094429</v>
      </c>
      <c r="E246" s="185">
        <v>14471915</v>
      </c>
      <c r="F246" s="186">
        <v>-3.70978976846632</v>
      </c>
      <c r="G246" s="185">
        <v>2063290</v>
      </c>
      <c r="H246" s="185">
        <v>22092711</v>
      </c>
      <c r="I246" s="186">
        <v>11.4267613531652</v>
      </c>
    </row>
    <row r="247" spans="1:9" ht="12.75">
      <c r="A247" s="169" t="s">
        <v>280</v>
      </c>
      <c r="B247" s="195">
        <v>703</v>
      </c>
      <c r="C247" s="406" t="s">
        <v>551</v>
      </c>
      <c r="D247" s="185">
        <v>15279</v>
      </c>
      <c r="E247" s="185">
        <v>137241</v>
      </c>
      <c r="F247" s="186">
        <v>54.9170335252286</v>
      </c>
      <c r="G247" s="185" t="s">
        <v>70</v>
      </c>
      <c r="H247" s="185" t="s">
        <v>70</v>
      </c>
      <c r="I247" s="186" t="s">
        <v>1197</v>
      </c>
    </row>
    <row r="248" spans="1:9" ht="12.75">
      <c r="A248" s="169" t="s">
        <v>281</v>
      </c>
      <c r="B248" s="195">
        <v>706</v>
      </c>
      <c r="C248" s="406" t="s">
        <v>554</v>
      </c>
      <c r="D248" s="185">
        <v>1914662</v>
      </c>
      <c r="E248" s="185">
        <v>12931094</v>
      </c>
      <c r="F248" s="186">
        <v>0.592973805720916</v>
      </c>
      <c r="G248" s="185">
        <v>239953</v>
      </c>
      <c r="H248" s="185">
        <v>3615128</v>
      </c>
      <c r="I248" s="186">
        <v>-11.1068052646514</v>
      </c>
    </row>
    <row r="249" spans="1:9" ht="12.75">
      <c r="A249" s="169" t="s">
        <v>282</v>
      </c>
      <c r="B249" s="195">
        <v>708</v>
      </c>
      <c r="C249" s="406" t="s">
        <v>557</v>
      </c>
      <c r="D249" s="185">
        <v>497739</v>
      </c>
      <c r="E249" s="185">
        <v>7238342</v>
      </c>
      <c r="F249" s="186">
        <v>8.28452681538555</v>
      </c>
      <c r="G249" s="185">
        <v>35189</v>
      </c>
      <c r="H249" s="185">
        <v>1749480</v>
      </c>
      <c r="I249" s="186">
        <v>-65.5650573945235</v>
      </c>
    </row>
    <row r="250" spans="1:9" ht="12.75">
      <c r="A250" s="169" t="s">
        <v>283</v>
      </c>
      <c r="B250" s="195">
        <v>716</v>
      </c>
      <c r="C250" s="405" t="s">
        <v>560</v>
      </c>
      <c r="D250" s="185">
        <v>130808</v>
      </c>
      <c r="E250" s="185">
        <v>335098</v>
      </c>
      <c r="F250" s="186">
        <v>-14.570952930889</v>
      </c>
      <c r="G250" s="185" t="s">
        <v>70</v>
      </c>
      <c r="H250" s="185" t="s">
        <v>70</v>
      </c>
      <c r="I250" s="186" t="s">
        <v>1197</v>
      </c>
    </row>
    <row r="251" spans="1:9" ht="12.75">
      <c r="A251" s="169" t="s">
        <v>284</v>
      </c>
      <c r="B251" s="195">
        <v>720</v>
      </c>
      <c r="C251" s="405" t="s">
        <v>563</v>
      </c>
      <c r="D251" s="185">
        <v>32484865</v>
      </c>
      <c r="E251" s="185">
        <v>191788877</v>
      </c>
      <c r="F251" s="186">
        <v>17.4214360034488</v>
      </c>
      <c r="G251" s="185">
        <v>51323459</v>
      </c>
      <c r="H251" s="185">
        <v>261291445</v>
      </c>
      <c r="I251" s="186">
        <v>23.9526459013934</v>
      </c>
    </row>
    <row r="252" spans="1:9" ht="12.75">
      <c r="A252" s="169" t="s">
        <v>285</v>
      </c>
      <c r="B252" s="195">
        <v>724</v>
      </c>
      <c r="C252" s="405" t="s">
        <v>724</v>
      </c>
      <c r="D252" s="185">
        <v>17891</v>
      </c>
      <c r="E252" s="185">
        <v>11070</v>
      </c>
      <c r="F252" s="186" t="s">
        <v>71</v>
      </c>
      <c r="G252" s="185">
        <v>120</v>
      </c>
      <c r="H252" s="185">
        <v>1595</v>
      </c>
      <c r="I252" s="186" t="s">
        <v>71</v>
      </c>
    </row>
    <row r="253" spans="1:9" ht="12.75">
      <c r="A253" s="169" t="s">
        <v>286</v>
      </c>
      <c r="B253" s="195">
        <v>728</v>
      </c>
      <c r="C253" s="405" t="s">
        <v>572</v>
      </c>
      <c r="D253" s="185">
        <v>2089012</v>
      </c>
      <c r="E253" s="185">
        <v>29753232</v>
      </c>
      <c r="F253" s="186">
        <v>-14.2856031674756</v>
      </c>
      <c r="G253" s="185">
        <v>2296410</v>
      </c>
      <c r="H253" s="185">
        <v>16256101</v>
      </c>
      <c r="I253" s="186">
        <v>56.7752204878943</v>
      </c>
    </row>
    <row r="254" spans="1:9" ht="12.75">
      <c r="A254" s="169" t="s">
        <v>287</v>
      </c>
      <c r="B254" s="195">
        <v>732</v>
      </c>
      <c r="C254" s="405" t="s">
        <v>575</v>
      </c>
      <c r="D254" s="185">
        <v>2422375</v>
      </c>
      <c r="E254" s="185">
        <v>35102203</v>
      </c>
      <c r="F254" s="186">
        <v>-30.0406420423056</v>
      </c>
      <c r="G254" s="185">
        <v>2608314</v>
      </c>
      <c r="H254" s="185">
        <v>35520417</v>
      </c>
      <c r="I254" s="186">
        <v>3.3185848172795</v>
      </c>
    </row>
    <row r="255" spans="1:9" ht="12.75">
      <c r="A255" s="169" t="s">
        <v>288</v>
      </c>
      <c r="B255" s="195">
        <v>736</v>
      </c>
      <c r="C255" s="405" t="s">
        <v>578</v>
      </c>
      <c r="D255" s="185">
        <v>687606</v>
      </c>
      <c r="E255" s="185">
        <v>15901036</v>
      </c>
      <c r="F255" s="186">
        <v>-22.0810701972455</v>
      </c>
      <c r="G255" s="185">
        <v>2274432</v>
      </c>
      <c r="H255" s="185">
        <v>20678370</v>
      </c>
      <c r="I255" s="186">
        <v>16.2516022397625</v>
      </c>
    </row>
    <row r="256" spans="1:9" ht="12.75">
      <c r="A256" s="169" t="s">
        <v>289</v>
      </c>
      <c r="B256" s="195">
        <v>740</v>
      </c>
      <c r="C256" s="405" t="s">
        <v>581</v>
      </c>
      <c r="D256" s="185">
        <v>1128489</v>
      </c>
      <c r="E256" s="185">
        <v>16766083</v>
      </c>
      <c r="F256" s="186">
        <v>-25.8015755602947</v>
      </c>
      <c r="G256" s="185">
        <v>325844</v>
      </c>
      <c r="H256" s="185">
        <v>5122102</v>
      </c>
      <c r="I256" s="186">
        <v>50.0324546367365</v>
      </c>
    </row>
    <row r="257" spans="1:9" ht="12.75">
      <c r="A257" s="169" t="s">
        <v>290</v>
      </c>
      <c r="B257" s="195">
        <v>743</v>
      </c>
      <c r="C257" s="405" t="s">
        <v>584</v>
      </c>
      <c r="D257" s="185">
        <v>9</v>
      </c>
      <c r="E257" s="185">
        <v>337</v>
      </c>
      <c r="F257" s="186">
        <v>-96.2642722536304</v>
      </c>
      <c r="G257" s="185">
        <v>43739</v>
      </c>
      <c r="H257" s="185">
        <v>602850</v>
      </c>
      <c r="I257" s="186" t="s">
        <v>71</v>
      </c>
    </row>
    <row r="258" spans="1:9" s="180" customFormat="1" ht="33.75" customHeight="1">
      <c r="A258" s="187" t="s">
        <v>41</v>
      </c>
      <c r="B258" s="200" t="s">
        <v>41</v>
      </c>
      <c r="C258" s="404" t="s">
        <v>369</v>
      </c>
      <c r="D258" s="182">
        <v>2052786</v>
      </c>
      <c r="E258" s="182">
        <v>14589604</v>
      </c>
      <c r="F258" s="183">
        <v>0.0158082737461029</v>
      </c>
      <c r="G258" s="182">
        <v>28321</v>
      </c>
      <c r="H258" s="182">
        <v>1681417</v>
      </c>
      <c r="I258" s="183">
        <v>135.768631058214</v>
      </c>
    </row>
    <row r="259" spans="1:9" s="180" customFormat="1" ht="21" customHeight="1">
      <c r="A259" s="169" t="s">
        <v>291</v>
      </c>
      <c r="B259" s="195">
        <v>800</v>
      </c>
      <c r="C259" s="405" t="s">
        <v>587</v>
      </c>
      <c r="D259" s="185">
        <v>1786409</v>
      </c>
      <c r="E259" s="185">
        <v>12306447</v>
      </c>
      <c r="F259" s="186">
        <v>-5.64643339452113</v>
      </c>
      <c r="G259" s="185">
        <v>27888</v>
      </c>
      <c r="H259" s="185">
        <v>1594803</v>
      </c>
      <c r="I259" s="186">
        <v>134.889786997134</v>
      </c>
    </row>
    <row r="260" spans="1:9" ht="12.75">
      <c r="A260" s="169" t="s">
        <v>292</v>
      </c>
      <c r="B260" s="195">
        <v>801</v>
      </c>
      <c r="C260" s="405" t="s">
        <v>590</v>
      </c>
      <c r="D260" s="185">
        <v>42</v>
      </c>
      <c r="E260" s="185">
        <v>669</v>
      </c>
      <c r="F260" s="186">
        <v>-98.4526783236192</v>
      </c>
      <c r="G260" s="185" t="s">
        <v>70</v>
      </c>
      <c r="H260" s="185" t="s">
        <v>70</v>
      </c>
      <c r="I260" s="186" t="s">
        <v>1197</v>
      </c>
    </row>
    <row r="261" spans="1:9" ht="12.75">
      <c r="A261" s="169" t="s">
        <v>293</v>
      </c>
      <c r="B261" s="195">
        <v>803</v>
      </c>
      <c r="C261" s="405" t="s">
        <v>593</v>
      </c>
      <c r="D261" s="185" t="s">
        <v>70</v>
      </c>
      <c r="E261" s="185" t="s">
        <v>70</v>
      </c>
      <c r="F261" s="186" t="s">
        <v>1197</v>
      </c>
      <c r="G261" s="185" t="s">
        <v>70</v>
      </c>
      <c r="H261" s="185" t="s">
        <v>70</v>
      </c>
      <c r="I261" s="186" t="s">
        <v>1197</v>
      </c>
    </row>
    <row r="262" spans="1:9" ht="12.75">
      <c r="A262" s="169" t="s">
        <v>294</v>
      </c>
      <c r="B262" s="195">
        <v>804</v>
      </c>
      <c r="C262" s="406" t="s">
        <v>596</v>
      </c>
      <c r="D262" s="185">
        <v>146418</v>
      </c>
      <c r="E262" s="185">
        <v>2007414</v>
      </c>
      <c r="F262" s="186">
        <v>45.7605286087714</v>
      </c>
      <c r="G262" s="185">
        <v>433</v>
      </c>
      <c r="H262" s="185">
        <v>86614</v>
      </c>
      <c r="I262" s="186">
        <v>153.212886628077</v>
      </c>
    </row>
    <row r="263" spans="1:9" ht="12.75">
      <c r="A263" s="169" t="s">
        <v>295</v>
      </c>
      <c r="B263" s="195">
        <v>806</v>
      </c>
      <c r="C263" s="406" t="s">
        <v>599</v>
      </c>
      <c r="D263" s="185" t="s">
        <v>70</v>
      </c>
      <c r="E263" s="185" t="s">
        <v>70</v>
      </c>
      <c r="F263" s="186" t="s">
        <v>1197</v>
      </c>
      <c r="G263" s="185" t="s">
        <v>70</v>
      </c>
      <c r="H263" s="185" t="s">
        <v>70</v>
      </c>
      <c r="I263" s="186" t="s">
        <v>1197</v>
      </c>
    </row>
    <row r="264" spans="1:9" ht="12.75">
      <c r="A264" s="169" t="s">
        <v>296</v>
      </c>
      <c r="B264" s="195">
        <v>807</v>
      </c>
      <c r="C264" s="406" t="s">
        <v>602</v>
      </c>
      <c r="D264" s="185" t="s">
        <v>70</v>
      </c>
      <c r="E264" s="185" t="s">
        <v>70</v>
      </c>
      <c r="F264" s="186" t="s">
        <v>1197</v>
      </c>
      <c r="G264" s="185" t="s">
        <v>70</v>
      </c>
      <c r="H264" s="185" t="s">
        <v>70</v>
      </c>
      <c r="I264" s="186" t="s">
        <v>1197</v>
      </c>
    </row>
    <row r="265" spans="1:9" ht="12.75">
      <c r="A265" s="169" t="s">
        <v>297</v>
      </c>
      <c r="B265" s="195">
        <v>809</v>
      </c>
      <c r="C265" s="406" t="s">
        <v>605</v>
      </c>
      <c r="D265" s="185">
        <v>15187</v>
      </c>
      <c r="E265" s="185">
        <v>134824</v>
      </c>
      <c r="F265" s="186">
        <v>73.1798797718749</v>
      </c>
      <c r="G265" s="185" t="s">
        <v>70</v>
      </c>
      <c r="H265" s="185" t="s">
        <v>70</v>
      </c>
      <c r="I265" s="186" t="s">
        <v>1197</v>
      </c>
    </row>
    <row r="266" spans="1:9" ht="12.75">
      <c r="A266" s="169" t="s">
        <v>298</v>
      </c>
      <c r="B266" s="195">
        <v>811</v>
      </c>
      <c r="C266" s="406" t="s">
        <v>608</v>
      </c>
      <c r="D266" s="185" t="s">
        <v>70</v>
      </c>
      <c r="E266" s="185" t="s">
        <v>70</v>
      </c>
      <c r="F266" s="186" t="s">
        <v>1197</v>
      </c>
      <c r="G266" s="185" t="s">
        <v>70</v>
      </c>
      <c r="H266" s="185" t="s">
        <v>70</v>
      </c>
      <c r="I266" s="186" t="s">
        <v>1197</v>
      </c>
    </row>
    <row r="267" spans="1:9" ht="12.75">
      <c r="A267" s="169" t="s">
        <v>299</v>
      </c>
      <c r="B267" s="195">
        <v>812</v>
      </c>
      <c r="C267" s="406" t="s">
        <v>615</v>
      </c>
      <c r="D267" s="185" t="s">
        <v>70</v>
      </c>
      <c r="E267" s="185" t="s">
        <v>70</v>
      </c>
      <c r="F267" s="186" t="s">
        <v>1197</v>
      </c>
      <c r="G267" s="185" t="s">
        <v>70</v>
      </c>
      <c r="H267" s="185" t="s">
        <v>70</v>
      </c>
      <c r="I267" s="186" t="s">
        <v>1197</v>
      </c>
    </row>
    <row r="268" spans="1:9" ht="12.75">
      <c r="A268" s="169" t="s">
        <v>300</v>
      </c>
      <c r="B268" s="195">
        <v>813</v>
      </c>
      <c r="C268" s="406" t="s">
        <v>759</v>
      </c>
      <c r="D268" s="185" t="s">
        <v>70</v>
      </c>
      <c r="E268" s="185" t="s">
        <v>70</v>
      </c>
      <c r="F268" s="186" t="s">
        <v>1197</v>
      </c>
      <c r="G268" s="185" t="s">
        <v>70</v>
      </c>
      <c r="H268" s="185" t="s">
        <v>70</v>
      </c>
      <c r="I268" s="186" t="s">
        <v>1197</v>
      </c>
    </row>
    <row r="269" spans="1:9" ht="12.75">
      <c r="A269" s="169" t="s">
        <v>301</v>
      </c>
      <c r="B269" s="195">
        <v>815</v>
      </c>
      <c r="C269" s="406" t="s">
        <v>620</v>
      </c>
      <c r="D269" s="185">
        <v>17</v>
      </c>
      <c r="E269" s="185">
        <v>871</v>
      </c>
      <c r="F269" s="186">
        <v>-82.3111291632819</v>
      </c>
      <c r="G269" s="185" t="s">
        <v>70</v>
      </c>
      <c r="H269" s="185" t="s">
        <v>70</v>
      </c>
      <c r="I269" s="186" t="s">
        <v>1197</v>
      </c>
    </row>
    <row r="270" spans="1:9" ht="12.75">
      <c r="A270" s="169" t="s">
        <v>302</v>
      </c>
      <c r="B270" s="195">
        <v>816</v>
      </c>
      <c r="C270" s="406" t="s">
        <v>622</v>
      </c>
      <c r="D270" s="185" t="s">
        <v>70</v>
      </c>
      <c r="E270" s="185" t="s">
        <v>70</v>
      </c>
      <c r="F270" s="186" t="s">
        <v>1197</v>
      </c>
      <c r="G270" s="185" t="s">
        <v>70</v>
      </c>
      <c r="H270" s="185" t="s">
        <v>70</v>
      </c>
      <c r="I270" s="186" t="s">
        <v>1197</v>
      </c>
    </row>
    <row r="271" spans="1:9" ht="12.75">
      <c r="A271" s="169" t="s">
        <v>303</v>
      </c>
      <c r="B271" s="195">
        <v>817</v>
      </c>
      <c r="C271" s="406" t="s">
        <v>623</v>
      </c>
      <c r="D271" s="185" t="s">
        <v>70</v>
      </c>
      <c r="E271" s="185" t="s">
        <v>70</v>
      </c>
      <c r="F271" s="186" t="s">
        <v>1197</v>
      </c>
      <c r="G271" s="185" t="s">
        <v>70</v>
      </c>
      <c r="H271" s="185" t="s">
        <v>70</v>
      </c>
      <c r="I271" s="186" t="s">
        <v>1197</v>
      </c>
    </row>
    <row r="272" spans="1:9" ht="12.75">
      <c r="A272" s="169" t="s">
        <v>304</v>
      </c>
      <c r="B272" s="195">
        <v>819</v>
      </c>
      <c r="C272" s="406" t="s">
        <v>626</v>
      </c>
      <c r="D272" s="185" t="s">
        <v>70</v>
      </c>
      <c r="E272" s="185" t="s">
        <v>70</v>
      </c>
      <c r="F272" s="186" t="s">
        <v>1197</v>
      </c>
      <c r="G272" s="185" t="s">
        <v>70</v>
      </c>
      <c r="H272" s="185" t="s">
        <v>70</v>
      </c>
      <c r="I272" s="186" t="s">
        <v>1197</v>
      </c>
    </row>
    <row r="273" spans="1:9" ht="12.75">
      <c r="A273" s="169" t="s">
        <v>305</v>
      </c>
      <c r="B273" s="195">
        <v>820</v>
      </c>
      <c r="C273" s="406" t="s">
        <v>908</v>
      </c>
      <c r="D273" s="185" t="s">
        <v>70</v>
      </c>
      <c r="E273" s="185" t="s">
        <v>70</v>
      </c>
      <c r="F273" s="186" t="s">
        <v>1197</v>
      </c>
      <c r="G273" s="185" t="s">
        <v>70</v>
      </c>
      <c r="H273" s="185" t="s">
        <v>70</v>
      </c>
      <c r="I273" s="186" t="s">
        <v>1197</v>
      </c>
    </row>
    <row r="274" spans="1:9" ht="12.75">
      <c r="A274" s="169" t="s">
        <v>306</v>
      </c>
      <c r="B274" s="195">
        <v>822</v>
      </c>
      <c r="C274" s="406" t="s">
        <v>909</v>
      </c>
      <c r="D274" s="185">
        <v>3017</v>
      </c>
      <c r="E274" s="185">
        <v>83079</v>
      </c>
      <c r="F274" s="186" t="s">
        <v>71</v>
      </c>
      <c r="G274" s="185" t="s">
        <v>70</v>
      </c>
      <c r="H274" s="185" t="s">
        <v>70</v>
      </c>
      <c r="I274" s="186" t="s">
        <v>1197</v>
      </c>
    </row>
    <row r="275" spans="1:9" ht="12.75">
      <c r="A275" s="169" t="s">
        <v>307</v>
      </c>
      <c r="B275" s="195">
        <v>823</v>
      </c>
      <c r="C275" s="406" t="s">
        <v>760</v>
      </c>
      <c r="D275" s="185" t="s">
        <v>70</v>
      </c>
      <c r="E275" s="185" t="s">
        <v>70</v>
      </c>
      <c r="F275" s="186" t="s">
        <v>1197</v>
      </c>
      <c r="G275" s="185" t="s">
        <v>70</v>
      </c>
      <c r="H275" s="185" t="s">
        <v>70</v>
      </c>
      <c r="I275" s="186" t="s">
        <v>1197</v>
      </c>
    </row>
    <row r="276" spans="1:9" ht="12.75">
      <c r="A276" s="169" t="s">
        <v>308</v>
      </c>
      <c r="B276" s="195">
        <v>824</v>
      </c>
      <c r="C276" s="406" t="s">
        <v>639</v>
      </c>
      <c r="D276" s="185" t="s">
        <v>70</v>
      </c>
      <c r="E276" s="185" t="s">
        <v>70</v>
      </c>
      <c r="F276" s="186" t="s">
        <v>1197</v>
      </c>
      <c r="G276" s="185" t="s">
        <v>70</v>
      </c>
      <c r="H276" s="185" t="s">
        <v>70</v>
      </c>
      <c r="I276" s="186" t="s">
        <v>1197</v>
      </c>
    </row>
    <row r="277" spans="1:9" ht="12.75">
      <c r="A277" s="169" t="s">
        <v>309</v>
      </c>
      <c r="B277" s="195">
        <v>825</v>
      </c>
      <c r="C277" s="406" t="s">
        <v>642</v>
      </c>
      <c r="D277" s="185" t="s">
        <v>70</v>
      </c>
      <c r="E277" s="185" t="s">
        <v>70</v>
      </c>
      <c r="F277" s="186" t="s">
        <v>1197</v>
      </c>
      <c r="G277" s="185" t="s">
        <v>70</v>
      </c>
      <c r="H277" s="185" t="s">
        <v>70</v>
      </c>
      <c r="I277" s="186" t="s">
        <v>1197</v>
      </c>
    </row>
    <row r="278" spans="1:9" ht="12.75">
      <c r="A278" s="169" t="s">
        <v>310</v>
      </c>
      <c r="B278" s="195">
        <v>830</v>
      </c>
      <c r="C278" s="406" t="s">
        <v>644</v>
      </c>
      <c r="D278" s="185" t="s">
        <v>70</v>
      </c>
      <c r="E278" s="185" t="s">
        <v>70</v>
      </c>
      <c r="F278" s="186" t="s">
        <v>1197</v>
      </c>
      <c r="G278" s="185" t="s">
        <v>70</v>
      </c>
      <c r="H278" s="185" t="s">
        <v>70</v>
      </c>
      <c r="I278" s="186" t="s">
        <v>1197</v>
      </c>
    </row>
    <row r="279" spans="1:9" ht="12.75">
      <c r="A279" s="169" t="s">
        <v>311</v>
      </c>
      <c r="B279" s="195">
        <v>831</v>
      </c>
      <c r="C279" s="406" t="s">
        <v>646</v>
      </c>
      <c r="D279" s="185" t="s">
        <v>70</v>
      </c>
      <c r="E279" s="185" t="s">
        <v>70</v>
      </c>
      <c r="F279" s="186" t="s">
        <v>1197</v>
      </c>
      <c r="G279" s="185" t="s">
        <v>70</v>
      </c>
      <c r="H279" s="185" t="s">
        <v>70</v>
      </c>
      <c r="I279" s="186" t="s">
        <v>1197</v>
      </c>
    </row>
    <row r="280" spans="1:9" ht="12.75">
      <c r="A280" s="169" t="s">
        <v>312</v>
      </c>
      <c r="B280" s="195">
        <v>832</v>
      </c>
      <c r="C280" s="406" t="s">
        <v>761</v>
      </c>
      <c r="D280" s="185" t="s">
        <v>70</v>
      </c>
      <c r="E280" s="185" t="s">
        <v>70</v>
      </c>
      <c r="F280" s="186" t="s">
        <v>1197</v>
      </c>
      <c r="G280" s="185" t="s">
        <v>70</v>
      </c>
      <c r="H280" s="185" t="s">
        <v>70</v>
      </c>
      <c r="I280" s="186" t="s">
        <v>1197</v>
      </c>
    </row>
    <row r="281" spans="1:9" ht="12.75">
      <c r="A281" s="169" t="s">
        <v>313</v>
      </c>
      <c r="B281" s="195">
        <v>833</v>
      </c>
      <c r="C281" s="406" t="s">
        <v>655</v>
      </c>
      <c r="D281" s="185" t="s">
        <v>70</v>
      </c>
      <c r="E281" s="185" t="s">
        <v>70</v>
      </c>
      <c r="F281" s="186" t="s">
        <v>1197</v>
      </c>
      <c r="G281" s="185" t="s">
        <v>70</v>
      </c>
      <c r="H281" s="185" t="s">
        <v>70</v>
      </c>
      <c r="I281" s="186" t="s">
        <v>1197</v>
      </c>
    </row>
    <row r="282" spans="1:9" ht="12.75">
      <c r="A282" s="169" t="s">
        <v>314</v>
      </c>
      <c r="B282" s="195">
        <v>834</v>
      </c>
      <c r="C282" s="406" t="s">
        <v>658</v>
      </c>
      <c r="D282" s="185" t="s">
        <v>70</v>
      </c>
      <c r="E282" s="185" t="s">
        <v>70</v>
      </c>
      <c r="F282" s="186" t="s">
        <v>1197</v>
      </c>
      <c r="G282" s="185" t="s">
        <v>70</v>
      </c>
      <c r="H282" s="185" t="s">
        <v>70</v>
      </c>
      <c r="I282" s="186" t="s">
        <v>1197</v>
      </c>
    </row>
    <row r="283" spans="1:9" ht="12.75">
      <c r="A283" s="169" t="s">
        <v>315</v>
      </c>
      <c r="B283" s="195">
        <v>835</v>
      </c>
      <c r="C283" s="405" t="s">
        <v>762</v>
      </c>
      <c r="D283" s="185" t="s">
        <v>70</v>
      </c>
      <c r="E283" s="185" t="s">
        <v>70</v>
      </c>
      <c r="F283" s="186" t="s">
        <v>1197</v>
      </c>
      <c r="G283" s="185" t="s">
        <v>70</v>
      </c>
      <c r="H283" s="185" t="s">
        <v>70</v>
      </c>
      <c r="I283" s="186" t="s">
        <v>1197</v>
      </c>
    </row>
    <row r="284" spans="1:9" ht="12.75">
      <c r="A284" s="169" t="s">
        <v>316</v>
      </c>
      <c r="B284" s="195">
        <v>836</v>
      </c>
      <c r="C284" s="405" t="s">
        <v>665</v>
      </c>
      <c r="D284" s="185" t="s">
        <v>70</v>
      </c>
      <c r="E284" s="185" t="s">
        <v>70</v>
      </c>
      <c r="F284" s="186" t="s">
        <v>1197</v>
      </c>
      <c r="G284" s="185" t="s">
        <v>70</v>
      </c>
      <c r="H284" s="185" t="s">
        <v>70</v>
      </c>
      <c r="I284" s="186" t="s">
        <v>1197</v>
      </c>
    </row>
    <row r="285" spans="1:9" ht="12.75">
      <c r="A285" s="169" t="s">
        <v>317</v>
      </c>
      <c r="B285" s="195">
        <v>837</v>
      </c>
      <c r="C285" s="405" t="s">
        <v>668</v>
      </c>
      <c r="D285" s="185" t="s">
        <v>70</v>
      </c>
      <c r="E285" s="185" t="s">
        <v>70</v>
      </c>
      <c r="F285" s="186" t="s">
        <v>1197</v>
      </c>
      <c r="G285" s="185" t="s">
        <v>70</v>
      </c>
      <c r="H285" s="185" t="s">
        <v>70</v>
      </c>
      <c r="I285" s="186" t="s">
        <v>1197</v>
      </c>
    </row>
    <row r="286" spans="1:9" ht="12.75">
      <c r="A286" s="169" t="s">
        <v>318</v>
      </c>
      <c r="B286" s="195">
        <v>838</v>
      </c>
      <c r="C286" s="405" t="s">
        <v>671</v>
      </c>
      <c r="D286" s="185" t="s">
        <v>70</v>
      </c>
      <c r="E286" s="185" t="s">
        <v>70</v>
      </c>
      <c r="F286" s="186" t="s">
        <v>1197</v>
      </c>
      <c r="G286" s="185" t="s">
        <v>70</v>
      </c>
      <c r="H286" s="185" t="s">
        <v>70</v>
      </c>
      <c r="I286" s="186" t="s">
        <v>1197</v>
      </c>
    </row>
    <row r="287" spans="1:9" ht="12.75">
      <c r="A287" s="169" t="s">
        <v>319</v>
      </c>
      <c r="B287" s="195">
        <v>839</v>
      </c>
      <c r="C287" s="405" t="s">
        <v>763</v>
      </c>
      <c r="D287" s="185" t="s">
        <v>70</v>
      </c>
      <c r="E287" s="185" t="s">
        <v>70</v>
      </c>
      <c r="F287" s="186" t="s">
        <v>1197</v>
      </c>
      <c r="G287" s="185" t="s">
        <v>70</v>
      </c>
      <c r="H287" s="185" t="s">
        <v>70</v>
      </c>
      <c r="I287" s="186" t="s">
        <v>1197</v>
      </c>
    </row>
    <row r="288" spans="1:9" ht="12.75">
      <c r="A288" s="169" t="s">
        <v>320</v>
      </c>
      <c r="B288" s="195">
        <v>891</v>
      </c>
      <c r="C288" s="405" t="s">
        <v>677</v>
      </c>
      <c r="D288" s="185" t="s">
        <v>70</v>
      </c>
      <c r="E288" s="185" t="s">
        <v>70</v>
      </c>
      <c r="F288" s="186" t="s">
        <v>1197</v>
      </c>
      <c r="G288" s="185" t="s">
        <v>70</v>
      </c>
      <c r="H288" s="185" t="s">
        <v>70</v>
      </c>
      <c r="I288" s="186" t="s">
        <v>1197</v>
      </c>
    </row>
    <row r="289" spans="1:9" ht="12.75">
      <c r="A289" s="169" t="s">
        <v>321</v>
      </c>
      <c r="B289" s="195">
        <v>892</v>
      </c>
      <c r="C289" s="405" t="s">
        <v>680</v>
      </c>
      <c r="D289" s="185" t="s">
        <v>70</v>
      </c>
      <c r="E289" s="185" t="s">
        <v>70</v>
      </c>
      <c r="F289" s="186" t="s">
        <v>1197</v>
      </c>
      <c r="G289" s="185" t="s">
        <v>70</v>
      </c>
      <c r="H289" s="185" t="s">
        <v>70</v>
      </c>
      <c r="I289" s="186" t="s">
        <v>1197</v>
      </c>
    </row>
    <row r="290" spans="1:9" ht="12.75">
      <c r="A290" s="169" t="s">
        <v>322</v>
      </c>
      <c r="B290" s="195">
        <v>893</v>
      </c>
      <c r="C290" s="405" t="s">
        <v>764</v>
      </c>
      <c r="D290" s="185" t="s">
        <v>70</v>
      </c>
      <c r="E290" s="185" t="s">
        <v>70</v>
      </c>
      <c r="F290" s="186" t="s">
        <v>1197</v>
      </c>
      <c r="G290" s="185" t="s">
        <v>70</v>
      </c>
      <c r="H290" s="185" t="s">
        <v>70</v>
      </c>
      <c r="I290" s="186" t="s">
        <v>1197</v>
      </c>
    </row>
    <row r="291" spans="1:9" ht="12.75">
      <c r="A291" s="169" t="s">
        <v>323</v>
      </c>
      <c r="B291" s="195">
        <v>894</v>
      </c>
      <c r="C291" s="405" t="s">
        <v>1088</v>
      </c>
      <c r="D291" s="185">
        <v>101696</v>
      </c>
      <c r="E291" s="185">
        <v>56300</v>
      </c>
      <c r="F291" s="186">
        <v>50.9383378016086</v>
      </c>
      <c r="G291" s="185" t="s">
        <v>70</v>
      </c>
      <c r="H291" s="185" t="s">
        <v>70</v>
      </c>
      <c r="I291" s="186" t="s">
        <v>1197</v>
      </c>
    </row>
    <row r="292" spans="1:9" s="180" customFormat="1" ht="24" customHeight="1">
      <c r="A292" s="201" t="s">
        <v>41</v>
      </c>
      <c r="B292" s="188" t="s">
        <v>41</v>
      </c>
      <c r="C292" s="396" t="s">
        <v>324</v>
      </c>
      <c r="D292" s="182">
        <v>3977</v>
      </c>
      <c r="E292" s="182">
        <v>21029</v>
      </c>
      <c r="F292" s="183">
        <v>40.8789441950827</v>
      </c>
      <c r="G292" s="182" t="s">
        <v>70</v>
      </c>
      <c r="H292" s="182" t="s">
        <v>70</v>
      </c>
      <c r="I292" s="183" t="s">
        <v>1197</v>
      </c>
    </row>
    <row r="293" spans="1:9" s="180" customFormat="1" ht="24" customHeight="1">
      <c r="A293" s="169" t="s">
        <v>325</v>
      </c>
      <c r="B293" s="195">
        <v>950</v>
      </c>
      <c r="C293" s="405" t="s">
        <v>1038</v>
      </c>
      <c r="D293" s="185">
        <v>3977</v>
      </c>
      <c r="E293" s="185">
        <v>21029</v>
      </c>
      <c r="F293" s="186">
        <v>40.8789441950827</v>
      </c>
      <c r="G293" s="185" t="s">
        <v>70</v>
      </c>
      <c r="H293" s="185" t="s">
        <v>70</v>
      </c>
      <c r="I293" s="186" t="s">
        <v>1197</v>
      </c>
    </row>
    <row r="294" spans="1:9" s="180" customFormat="1" ht="12.75" customHeight="1">
      <c r="A294" s="169" t="s">
        <v>1063</v>
      </c>
      <c r="B294" s="195">
        <v>953</v>
      </c>
      <c r="C294" s="405" t="s">
        <v>1070</v>
      </c>
      <c r="D294" s="185" t="s">
        <v>70</v>
      </c>
      <c r="E294" s="185" t="s">
        <v>70</v>
      </c>
      <c r="F294" s="186" t="s">
        <v>1197</v>
      </c>
      <c r="G294" s="185" t="s">
        <v>70</v>
      </c>
      <c r="H294" s="185" t="s">
        <v>70</v>
      </c>
      <c r="I294" s="186" t="s">
        <v>1197</v>
      </c>
    </row>
    <row r="295" spans="1:9" s="180" customFormat="1" ht="12.75" customHeight="1">
      <c r="A295" s="169" t="s">
        <v>1024</v>
      </c>
      <c r="B295" s="195">
        <v>958</v>
      </c>
      <c r="C295" s="405" t="s">
        <v>1025</v>
      </c>
      <c r="D295" s="185" t="s">
        <v>70</v>
      </c>
      <c r="E295" s="185" t="s">
        <v>70</v>
      </c>
      <c r="F295" s="186" t="s">
        <v>1197</v>
      </c>
      <c r="G295" s="185" t="s">
        <v>70</v>
      </c>
      <c r="H295" s="185" t="s">
        <v>70</v>
      </c>
      <c r="I295" s="186" t="s">
        <v>1197</v>
      </c>
    </row>
    <row r="296" spans="1:9" s="180" customFormat="1" ht="30" customHeight="1">
      <c r="A296" s="187"/>
      <c r="B296" s="195"/>
      <c r="C296" s="396" t="s">
        <v>84</v>
      </c>
      <c r="D296" s="182">
        <v>1183056648</v>
      </c>
      <c r="E296" s="182">
        <v>3368085704</v>
      </c>
      <c r="F296" s="183">
        <v>7.53323149737814</v>
      </c>
      <c r="G296" s="182">
        <v>973530740</v>
      </c>
      <c r="H296" s="182">
        <v>2233147895</v>
      </c>
      <c r="I296" s="183">
        <v>2.51654029146287</v>
      </c>
    </row>
    <row r="297" spans="1:9" ht="12.75">
      <c r="A297" s="169"/>
      <c r="B297" s="202"/>
      <c r="C297" s="169"/>
      <c r="D297" s="185"/>
      <c r="E297" s="185"/>
      <c r="F297" s="190"/>
      <c r="G297" s="185"/>
      <c r="H297" s="185"/>
      <c r="I297" s="190"/>
    </row>
    <row r="298" spans="6:10" ht="12.75">
      <c r="F298" s="185"/>
      <c r="G298" s="185"/>
      <c r="H298" s="190"/>
      <c r="I298" s="185"/>
      <c r="J298" s="190"/>
    </row>
    <row r="299" spans="6:10" ht="12.75">
      <c r="F299" s="185"/>
      <c r="G299" s="185"/>
      <c r="H299" s="190"/>
      <c r="I299" s="185"/>
      <c r="J299" s="190"/>
    </row>
    <row r="300" spans="6:10" ht="12.75">
      <c r="F300" s="185"/>
      <c r="G300" s="185"/>
      <c r="H300" s="190"/>
      <c r="I300" s="185"/>
      <c r="J300" s="190"/>
    </row>
    <row r="301" spans="6:10" ht="12.75">
      <c r="F301" s="185"/>
      <c r="G301" s="185"/>
      <c r="H301" s="190"/>
      <c r="I301" s="185"/>
      <c r="J301" s="190"/>
    </row>
    <row r="302" spans="6:10" ht="12.75">
      <c r="F302" s="185"/>
      <c r="G302" s="185"/>
      <c r="H302" s="190"/>
      <c r="I302" s="185"/>
      <c r="J302" s="190"/>
    </row>
    <row r="303" spans="6:10" ht="12.75">
      <c r="F303" s="185"/>
      <c r="G303" s="185"/>
      <c r="H303" s="190"/>
      <c r="I303" s="185"/>
      <c r="J303" s="190"/>
    </row>
    <row r="304" spans="6:10" ht="12.75">
      <c r="F304" s="185"/>
      <c r="G304" s="185"/>
      <c r="H304" s="190"/>
      <c r="I304" s="185"/>
      <c r="J304" s="190"/>
    </row>
    <row r="305" spans="6:10" ht="12.75">
      <c r="F305" s="185"/>
      <c r="G305" s="185"/>
      <c r="H305" s="190"/>
      <c r="I305" s="185"/>
      <c r="J305" s="190"/>
    </row>
    <row r="306" spans="6:10" ht="12.75">
      <c r="F306" s="185"/>
      <c r="G306" s="185"/>
      <c r="H306" s="190"/>
      <c r="I306" s="185"/>
      <c r="J306" s="190"/>
    </row>
    <row r="307" spans="6:10" ht="12.75">
      <c r="F307" s="185"/>
      <c r="G307" s="185"/>
      <c r="H307" s="190"/>
      <c r="I307" s="185"/>
      <c r="J307" s="190"/>
    </row>
    <row r="308" spans="6:10" ht="12.75">
      <c r="F308" s="185"/>
      <c r="G308" s="185"/>
      <c r="H308" s="190"/>
      <c r="I308" s="185"/>
      <c r="J308" s="190"/>
    </row>
    <row r="309" spans="6:10" ht="12.75">
      <c r="F309" s="185"/>
      <c r="G309" s="185"/>
      <c r="H309" s="190"/>
      <c r="I309" s="185"/>
      <c r="J309" s="190"/>
    </row>
    <row r="310" spans="6:10" ht="12.75">
      <c r="F310" s="185"/>
      <c r="G310" s="185"/>
      <c r="H310" s="190"/>
      <c r="I310" s="185"/>
      <c r="J310" s="190"/>
    </row>
    <row r="311" spans="6:10" ht="12.75">
      <c r="F311" s="185"/>
      <c r="G311" s="185"/>
      <c r="H311" s="190"/>
      <c r="I311" s="185"/>
      <c r="J311" s="190"/>
    </row>
    <row r="312" spans="6:10" ht="12.75">
      <c r="F312" s="185"/>
      <c r="G312" s="185"/>
      <c r="H312" s="190"/>
      <c r="I312" s="185"/>
      <c r="J312" s="190"/>
    </row>
    <row r="313" spans="6:10" ht="12.75">
      <c r="F313" s="185"/>
      <c r="G313" s="185"/>
      <c r="H313" s="190"/>
      <c r="I313" s="185"/>
      <c r="J313" s="190"/>
    </row>
    <row r="314" spans="6:10" ht="12.75">
      <c r="F314" s="185"/>
      <c r="G314" s="185"/>
      <c r="H314" s="190"/>
      <c r="I314" s="185"/>
      <c r="J314" s="190"/>
    </row>
    <row r="315" spans="6:10" ht="12.75">
      <c r="F315" s="185"/>
      <c r="G315" s="185"/>
      <c r="H315" s="190"/>
      <c r="I315" s="185"/>
      <c r="J315" s="190"/>
    </row>
    <row r="316" spans="6:10" ht="12.75">
      <c r="F316" s="185"/>
      <c r="G316" s="185"/>
      <c r="H316" s="190"/>
      <c r="I316" s="185"/>
      <c r="J316" s="190"/>
    </row>
    <row r="317" spans="6:10" ht="12.75">
      <c r="F317" s="185"/>
      <c r="G317" s="185"/>
      <c r="H317" s="190"/>
      <c r="I317" s="185"/>
      <c r="J317" s="190"/>
    </row>
    <row r="318" spans="6:10" ht="12.75">
      <c r="F318" s="185"/>
      <c r="G318" s="185"/>
      <c r="H318" s="190"/>
      <c r="I318" s="185"/>
      <c r="J318" s="190"/>
    </row>
    <row r="319" spans="6:10" ht="12.75">
      <c r="F319" s="185"/>
      <c r="G319" s="185"/>
      <c r="H319" s="190"/>
      <c r="I319" s="185"/>
      <c r="J319" s="190"/>
    </row>
    <row r="320" spans="6:10" ht="12.75">
      <c r="F320" s="185"/>
      <c r="G320" s="185"/>
      <c r="H320" s="190"/>
      <c r="I320" s="185"/>
      <c r="J320" s="190"/>
    </row>
    <row r="321" spans="6:10" ht="12.75">
      <c r="F321" s="185"/>
      <c r="G321" s="185"/>
      <c r="H321" s="190"/>
      <c r="I321" s="185"/>
      <c r="J321" s="190"/>
    </row>
    <row r="322" spans="6:10" ht="12.75">
      <c r="F322" s="185"/>
      <c r="G322" s="185"/>
      <c r="H322" s="190"/>
      <c r="I322" s="185"/>
      <c r="J322" s="190"/>
    </row>
    <row r="323" spans="6:10" ht="12.75">
      <c r="F323" s="185"/>
      <c r="G323" s="185"/>
      <c r="H323" s="190"/>
      <c r="I323" s="185"/>
      <c r="J323" s="190"/>
    </row>
    <row r="324" spans="6:10" ht="12.75">
      <c r="F324" s="185"/>
      <c r="G324" s="185"/>
      <c r="H324" s="190"/>
      <c r="I324" s="185"/>
      <c r="J324" s="190"/>
    </row>
    <row r="325" spans="6:10" ht="12.75">
      <c r="F325" s="185"/>
      <c r="G325" s="185"/>
      <c r="H325" s="190"/>
      <c r="I325" s="185"/>
      <c r="J325" s="190"/>
    </row>
    <row r="326" spans="6:10" ht="12.75">
      <c r="F326" s="185"/>
      <c r="G326" s="185"/>
      <c r="H326" s="190"/>
      <c r="I326" s="185"/>
      <c r="J326" s="190"/>
    </row>
    <row r="327" spans="6:10" ht="12.75">
      <c r="F327" s="185"/>
      <c r="G327" s="185"/>
      <c r="H327" s="190"/>
      <c r="I327" s="185"/>
      <c r="J327" s="190"/>
    </row>
    <row r="328" spans="6:10" ht="12.75">
      <c r="F328" s="185"/>
      <c r="G328" s="185"/>
      <c r="H328" s="190"/>
      <c r="I328" s="185"/>
      <c r="J328" s="190"/>
    </row>
    <row r="329" spans="6:10" ht="12.75">
      <c r="F329" s="185"/>
      <c r="G329" s="185"/>
      <c r="H329" s="190"/>
      <c r="I329" s="185"/>
      <c r="J329" s="190"/>
    </row>
    <row r="330" spans="6:10" ht="12.75">
      <c r="F330" s="185"/>
      <c r="G330" s="185"/>
      <c r="H330" s="190"/>
      <c r="I330" s="185"/>
      <c r="J330" s="190"/>
    </row>
    <row r="331" spans="6:10" ht="12.75">
      <c r="F331" s="185"/>
      <c r="G331" s="185"/>
      <c r="H331" s="190"/>
      <c r="I331" s="185"/>
      <c r="J331" s="190"/>
    </row>
    <row r="332" spans="6:10" ht="12.75">
      <c r="F332" s="185"/>
      <c r="G332" s="185"/>
      <c r="H332" s="190"/>
      <c r="I332" s="185"/>
      <c r="J332" s="190"/>
    </row>
    <row r="333" spans="6:10" ht="12.75">
      <c r="F333" s="185"/>
      <c r="G333" s="185"/>
      <c r="H333" s="190"/>
      <c r="I333" s="185"/>
      <c r="J333" s="190"/>
    </row>
    <row r="334" spans="6:10" ht="12.75">
      <c r="F334" s="185"/>
      <c r="G334" s="185"/>
      <c r="H334" s="190"/>
      <c r="I334" s="185"/>
      <c r="J334" s="190"/>
    </row>
    <row r="335" spans="6:10" ht="12.75">
      <c r="F335" s="185"/>
      <c r="G335" s="185"/>
      <c r="H335" s="190"/>
      <c r="I335" s="185"/>
      <c r="J335" s="190"/>
    </row>
    <row r="336" spans="6:10" ht="12.75">
      <c r="F336" s="185"/>
      <c r="G336" s="185"/>
      <c r="H336" s="190"/>
      <c r="I336" s="185"/>
      <c r="J336" s="190"/>
    </row>
    <row r="337" spans="6:10" ht="12.75">
      <c r="F337" s="185"/>
      <c r="G337" s="185"/>
      <c r="H337" s="190"/>
      <c r="I337" s="185"/>
      <c r="J337" s="190"/>
    </row>
    <row r="338" spans="6:10" ht="12.75">
      <c r="F338" s="185"/>
      <c r="G338" s="185"/>
      <c r="H338" s="190"/>
      <c r="I338" s="185"/>
      <c r="J338" s="190"/>
    </row>
    <row r="339" spans="6:10" ht="12.75">
      <c r="F339" s="185"/>
      <c r="G339" s="185"/>
      <c r="H339" s="190"/>
      <c r="I339" s="185"/>
      <c r="J339" s="190"/>
    </row>
    <row r="340" spans="6:10" ht="12.75">
      <c r="F340" s="185"/>
      <c r="G340" s="185"/>
      <c r="H340" s="190"/>
      <c r="I340" s="185"/>
      <c r="J340" s="190"/>
    </row>
    <row r="341" spans="6:10" ht="12.75">
      <c r="F341" s="185"/>
      <c r="G341" s="185"/>
      <c r="H341" s="190"/>
      <c r="I341" s="185"/>
      <c r="J341" s="190"/>
    </row>
    <row r="342" spans="6:10" ht="12.75">
      <c r="F342" s="185"/>
      <c r="G342" s="185"/>
      <c r="H342" s="190"/>
      <c r="I342" s="185"/>
      <c r="J342" s="190"/>
    </row>
    <row r="343" spans="6:10" ht="12.75">
      <c r="F343" s="185"/>
      <c r="G343" s="185"/>
      <c r="H343" s="190"/>
      <c r="I343" s="185"/>
      <c r="J343" s="190"/>
    </row>
    <row r="344" spans="6:10" ht="12.75">
      <c r="F344" s="185"/>
      <c r="G344" s="185"/>
      <c r="H344" s="190"/>
      <c r="I344" s="185"/>
      <c r="J344" s="190"/>
    </row>
  </sheetData>
  <sheetProtection/>
  <mergeCells count="52">
    <mergeCell ref="H4:I4"/>
    <mergeCell ref="F5:F8"/>
    <mergeCell ref="I5:I8"/>
    <mergeCell ref="E80:F80"/>
    <mergeCell ref="E81:E84"/>
    <mergeCell ref="G81:G84"/>
    <mergeCell ref="G5:G8"/>
    <mergeCell ref="H5:H8"/>
    <mergeCell ref="A1:I1"/>
    <mergeCell ref="D5:D8"/>
    <mergeCell ref="E5:E8"/>
    <mergeCell ref="A79:B84"/>
    <mergeCell ref="C79:C84"/>
    <mergeCell ref="I81:I84"/>
    <mergeCell ref="C3:C8"/>
    <mergeCell ref="H80:I80"/>
    <mergeCell ref="H81:H84"/>
    <mergeCell ref="D3:F3"/>
    <mergeCell ref="G3:I3"/>
    <mergeCell ref="E4:F4"/>
    <mergeCell ref="E156:E159"/>
    <mergeCell ref="E155:F155"/>
    <mergeCell ref="G79:I79"/>
    <mergeCell ref="D79:F79"/>
    <mergeCell ref="A77:I77"/>
    <mergeCell ref="A152:I152"/>
    <mergeCell ref="A3:B8"/>
    <mergeCell ref="F81:F84"/>
    <mergeCell ref="G156:G159"/>
    <mergeCell ref="H156:H159"/>
    <mergeCell ref="A154:B159"/>
    <mergeCell ref="D81:D84"/>
    <mergeCell ref="H155:I155"/>
    <mergeCell ref="C154:C159"/>
    <mergeCell ref="D154:F154"/>
    <mergeCell ref="G154:I154"/>
    <mergeCell ref="A231:I231"/>
    <mergeCell ref="F156:F159"/>
    <mergeCell ref="A233:B238"/>
    <mergeCell ref="D156:D159"/>
    <mergeCell ref="I156:I159"/>
    <mergeCell ref="I235:I238"/>
    <mergeCell ref="C233:C238"/>
    <mergeCell ref="D235:D238"/>
    <mergeCell ref="D233:F233"/>
    <mergeCell ref="H235:H238"/>
    <mergeCell ref="G235:G238"/>
    <mergeCell ref="E235:E238"/>
    <mergeCell ref="E234:F234"/>
    <mergeCell ref="H234:I234"/>
    <mergeCell ref="F235:F238"/>
    <mergeCell ref="G233:I233"/>
  </mergeCells>
  <printOptions/>
  <pageMargins left="0.5905511811023623" right="0.3937007874015748" top="0.984251968503937" bottom="0.3937007874015748" header="0.4330708661417323" footer="0.11811023622047245"/>
  <pageSetup firstPageNumber="22" useFirstPageNumber="1" horizontalDpi="600" verticalDpi="600" orientation="portrait" paperSize="9" scale="72" r:id="rId1"/>
  <headerFooter alignWithMargins="0">
    <oddHeader>&amp;C&amp;12- &amp;P -</oddHeader>
  </headerFooter>
  <rowBreaks count="3" manualBreakCount="3">
    <brk id="76" max="255" man="1"/>
    <brk id="151" max="255" man="1"/>
    <brk id="230" max="255" man="1"/>
  </rowBreaks>
</worksheet>
</file>

<file path=xl/worksheets/sheet16.xml><?xml version="1.0" encoding="utf-8"?>
<worksheet xmlns="http://schemas.openxmlformats.org/spreadsheetml/2006/main" xmlns:r="http://schemas.openxmlformats.org/officeDocument/2006/relationships">
  <sheetPr codeName="Tabelle8"/>
  <dimension ref="A1:R61"/>
  <sheetViews>
    <sheetView zoomScalePageLayoutView="0" workbookViewId="0" topLeftCell="A1">
      <selection activeCell="A2" sqref="A2"/>
    </sheetView>
  </sheetViews>
  <sheetFormatPr defaultColWidth="11.421875" defaultRowHeight="12.75"/>
  <cols>
    <col min="1" max="1" width="12.140625" style="107" customWidth="1"/>
    <col min="2" max="2" width="9.57421875" style="107" customWidth="1"/>
    <col min="3" max="3" width="9.8515625" style="107" customWidth="1"/>
    <col min="4" max="4" width="7.8515625" style="107" customWidth="1"/>
    <col min="5" max="6" width="8.57421875" style="107" customWidth="1"/>
    <col min="7" max="7" width="9.28125" style="107" customWidth="1"/>
    <col min="8" max="8" width="9.8515625" style="107" customWidth="1"/>
    <col min="9" max="9" width="9.28125" style="107" customWidth="1"/>
    <col min="10" max="11" width="10.00390625" style="107" customWidth="1"/>
    <col min="12" max="13" width="9.28125" style="107" customWidth="1"/>
    <col min="14" max="16384" width="11.421875" style="107" customWidth="1"/>
  </cols>
  <sheetData>
    <row r="1" spans="1:18" s="411" customFormat="1" ht="21" customHeight="1">
      <c r="A1" s="408" t="s">
        <v>1147</v>
      </c>
      <c r="B1" s="408"/>
      <c r="C1" s="409"/>
      <c r="D1" s="408"/>
      <c r="E1" s="408"/>
      <c r="F1" s="408"/>
      <c r="G1" s="408"/>
      <c r="H1" s="408"/>
      <c r="I1" s="408"/>
      <c r="J1" s="408"/>
      <c r="K1" s="408"/>
      <c r="L1" s="408"/>
      <c r="M1" s="408"/>
      <c r="N1" s="410"/>
      <c r="O1" s="410"/>
      <c r="P1" s="410"/>
      <c r="Q1" s="410"/>
      <c r="R1" s="410"/>
    </row>
    <row r="2" spans="1:18" ht="12.75">
      <c r="A2" s="412"/>
      <c r="B2" s="412"/>
      <c r="C2" s="412"/>
      <c r="D2" s="412"/>
      <c r="E2" s="412"/>
      <c r="F2" s="412"/>
      <c r="G2" s="412"/>
      <c r="H2" s="412"/>
      <c r="I2" s="412"/>
      <c r="J2" s="412"/>
      <c r="K2" s="412"/>
      <c r="L2" s="412"/>
      <c r="M2" s="412"/>
      <c r="N2" s="413"/>
      <c r="O2" s="413"/>
      <c r="P2" s="413"/>
      <c r="Q2" s="413"/>
      <c r="R2" s="413"/>
    </row>
    <row r="3" spans="1:18" s="108" customFormat="1" ht="17.25" customHeight="1">
      <c r="A3" s="659" t="s">
        <v>1052</v>
      </c>
      <c r="B3" s="662" t="s">
        <v>742</v>
      </c>
      <c r="C3" s="653" t="s">
        <v>326</v>
      </c>
      <c r="D3" s="653"/>
      <c r="E3" s="654"/>
      <c r="F3" s="653"/>
      <c r="G3" s="653"/>
      <c r="H3" s="653" t="s">
        <v>23</v>
      </c>
      <c r="I3" s="653"/>
      <c r="J3" s="653"/>
      <c r="K3" s="653"/>
      <c r="L3" s="653"/>
      <c r="M3" s="655"/>
      <c r="N3" s="414"/>
      <c r="O3" s="414"/>
      <c r="P3" s="414"/>
      <c r="Q3" s="414"/>
      <c r="R3" s="414"/>
    </row>
    <row r="4" spans="1:18" s="108" customFormat="1" ht="16.5" customHeight="1">
      <c r="A4" s="660"/>
      <c r="B4" s="663"/>
      <c r="C4" s="664" t="s">
        <v>24</v>
      </c>
      <c r="D4" s="665" t="s">
        <v>741</v>
      </c>
      <c r="E4" s="666" t="s">
        <v>327</v>
      </c>
      <c r="F4" s="666"/>
      <c r="G4" s="665" t="s">
        <v>740</v>
      </c>
      <c r="H4" s="664" t="s">
        <v>24</v>
      </c>
      <c r="I4" s="664" t="s">
        <v>1083</v>
      </c>
      <c r="J4" s="664" t="s">
        <v>1084</v>
      </c>
      <c r="K4" s="666" t="s">
        <v>28</v>
      </c>
      <c r="L4" s="666"/>
      <c r="M4" s="602"/>
      <c r="N4" s="414"/>
      <c r="O4" s="414"/>
      <c r="P4" s="414"/>
      <c r="Q4" s="414"/>
      <c r="R4" s="414"/>
    </row>
    <row r="5" spans="1:18" s="108" customFormat="1" ht="16.5" customHeight="1">
      <c r="A5" s="660"/>
      <c r="B5" s="663"/>
      <c r="C5" s="664"/>
      <c r="D5" s="664"/>
      <c r="E5" s="415" t="s">
        <v>328</v>
      </c>
      <c r="F5" s="415" t="s">
        <v>329</v>
      </c>
      <c r="G5" s="664"/>
      <c r="H5" s="664"/>
      <c r="I5" s="664"/>
      <c r="J5" s="664"/>
      <c r="K5" s="664" t="s">
        <v>24</v>
      </c>
      <c r="L5" s="665" t="s">
        <v>738</v>
      </c>
      <c r="M5" s="669" t="s">
        <v>739</v>
      </c>
      <c r="N5" s="414"/>
      <c r="O5" s="414"/>
      <c r="P5" s="414"/>
      <c r="Q5" s="414"/>
      <c r="R5" s="414"/>
    </row>
    <row r="6" spans="1:18" s="108" customFormat="1" ht="23.25" customHeight="1">
      <c r="A6" s="660"/>
      <c r="B6" s="663"/>
      <c r="C6" s="664"/>
      <c r="D6" s="664"/>
      <c r="E6" s="666" t="s">
        <v>330</v>
      </c>
      <c r="F6" s="666"/>
      <c r="G6" s="664"/>
      <c r="H6" s="664"/>
      <c r="I6" s="664"/>
      <c r="J6" s="664"/>
      <c r="K6" s="664"/>
      <c r="L6" s="664"/>
      <c r="M6" s="670"/>
      <c r="N6" s="414"/>
      <c r="O6" s="414"/>
      <c r="P6" s="414"/>
      <c r="Q6" s="414"/>
      <c r="R6" s="414"/>
    </row>
    <row r="7" spans="1:18" s="108" customFormat="1" ht="16.5" customHeight="1">
      <c r="A7" s="661"/>
      <c r="B7" s="656" t="s">
        <v>331</v>
      </c>
      <c r="C7" s="657"/>
      <c r="D7" s="657"/>
      <c r="E7" s="657"/>
      <c r="F7" s="657"/>
      <c r="G7" s="657"/>
      <c r="H7" s="657"/>
      <c r="I7" s="657"/>
      <c r="J7" s="657"/>
      <c r="K7" s="657"/>
      <c r="L7" s="657"/>
      <c r="M7" s="658"/>
      <c r="N7" s="414"/>
      <c r="O7" s="414"/>
      <c r="P7" s="414"/>
      <c r="Q7" s="414"/>
      <c r="R7" s="414"/>
    </row>
    <row r="8" spans="1:18" ht="20.25" customHeight="1">
      <c r="A8" s="416"/>
      <c r="B8" s="413"/>
      <c r="C8" s="413"/>
      <c r="D8" s="413"/>
      <c r="E8" s="413"/>
      <c r="F8" s="413"/>
      <c r="G8" s="413"/>
      <c r="H8" s="413"/>
      <c r="I8" s="413"/>
      <c r="J8" s="413"/>
      <c r="K8" s="413"/>
      <c r="L8" s="413"/>
      <c r="M8" s="413"/>
      <c r="N8" s="413"/>
      <c r="O8" s="413"/>
      <c r="P8" s="413"/>
      <c r="Q8" s="413"/>
      <c r="R8" s="413"/>
    </row>
    <row r="9" spans="1:18" s="180" customFormat="1" ht="33" customHeight="1">
      <c r="A9" s="417" t="s">
        <v>1151</v>
      </c>
      <c r="B9" s="418">
        <v>12114.163776</v>
      </c>
      <c r="C9" s="418">
        <v>834.028026</v>
      </c>
      <c r="D9" s="418">
        <v>12.938206</v>
      </c>
      <c r="E9" s="418">
        <v>228.971014</v>
      </c>
      <c r="F9" s="418">
        <v>535.85212</v>
      </c>
      <c r="G9" s="418">
        <v>56.266686</v>
      </c>
      <c r="H9" s="418">
        <v>11026.197038</v>
      </c>
      <c r="I9" s="418">
        <v>101.278662</v>
      </c>
      <c r="J9" s="418">
        <v>560.894787</v>
      </c>
      <c r="K9" s="418">
        <v>10364.023589</v>
      </c>
      <c r="L9" s="418">
        <v>1014.322748</v>
      </c>
      <c r="M9" s="418">
        <v>9349.700841</v>
      </c>
      <c r="N9" s="419"/>
      <c r="O9" s="419"/>
      <c r="P9" s="419"/>
      <c r="Q9" s="419"/>
      <c r="R9" s="419"/>
    </row>
    <row r="10" spans="1:18" ht="21.75" customHeight="1">
      <c r="A10" s="420" t="s">
        <v>1152</v>
      </c>
      <c r="B10" s="162">
        <v>972.597854</v>
      </c>
      <c r="C10" s="162">
        <v>67.101232</v>
      </c>
      <c r="D10" s="162">
        <v>1.413863</v>
      </c>
      <c r="E10" s="162">
        <v>20.781912</v>
      </c>
      <c r="F10" s="162">
        <v>40.439696</v>
      </c>
      <c r="G10" s="162">
        <v>4.465761</v>
      </c>
      <c r="H10" s="162">
        <v>890.271752</v>
      </c>
      <c r="I10" s="162">
        <v>8.933774</v>
      </c>
      <c r="J10" s="162">
        <v>47.228206</v>
      </c>
      <c r="K10" s="162">
        <v>834.109772</v>
      </c>
      <c r="L10" s="162">
        <v>89.160239</v>
      </c>
      <c r="M10" s="162">
        <v>744.949533</v>
      </c>
      <c r="N10" s="413"/>
      <c r="O10" s="413"/>
      <c r="P10" s="413"/>
      <c r="Q10" s="413"/>
      <c r="R10" s="413"/>
    </row>
    <row r="11" spans="1:18" ht="21.75" customHeight="1">
      <c r="A11" s="420" t="s">
        <v>1153</v>
      </c>
      <c r="B11" s="162">
        <v>948.788602</v>
      </c>
      <c r="C11" s="162">
        <v>67.057744</v>
      </c>
      <c r="D11" s="162">
        <v>1.024028</v>
      </c>
      <c r="E11" s="162">
        <v>17.174833</v>
      </c>
      <c r="F11" s="162">
        <v>43.660349</v>
      </c>
      <c r="G11" s="162">
        <v>5.198534</v>
      </c>
      <c r="H11" s="162">
        <v>860.913894</v>
      </c>
      <c r="I11" s="162">
        <v>5.210593</v>
      </c>
      <c r="J11" s="162">
        <v>45.166203</v>
      </c>
      <c r="K11" s="162">
        <v>810.537098</v>
      </c>
      <c r="L11" s="162">
        <v>80.606469</v>
      </c>
      <c r="M11" s="162">
        <v>729.930629</v>
      </c>
      <c r="N11" s="413"/>
      <c r="O11" s="413"/>
      <c r="P11" s="413"/>
      <c r="Q11" s="413"/>
      <c r="R11" s="413"/>
    </row>
    <row r="12" spans="1:18" ht="21.75" customHeight="1">
      <c r="A12" s="420" t="s">
        <v>982</v>
      </c>
      <c r="B12" s="162">
        <v>1012.711189</v>
      </c>
      <c r="C12" s="162">
        <v>69.312998</v>
      </c>
      <c r="D12" s="162">
        <v>0.902868</v>
      </c>
      <c r="E12" s="162">
        <v>19.465672</v>
      </c>
      <c r="F12" s="162">
        <v>44.776458</v>
      </c>
      <c r="G12" s="162">
        <v>4.168</v>
      </c>
      <c r="H12" s="162">
        <v>925.175093</v>
      </c>
      <c r="I12" s="162">
        <v>8.509705</v>
      </c>
      <c r="J12" s="162">
        <v>45.569131</v>
      </c>
      <c r="K12" s="162">
        <v>871.096257</v>
      </c>
      <c r="L12" s="162">
        <v>89.401267</v>
      </c>
      <c r="M12" s="162">
        <v>781.69499</v>
      </c>
      <c r="N12" s="413"/>
      <c r="O12" s="413"/>
      <c r="P12" s="413"/>
      <c r="Q12" s="413"/>
      <c r="R12" s="413"/>
    </row>
    <row r="13" spans="1:18" ht="21.75" customHeight="1">
      <c r="A13" s="420" t="s">
        <v>983</v>
      </c>
      <c r="B13" s="162">
        <v>1039.513473</v>
      </c>
      <c r="C13" s="162">
        <v>71.814921</v>
      </c>
      <c r="D13" s="162">
        <v>1.771468</v>
      </c>
      <c r="E13" s="162">
        <v>18.775429</v>
      </c>
      <c r="F13" s="162">
        <v>45.730929</v>
      </c>
      <c r="G13" s="162">
        <v>5.537095</v>
      </c>
      <c r="H13" s="162">
        <v>952.48099</v>
      </c>
      <c r="I13" s="162">
        <v>6.990506</v>
      </c>
      <c r="J13" s="162">
        <v>48.765435</v>
      </c>
      <c r="K13" s="162">
        <v>896.725049</v>
      </c>
      <c r="L13" s="162">
        <v>86.694619</v>
      </c>
      <c r="M13" s="162">
        <v>810.03043</v>
      </c>
      <c r="N13" s="413"/>
      <c r="O13" s="413"/>
      <c r="P13" s="413"/>
      <c r="Q13" s="413"/>
      <c r="R13" s="413"/>
    </row>
    <row r="14" spans="1:18" ht="21.75" customHeight="1">
      <c r="A14" s="420" t="s">
        <v>984</v>
      </c>
      <c r="B14" s="162">
        <v>1035.992629</v>
      </c>
      <c r="C14" s="162">
        <v>60.99623</v>
      </c>
      <c r="D14" s="162">
        <v>1.086289</v>
      </c>
      <c r="E14" s="162">
        <v>15.730051</v>
      </c>
      <c r="F14" s="162">
        <v>40.516441</v>
      </c>
      <c r="G14" s="162">
        <v>3.663449</v>
      </c>
      <c r="H14" s="162">
        <v>957.020131</v>
      </c>
      <c r="I14" s="162">
        <v>7.88667</v>
      </c>
      <c r="J14" s="162">
        <v>48.858036</v>
      </c>
      <c r="K14" s="162">
        <v>900.275425</v>
      </c>
      <c r="L14" s="162">
        <v>96.508611</v>
      </c>
      <c r="M14" s="162">
        <v>803.766814</v>
      </c>
      <c r="N14" s="413"/>
      <c r="O14" s="413"/>
      <c r="P14" s="413"/>
      <c r="Q14" s="413"/>
      <c r="R14" s="413"/>
    </row>
    <row r="15" spans="1:18" ht="21.75" customHeight="1">
      <c r="A15" s="420" t="s">
        <v>985</v>
      </c>
      <c r="B15" s="162">
        <v>1102.482919</v>
      </c>
      <c r="C15" s="162">
        <v>67.852215</v>
      </c>
      <c r="D15" s="162">
        <v>1.091262</v>
      </c>
      <c r="E15" s="162">
        <v>18.938081</v>
      </c>
      <c r="F15" s="162">
        <v>41.084798</v>
      </c>
      <c r="G15" s="162">
        <v>6.738074</v>
      </c>
      <c r="H15" s="162">
        <v>1012.216285</v>
      </c>
      <c r="I15" s="162">
        <v>8.748177</v>
      </c>
      <c r="J15" s="162">
        <v>45.129823</v>
      </c>
      <c r="K15" s="162">
        <v>958.338285</v>
      </c>
      <c r="L15" s="162">
        <v>87.020077</v>
      </c>
      <c r="M15" s="162">
        <v>871.318208</v>
      </c>
      <c r="N15" s="413"/>
      <c r="O15" s="413"/>
      <c r="P15" s="413"/>
      <c r="Q15" s="413"/>
      <c r="R15" s="413"/>
    </row>
    <row r="16" spans="1:18" ht="21.75" customHeight="1">
      <c r="A16" s="420" t="s">
        <v>986</v>
      </c>
      <c r="B16" s="162">
        <v>1029.111543</v>
      </c>
      <c r="C16" s="162">
        <v>66.38953</v>
      </c>
      <c r="D16" s="162">
        <v>1.060935</v>
      </c>
      <c r="E16" s="162">
        <v>21.606641</v>
      </c>
      <c r="F16" s="162">
        <v>38.849541</v>
      </c>
      <c r="G16" s="162">
        <v>4.872413</v>
      </c>
      <c r="H16" s="162">
        <v>942.066122</v>
      </c>
      <c r="I16" s="162">
        <v>9.124989</v>
      </c>
      <c r="J16" s="162">
        <v>54.165787</v>
      </c>
      <c r="K16" s="162">
        <v>878.775346</v>
      </c>
      <c r="L16" s="162">
        <v>83.023272</v>
      </c>
      <c r="M16" s="162">
        <v>795.752074</v>
      </c>
      <c r="N16" s="413"/>
      <c r="O16" s="413"/>
      <c r="P16" s="413"/>
      <c r="Q16" s="413"/>
      <c r="R16" s="413"/>
    </row>
    <row r="17" spans="1:18" ht="21.75" customHeight="1">
      <c r="A17" s="420" t="s">
        <v>1154</v>
      </c>
      <c r="B17" s="162">
        <v>959.279132</v>
      </c>
      <c r="C17" s="162">
        <v>66.983555</v>
      </c>
      <c r="D17" s="162">
        <v>1.061089</v>
      </c>
      <c r="E17" s="162">
        <v>16.702673</v>
      </c>
      <c r="F17" s="162">
        <v>44.765155</v>
      </c>
      <c r="G17" s="162">
        <v>4.454638</v>
      </c>
      <c r="H17" s="162">
        <v>870.389046</v>
      </c>
      <c r="I17" s="162">
        <v>8.236497</v>
      </c>
      <c r="J17" s="162">
        <v>43.882727</v>
      </c>
      <c r="K17" s="162">
        <v>818.269822</v>
      </c>
      <c r="L17" s="162">
        <v>75.163045</v>
      </c>
      <c r="M17" s="162">
        <v>743.106777</v>
      </c>
      <c r="N17" s="413"/>
      <c r="O17" s="413"/>
      <c r="P17" s="413"/>
      <c r="Q17" s="413"/>
      <c r="R17" s="413"/>
    </row>
    <row r="18" spans="1:18" ht="21.75" customHeight="1">
      <c r="A18" s="420" t="s">
        <v>1155</v>
      </c>
      <c r="B18" s="162">
        <v>993.989889</v>
      </c>
      <c r="C18" s="162">
        <v>75.929152</v>
      </c>
      <c r="D18" s="162">
        <v>0.787685</v>
      </c>
      <c r="E18" s="162">
        <v>22.491808</v>
      </c>
      <c r="F18" s="162">
        <v>47.610798</v>
      </c>
      <c r="G18" s="162">
        <v>5.038861</v>
      </c>
      <c r="H18" s="162">
        <v>893.970914</v>
      </c>
      <c r="I18" s="162">
        <v>9.590255</v>
      </c>
      <c r="J18" s="162">
        <v>47.318827</v>
      </c>
      <c r="K18" s="162">
        <v>837.061832</v>
      </c>
      <c r="L18" s="162">
        <v>88.467643</v>
      </c>
      <c r="M18" s="162">
        <v>748.594189</v>
      </c>
      <c r="N18" s="413"/>
      <c r="O18" s="413"/>
      <c r="P18" s="413"/>
      <c r="Q18" s="413"/>
      <c r="R18" s="413"/>
    </row>
    <row r="19" spans="1:18" ht="21.75" customHeight="1">
      <c r="A19" s="420" t="s">
        <v>1156</v>
      </c>
      <c r="B19" s="162">
        <v>1052.067127</v>
      </c>
      <c r="C19" s="162">
        <v>82.635106</v>
      </c>
      <c r="D19" s="162">
        <v>1.012214</v>
      </c>
      <c r="E19" s="162">
        <v>19.853082</v>
      </c>
      <c r="F19" s="162">
        <v>58.107655</v>
      </c>
      <c r="G19" s="162">
        <v>3.662155</v>
      </c>
      <c r="H19" s="162">
        <v>945.608934</v>
      </c>
      <c r="I19" s="162">
        <v>10.144104</v>
      </c>
      <c r="J19" s="162">
        <v>47.779105</v>
      </c>
      <c r="K19" s="162">
        <v>887.685725</v>
      </c>
      <c r="L19" s="162">
        <v>75.559532</v>
      </c>
      <c r="M19" s="162">
        <v>812.126193</v>
      </c>
      <c r="N19" s="413"/>
      <c r="O19" s="413"/>
      <c r="P19" s="413"/>
      <c r="Q19" s="413"/>
      <c r="R19" s="413"/>
    </row>
    <row r="20" spans="1:18" ht="21.75" customHeight="1">
      <c r="A20" s="420" t="s">
        <v>1157</v>
      </c>
      <c r="B20" s="162">
        <v>1081.909205</v>
      </c>
      <c r="C20" s="162">
        <v>73.614482</v>
      </c>
      <c r="D20" s="162">
        <v>1.049178</v>
      </c>
      <c r="E20" s="162">
        <v>20.302193</v>
      </c>
      <c r="F20" s="162">
        <v>47.884703</v>
      </c>
      <c r="G20" s="162">
        <v>4.378408</v>
      </c>
      <c r="H20" s="162">
        <v>981.377489</v>
      </c>
      <c r="I20" s="162">
        <v>10.733293</v>
      </c>
      <c r="J20" s="162">
        <v>48.836203</v>
      </c>
      <c r="K20" s="162">
        <v>921.807993</v>
      </c>
      <c r="L20" s="162">
        <v>92.933574</v>
      </c>
      <c r="M20" s="162">
        <v>828.874419</v>
      </c>
      <c r="N20" s="413"/>
      <c r="O20" s="413"/>
      <c r="P20" s="413"/>
      <c r="Q20" s="413"/>
      <c r="R20" s="413"/>
    </row>
    <row r="21" spans="1:18" ht="21.75" customHeight="1">
      <c r="A21" s="420" t="s">
        <v>1158</v>
      </c>
      <c r="B21" s="162">
        <v>885.720214</v>
      </c>
      <c r="C21" s="162">
        <v>64.340861</v>
      </c>
      <c r="D21" s="162">
        <v>0.677327</v>
      </c>
      <c r="E21" s="162">
        <v>17.148639</v>
      </c>
      <c r="F21" s="162">
        <v>42.425597</v>
      </c>
      <c r="G21" s="162">
        <v>4.089298</v>
      </c>
      <c r="H21" s="162">
        <v>794.706388</v>
      </c>
      <c r="I21" s="162">
        <v>7.1700990000000004</v>
      </c>
      <c r="J21" s="162">
        <v>38.195304</v>
      </c>
      <c r="K21" s="162">
        <v>749.340985</v>
      </c>
      <c r="L21" s="162">
        <v>69.7844</v>
      </c>
      <c r="M21" s="162">
        <v>679.556585</v>
      </c>
      <c r="N21" s="413"/>
      <c r="O21" s="413"/>
      <c r="P21" s="413"/>
      <c r="Q21" s="413"/>
      <c r="R21" s="413"/>
    </row>
    <row r="22" spans="1:18" s="422" customFormat="1" ht="33" customHeight="1">
      <c r="A22" s="417" t="s">
        <v>1159</v>
      </c>
      <c r="B22" s="418">
        <v>13037.57426</v>
      </c>
      <c r="C22" s="418">
        <v>987.66352</v>
      </c>
      <c r="D22" s="418">
        <v>17.0045</v>
      </c>
      <c r="E22" s="418">
        <v>223.41535</v>
      </c>
      <c r="F22" s="418">
        <v>687.264828</v>
      </c>
      <c r="G22" s="418">
        <v>59.978842</v>
      </c>
      <c r="H22" s="418">
        <v>11661.086784</v>
      </c>
      <c r="I22" s="418">
        <v>109.938468</v>
      </c>
      <c r="J22" s="418">
        <v>586.589873</v>
      </c>
      <c r="K22" s="418">
        <v>10964.558443</v>
      </c>
      <c r="L22" s="418">
        <v>1079.545035</v>
      </c>
      <c r="M22" s="418">
        <v>9885.013408</v>
      </c>
      <c r="N22" s="421"/>
      <c r="O22" s="421"/>
      <c r="P22" s="421"/>
      <c r="Q22" s="421"/>
      <c r="R22" s="421"/>
    </row>
    <row r="23" spans="1:18" ht="21.75" customHeight="1">
      <c r="A23" s="420" t="s">
        <v>1152</v>
      </c>
      <c r="B23" s="162">
        <v>1048.285238</v>
      </c>
      <c r="C23" s="162">
        <v>80.07126</v>
      </c>
      <c r="D23" s="162">
        <v>0.987155</v>
      </c>
      <c r="E23" s="162">
        <v>20.477613</v>
      </c>
      <c r="F23" s="162">
        <v>55.429172</v>
      </c>
      <c r="G23" s="162">
        <v>3.17732</v>
      </c>
      <c r="H23" s="162">
        <v>940.695752</v>
      </c>
      <c r="I23" s="162">
        <v>8.993331</v>
      </c>
      <c r="J23" s="162">
        <v>50.350663</v>
      </c>
      <c r="K23" s="162">
        <v>881.351758</v>
      </c>
      <c r="L23" s="162">
        <v>98.655725</v>
      </c>
      <c r="M23" s="162">
        <v>782.696033</v>
      </c>
      <c r="N23" s="413"/>
      <c r="O23" s="413"/>
      <c r="P23" s="413"/>
      <c r="Q23" s="413"/>
      <c r="R23" s="413"/>
    </row>
    <row r="24" spans="1:18" ht="21.75" customHeight="1">
      <c r="A24" s="420" t="s">
        <v>1153</v>
      </c>
      <c r="B24" s="162">
        <v>1014.527096</v>
      </c>
      <c r="C24" s="162">
        <v>79.82653</v>
      </c>
      <c r="D24" s="162">
        <v>1.201247</v>
      </c>
      <c r="E24" s="162">
        <v>18.868544</v>
      </c>
      <c r="F24" s="162">
        <v>53.313991</v>
      </c>
      <c r="G24" s="162">
        <v>6.442748</v>
      </c>
      <c r="H24" s="162">
        <v>908.45571</v>
      </c>
      <c r="I24" s="162">
        <v>9.341626</v>
      </c>
      <c r="J24" s="162">
        <v>52.158419</v>
      </c>
      <c r="K24" s="162">
        <v>846.955665</v>
      </c>
      <c r="L24" s="162">
        <v>86.342043</v>
      </c>
      <c r="M24" s="162">
        <v>760.613622</v>
      </c>
      <c r="N24" s="413"/>
      <c r="O24" s="413"/>
      <c r="P24" s="413"/>
      <c r="Q24" s="413"/>
      <c r="R24" s="413"/>
    </row>
    <row r="25" spans="1:18" ht="21.75" customHeight="1">
      <c r="A25" s="420" t="s">
        <v>982</v>
      </c>
      <c r="B25" s="162">
        <v>1069.322409</v>
      </c>
      <c r="C25" s="162">
        <v>78.091007</v>
      </c>
      <c r="D25" s="162">
        <v>0.933873</v>
      </c>
      <c r="E25" s="162">
        <v>21.672838</v>
      </c>
      <c r="F25" s="162">
        <v>51.303849</v>
      </c>
      <c r="G25" s="162">
        <v>4.180447</v>
      </c>
      <c r="H25" s="162">
        <v>966.376518</v>
      </c>
      <c r="I25" s="162">
        <v>7.596229</v>
      </c>
      <c r="J25" s="162">
        <v>47.587567</v>
      </c>
      <c r="K25" s="162">
        <v>911.192722</v>
      </c>
      <c r="L25" s="162">
        <v>90.209591</v>
      </c>
      <c r="M25" s="162">
        <v>820.983131</v>
      </c>
      <c r="N25" s="413"/>
      <c r="O25" s="413"/>
      <c r="P25" s="413"/>
      <c r="Q25" s="413"/>
      <c r="R25" s="413"/>
    </row>
    <row r="26" spans="1:18" ht="21.75" customHeight="1">
      <c r="A26" s="420" t="s">
        <v>983</v>
      </c>
      <c r="B26" s="162">
        <v>1030.675827</v>
      </c>
      <c r="C26" s="162">
        <v>74.784172</v>
      </c>
      <c r="D26" s="162">
        <v>0.765597</v>
      </c>
      <c r="E26" s="162">
        <v>20.28868</v>
      </c>
      <c r="F26" s="162">
        <v>48.865896</v>
      </c>
      <c r="G26" s="162">
        <v>4.863999</v>
      </c>
      <c r="H26" s="162">
        <v>928.153909</v>
      </c>
      <c r="I26" s="162">
        <v>10.468468</v>
      </c>
      <c r="J26" s="162">
        <v>54.684161</v>
      </c>
      <c r="K26" s="162">
        <v>863.00128</v>
      </c>
      <c r="L26" s="162">
        <v>91.90017</v>
      </c>
      <c r="M26" s="162">
        <v>771.10111</v>
      </c>
      <c r="N26" s="413"/>
      <c r="O26" s="413"/>
      <c r="P26" s="413"/>
      <c r="Q26" s="413"/>
      <c r="R26" s="413"/>
    </row>
    <row r="27" spans="1:18" ht="21.75" customHeight="1">
      <c r="A27" s="420" t="s">
        <v>984</v>
      </c>
      <c r="B27" s="162">
        <v>1076.374799</v>
      </c>
      <c r="C27" s="162">
        <v>76.946955</v>
      </c>
      <c r="D27" s="162">
        <v>2.157284</v>
      </c>
      <c r="E27" s="162">
        <v>17.088048</v>
      </c>
      <c r="F27" s="162">
        <v>52.55732</v>
      </c>
      <c r="G27" s="162">
        <v>5.144303</v>
      </c>
      <c r="H27" s="162">
        <v>968.207706</v>
      </c>
      <c r="I27" s="162">
        <v>7.298878</v>
      </c>
      <c r="J27" s="162">
        <v>48.128108</v>
      </c>
      <c r="K27" s="162">
        <v>912.78072</v>
      </c>
      <c r="L27" s="162">
        <v>91.310818</v>
      </c>
      <c r="M27" s="162">
        <v>821.469902</v>
      </c>
      <c r="N27" s="413"/>
      <c r="O27" s="413"/>
      <c r="P27" s="413"/>
      <c r="Q27" s="413"/>
      <c r="R27" s="413"/>
    </row>
    <row r="28" spans="1:18" ht="21.75" customHeight="1">
      <c r="A28" s="420" t="s">
        <v>985</v>
      </c>
      <c r="B28" s="162">
        <v>1189.779662</v>
      </c>
      <c r="C28" s="162">
        <v>68.872883</v>
      </c>
      <c r="D28" s="162">
        <v>1.886764</v>
      </c>
      <c r="E28" s="162">
        <v>18.744591</v>
      </c>
      <c r="F28" s="162">
        <v>44.630727</v>
      </c>
      <c r="G28" s="162">
        <v>3.610801</v>
      </c>
      <c r="H28" s="162">
        <v>1089.054896</v>
      </c>
      <c r="I28" s="162">
        <v>11.036736</v>
      </c>
      <c r="J28" s="162">
        <v>51.059456</v>
      </c>
      <c r="K28" s="162">
        <v>1026.958704</v>
      </c>
      <c r="L28" s="162">
        <v>90.854937</v>
      </c>
      <c r="M28" s="162">
        <v>936.103767</v>
      </c>
      <c r="N28" s="413"/>
      <c r="O28" s="413"/>
      <c r="P28" s="413"/>
      <c r="Q28" s="413"/>
      <c r="R28" s="413"/>
    </row>
    <row r="29" spans="1:18" ht="21.75" customHeight="1">
      <c r="A29" s="420" t="s">
        <v>986</v>
      </c>
      <c r="B29" s="162">
        <v>1122.325867</v>
      </c>
      <c r="C29" s="162">
        <v>81.502742</v>
      </c>
      <c r="D29" s="162">
        <v>0.906955</v>
      </c>
      <c r="E29" s="162">
        <v>17.405439</v>
      </c>
      <c r="F29" s="162">
        <v>54.569324</v>
      </c>
      <c r="G29" s="162">
        <v>8.621024</v>
      </c>
      <c r="H29" s="162">
        <v>1002.179462</v>
      </c>
      <c r="I29" s="162">
        <v>10.289955</v>
      </c>
      <c r="J29" s="162">
        <v>54.815498</v>
      </c>
      <c r="K29" s="162">
        <v>937.074009</v>
      </c>
      <c r="L29" s="162">
        <v>88.68992</v>
      </c>
      <c r="M29" s="162">
        <v>848.384089</v>
      </c>
      <c r="N29" s="413"/>
      <c r="O29" s="413"/>
      <c r="P29" s="413"/>
      <c r="Q29" s="413"/>
      <c r="R29" s="413"/>
    </row>
    <row r="30" spans="1:18" ht="21.75" customHeight="1">
      <c r="A30" s="420" t="s">
        <v>1154</v>
      </c>
      <c r="B30" s="162">
        <v>1014.389815</v>
      </c>
      <c r="C30" s="162">
        <v>93.781324</v>
      </c>
      <c r="D30" s="162">
        <v>1.978494</v>
      </c>
      <c r="E30" s="162">
        <v>18.525375</v>
      </c>
      <c r="F30" s="162">
        <v>68.398243</v>
      </c>
      <c r="G30" s="162">
        <v>4.879212</v>
      </c>
      <c r="H30" s="162">
        <v>893.216536</v>
      </c>
      <c r="I30" s="162">
        <v>8.463019</v>
      </c>
      <c r="J30" s="162">
        <v>38.395392</v>
      </c>
      <c r="K30" s="162">
        <v>846.358125</v>
      </c>
      <c r="L30" s="162">
        <v>75.946027</v>
      </c>
      <c r="M30" s="162">
        <v>770.412098</v>
      </c>
      <c r="N30" s="413"/>
      <c r="O30" s="413"/>
      <c r="P30" s="413"/>
      <c r="Q30" s="413"/>
      <c r="R30" s="413"/>
    </row>
    <row r="31" spans="1:18" ht="21.75" customHeight="1">
      <c r="A31" s="420" t="s">
        <v>1155</v>
      </c>
      <c r="B31" s="162">
        <v>1177.557911</v>
      </c>
      <c r="C31" s="162">
        <v>91.311561</v>
      </c>
      <c r="D31" s="162">
        <v>1.26359</v>
      </c>
      <c r="E31" s="162">
        <v>17.945368</v>
      </c>
      <c r="F31" s="162">
        <v>67.158513</v>
      </c>
      <c r="G31" s="162">
        <v>4.94409</v>
      </c>
      <c r="H31" s="162">
        <v>1051.3731</v>
      </c>
      <c r="I31" s="162">
        <v>8.535107</v>
      </c>
      <c r="J31" s="162">
        <v>50.213922</v>
      </c>
      <c r="K31" s="162">
        <v>992.624071</v>
      </c>
      <c r="L31" s="162">
        <v>95.258496</v>
      </c>
      <c r="M31" s="162">
        <v>897.365575</v>
      </c>
      <c r="N31" s="413"/>
      <c r="O31" s="413"/>
      <c r="P31" s="413"/>
      <c r="Q31" s="413"/>
      <c r="R31" s="413"/>
    </row>
    <row r="32" spans="1:18" ht="21.75" customHeight="1">
      <c r="A32" s="420" t="s">
        <v>1156</v>
      </c>
      <c r="B32" s="162">
        <v>1192.945136</v>
      </c>
      <c r="C32" s="162">
        <v>102.056268</v>
      </c>
      <c r="D32" s="162">
        <v>2.147982</v>
      </c>
      <c r="E32" s="162">
        <v>19.020951</v>
      </c>
      <c r="F32" s="162">
        <v>76.587978</v>
      </c>
      <c r="G32" s="162">
        <v>4.299357</v>
      </c>
      <c r="H32" s="162">
        <v>1054.969641</v>
      </c>
      <c r="I32" s="162">
        <v>11.402531</v>
      </c>
      <c r="J32" s="162">
        <v>54.953395</v>
      </c>
      <c r="K32" s="162">
        <v>988.613715</v>
      </c>
      <c r="L32" s="162">
        <v>102.291506</v>
      </c>
      <c r="M32" s="162">
        <v>886.322209</v>
      </c>
      <c r="N32" s="413"/>
      <c r="O32" s="413"/>
      <c r="P32" s="413"/>
      <c r="Q32" s="413"/>
      <c r="R32" s="413"/>
    </row>
    <row r="33" spans="1:18" ht="21.75" customHeight="1">
      <c r="A33" s="420" t="s">
        <v>1157</v>
      </c>
      <c r="B33" s="162">
        <v>1102.591766</v>
      </c>
      <c r="C33" s="162">
        <v>84.77072</v>
      </c>
      <c r="D33" s="162">
        <v>1.720389</v>
      </c>
      <c r="E33" s="162">
        <v>17.087785</v>
      </c>
      <c r="F33" s="162">
        <v>61.148688</v>
      </c>
      <c r="G33" s="162">
        <v>4.813858</v>
      </c>
      <c r="H33" s="162">
        <v>975.621805</v>
      </c>
      <c r="I33" s="162">
        <v>7.166497</v>
      </c>
      <c r="J33" s="162">
        <v>44.114873</v>
      </c>
      <c r="K33" s="162">
        <v>924.340435</v>
      </c>
      <c r="L33" s="162">
        <v>94.09468</v>
      </c>
      <c r="M33" s="162">
        <v>830.245755</v>
      </c>
      <c r="N33" s="413"/>
      <c r="O33" s="413"/>
      <c r="P33" s="413"/>
      <c r="Q33" s="413"/>
      <c r="R33" s="413"/>
    </row>
    <row r="34" spans="1:18" ht="21.75" customHeight="1">
      <c r="A34" s="420" t="s">
        <v>1158</v>
      </c>
      <c r="B34" s="162">
        <v>998.798734</v>
      </c>
      <c r="C34" s="162">
        <v>75.648098</v>
      </c>
      <c r="D34" s="162">
        <v>1.05517</v>
      </c>
      <c r="E34" s="162">
        <v>16.290118</v>
      </c>
      <c r="F34" s="162">
        <v>53.301127</v>
      </c>
      <c r="G34" s="162">
        <v>5.001683</v>
      </c>
      <c r="H34" s="162">
        <v>882.781749</v>
      </c>
      <c r="I34" s="162">
        <v>9.346091</v>
      </c>
      <c r="J34" s="162">
        <v>40.128419</v>
      </c>
      <c r="K34" s="162">
        <v>833.307239</v>
      </c>
      <c r="L34" s="162">
        <v>73.991122</v>
      </c>
      <c r="M34" s="162">
        <v>759.316117</v>
      </c>
      <c r="N34" s="413"/>
      <c r="O34" s="413"/>
      <c r="P34" s="413"/>
      <c r="Q34" s="413"/>
      <c r="R34" s="413"/>
    </row>
    <row r="35" spans="1:18" s="422" customFormat="1" ht="33" customHeight="1">
      <c r="A35" s="417" t="s">
        <v>1160</v>
      </c>
      <c r="B35" s="418"/>
      <c r="C35" s="418"/>
      <c r="D35" s="418"/>
      <c r="E35" s="418"/>
      <c r="F35" s="418"/>
      <c r="G35" s="418"/>
      <c r="H35" s="418"/>
      <c r="I35" s="418"/>
      <c r="J35" s="418"/>
      <c r="K35" s="418"/>
      <c r="L35" s="418"/>
      <c r="M35" s="418"/>
      <c r="N35" s="421"/>
      <c r="O35" s="421"/>
      <c r="P35" s="421"/>
      <c r="Q35" s="421"/>
      <c r="R35" s="421"/>
    </row>
    <row r="36" spans="1:18" ht="21.75" customHeight="1">
      <c r="A36" s="420" t="s">
        <v>1152</v>
      </c>
      <c r="B36" s="162">
        <v>1044.352075</v>
      </c>
      <c r="C36" s="162">
        <v>79.844983</v>
      </c>
      <c r="D36" s="162">
        <v>0.808038</v>
      </c>
      <c r="E36" s="162">
        <v>15.803974</v>
      </c>
      <c r="F36" s="162">
        <v>59.027696</v>
      </c>
      <c r="G36" s="162">
        <v>4.205275</v>
      </c>
      <c r="H36" s="162">
        <v>905.612294</v>
      </c>
      <c r="I36" s="162">
        <v>5.949034</v>
      </c>
      <c r="J36" s="162">
        <v>37.387068</v>
      </c>
      <c r="K36" s="162">
        <v>862.276192</v>
      </c>
      <c r="L36" s="162">
        <v>92.095108</v>
      </c>
      <c r="M36" s="162">
        <v>770.181084</v>
      </c>
      <c r="N36" s="413"/>
      <c r="O36" s="413"/>
      <c r="P36" s="413"/>
      <c r="Q36" s="413"/>
      <c r="R36" s="413"/>
    </row>
    <row r="37" spans="1:18" ht="21.75" customHeight="1">
      <c r="A37" s="420" t="s">
        <v>1153</v>
      </c>
      <c r="B37" s="162">
        <v>1098.292919</v>
      </c>
      <c r="C37" s="162">
        <v>76.299758</v>
      </c>
      <c r="D37" s="162">
        <v>0.651139</v>
      </c>
      <c r="E37" s="162">
        <v>14.517054</v>
      </c>
      <c r="F37" s="162">
        <v>56.907571</v>
      </c>
      <c r="G37" s="162">
        <v>4.223994</v>
      </c>
      <c r="H37" s="162">
        <v>957.912186</v>
      </c>
      <c r="I37" s="162">
        <v>12.280716</v>
      </c>
      <c r="J37" s="162">
        <v>46.060847</v>
      </c>
      <c r="K37" s="162">
        <v>899.570623</v>
      </c>
      <c r="L37" s="162">
        <v>96.258873</v>
      </c>
      <c r="M37" s="162">
        <v>803.31175</v>
      </c>
      <c r="N37" s="413"/>
      <c r="O37" s="413"/>
      <c r="P37" s="413"/>
      <c r="Q37" s="413"/>
      <c r="R37" s="413"/>
    </row>
    <row r="38" spans="1:18" ht="21.75" customHeight="1">
      <c r="A38" s="420" t="s">
        <v>1161</v>
      </c>
      <c r="B38" s="162">
        <v>1225.44071</v>
      </c>
      <c r="C38" s="162">
        <v>80.545435</v>
      </c>
      <c r="D38" s="162">
        <v>0.690868</v>
      </c>
      <c r="E38" s="162">
        <v>17.280322</v>
      </c>
      <c r="F38" s="162">
        <v>56.798112</v>
      </c>
      <c r="G38" s="162">
        <v>5.776133</v>
      </c>
      <c r="H38" s="162">
        <v>1073.332439</v>
      </c>
      <c r="I38" s="162">
        <v>7.803322</v>
      </c>
      <c r="J38" s="162">
        <v>48.484368</v>
      </c>
      <c r="K38" s="162">
        <v>1017.044749</v>
      </c>
      <c r="L38" s="162">
        <v>105.600473</v>
      </c>
      <c r="M38" s="162">
        <v>911.444276</v>
      </c>
      <c r="N38" s="413"/>
      <c r="O38" s="413"/>
      <c r="P38" s="413"/>
      <c r="Q38" s="413"/>
      <c r="R38" s="413"/>
    </row>
    <row r="39" spans="1:13" ht="74.25" customHeight="1">
      <c r="A39" s="228"/>
      <c r="B39" s="423"/>
      <c r="C39" s="423"/>
      <c r="D39" s="423"/>
      <c r="E39" s="423"/>
      <c r="F39" s="423"/>
      <c r="G39" s="423"/>
      <c r="H39" s="423"/>
      <c r="I39" s="423"/>
      <c r="J39" s="423"/>
      <c r="K39" s="423"/>
      <c r="L39" s="423"/>
      <c r="M39" s="423"/>
    </row>
    <row r="40" ht="19.5" customHeight="1">
      <c r="A40" s="228" t="s">
        <v>21</v>
      </c>
    </row>
    <row r="41" spans="1:13" ht="42.75" customHeight="1">
      <c r="A41" s="667" t="s">
        <v>1209</v>
      </c>
      <c r="B41" s="668"/>
      <c r="C41" s="668"/>
      <c r="D41" s="668"/>
      <c r="E41" s="668"/>
      <c r="F41" s="668"/>
      <c r="G41" s="668"/>
      <c r="H41" s="668"/>
      <c r="I41" s="668"/>
      <c r="J41" s="668"/>
      <c r="K41" s="668"/>
      <c r="L41" s="668"/>
      <c r="M41" s="668"/>
    </row>
    <row r="61" spans="1:7" ht="12.75">
      <c r="A61" s="167"/>
      <c r="B61" s="167"/>
      <c r="C61" s="167"/>
      <c r="D61" s="167"/>
      <c r="E61" s="167"/>
      <c r="F61" s="167"/>
      <c r="G61" s="167"/>
    </row>
    <row r="65" ht="15" customHeight="1"/>
    <row r="287" ht="59.25" customHeight="1"/>
  </sheetData>
  <sheetProtection/>
  <mergeCells count="18">
    <mergeCell ref="I4:I6"/>
    <mergeCell ref="A41:M41"/>
    <mergeCell ref="E6:F6"/>
    <mergeCell ref="J4:J6"/>
    <mergeCell ref="K4:M4"/>
    <mergeCell ref="K5:K6"/>
    <mergeCell ref="L5:L6"/>
    <mergeCell ref="M5:M6"/>
    <mergeCell ref="C3:G3"/>
    <mergeCell ref="H3:M3"/>
    <mergeCell ref="B7:M7"/>
    <mergeCell ref="A3:A7"/>
    <mergeCell ref="B3:B6"/>
    <mergeCell ref="C4:C6"/>
    <mergeCell ref="D4:D6"/>
    <mergeCell ref="E4:F4"/>
    <mergeCell ref="G4:G6"/>
    <mergeCell ref="H4:H6"/>
  </mergeCells>
  <printOptions/>
  <pageMargins left="0.5905511811023623" right="0.3937007874015748" top="0.984251968503937" bottom="0.5905511811023623" header="0.4330708661417323" footer="0.5118110236220472"/>
  <pageSetup firstPageNumber="26"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9"/>
  <dimension ref="A1:AK61"/>
  <sheetViews>
    <sheetView zoomScalePageLayoutView="0" workbookViewId="0" topLeftCell="A1">
      <selection activeCell="A2" sqref="A2"/>
    </sheetView>
  </sheetViews>
  <sheetFormatPr defaultColWidth="11.421875" defaultRowHeight="12.75"/>
  <cols>
    <col min="1" max="1" width="12.140625" style="107" customWidth="1"/>
    <col min="2" max="2" width="9.57421875" style="107" customWidth="1"/>
    <col min="3" max="3" width="9.8515625" style="107" customWidth="1"/>
    <col min="4" max="4" width="7.8515625" style="107" customWidth="1"/>
    <col min="5" max="6" width="8.57421875" style="107" customWidth="1"/>
    <col min="7" max="7" width="9.28125" style="107" customWidth="1"/>
    <col min="8" max="8" width="9.8515625" style="107" customWidth="1"/>
    <col min="9" max="9" width="9.28125" style="107" customWidth="1"/>
    <col min="10" max="11" width="10.00390625" style="107" customWidth="1"/>
    <col min="12" max="13" width="9.28125" style="107" customWidth="1"/>
    <col min="14" max="16384" width="11.421875" style="107" customWidth="1"/>
  </cols>
  <sheetData>
    <row r="1" spans="1:13" s="411" customFormat="1" ht="21" customHeight="1">
      <c r="A1" s="408" t="s">
        <v>1148</v>
      </c>
      <c r="B1" s="408"/>
      <c r="C1" s="409"/>
      <c r="D1" s="408"/>
      <c r="E1" s="408"/>
      <c r="F1" s="408"/>
      <c r="G1" s="408"/>
      <c r="H1" s="408"/>
      <c r="I1" s="408"/>
      <c r="J1" s="408"/>
      <c r="K1" s="408"/>
      <c r="L1" s="408"/>
      <c r="M1" s="408"/>
    </row>
    <row r="2" spans="1:13" ht="12.75">
      <c r="A2" s="412"/>
      <c r="B2" s="412"/>
      <c r="C2" s="412"/>
      <c r="D2" s="412"/>
      <c r="E2" s="412"/>
      <c r="F2" s="412"/>
      <c r="G2" s="412"/>
      <c r="H2" s="412"/>
      <c r="I2" s="412"/>
      <c r="J2" s="412"/>
      <c r="K2" s="412"/>
      <c r="L2" s="412"/>
      <c r="M2" s="412"/>
    </row>
    <row r="3" spans="1:13" s="108" customFormat="1" ht="17.25" customHeight="1">
      <c r="A3" s="659" t="s">
        <v>743</v>
      </c>
      <c r="B3" s="662" t="s">
        <v>744</v>
      </c>
      <c r="C3" s="653" t="s">
        <v>326</v>
      </c>
      <c r="D3" s="653"/>
      <c r="E3" s="654"/>
      <c r="F3" s="653"/>
      <c r="G3" s="653"/>
      <c r="H3" s="653" t="s">
        <v>23</v>
      </c>
      <c r="I3" s="653"/>
      <c r="J3" s="653"/>
      <c r="K3" s="653"/>
      <c r="L3" s="653"/>
      <c r="M3" s="655"/>
    </row>
    <row r="4" spans="1:13" s="108" customFormat="1" ht="16.5" customHeight="1">
      <c r="A4" s="660"/>
      <c r="B4" s="663"/>
      <c r="C4" s="664" t="s">
        <v>24</v>
      </c>
      <c r="D4" s="665" t="s">
        <v>741</v>
      </c>
      <c r="E4" s="666" t="s">
        <v>327</v>
      </c>
      <c r="F4" s="666"/>
      <c r="G4" s="665" t="s">
        <v>740</v>
      </c>
      <c r="H4" s="664" t="s">
        <v>24</v>
      </c>
      <c r="I4" s="664" t="s">
        <v>1083</v>
      </c>
      <c r="J4" s="664" t="s">
        <v>1084</v>
      </c>
      <c r="K4" s="666" t="s">
        <v>28</v>
      </c>
      <c r="L4" s="666"/>
      <c r="M4" s="602"/>
    </row>
    <row r="5" spans="1:13" s="108" customFormat="1" ht="16.5" customHeight="1">
      <c r="A5" s="660"/>
      <c r="B5" s="663"/>
      <c r="C5" s="664"/>
      <c r="D5" s="664"/>
      <c r="E5" s="415" t="s">
        <v>328</v>
      </c>
      <c r="F5" s="415" t="s">
        <v>329</v>
      </c>
      <c r="G5" s="664"/>
      <c r="H5" s="664"/>
      <c r="I5" s="664"/>
      <c r="J5" s="664"/>
      <c r="K5" s="664" t="s">
        <v>24</v>
      </c>
      <c r="L5" s="665" t="s">
        <v>738</v>
      </c>
      <c r="M5" s="669" t="s">
        <v>739</v>
      </c>
    </row>
    <row r="6" spans="1:13" s="108" customFormat="1" ht="23.25" customHeight="1">
      <c r="A6" s="660"/>
      <c r="B6" s="663"/>
      <c r="C6" s="664"/>
      <c r="D6" s="664"/>
      <c r="E6" s="666" t="s">
        <v>330</v>
      </c>
      <c r="F6" s="666"/>
      <c r="G6" s="664"/>
      <c r="H6" s="664"/>
      <c r="I6" s="664"/>
      <c r="J6" s="664"/>
      <c r="K6" s="664"/>
      <c r="L6" s="664"/>
      <c r="M6" s="670"/>
    </row>
    <row r="7" spans="1:13" s="108" customFormat="1" ht="16.5" customHeight="1">
      <c r="A7" s="661"/>
      <c r="B7" s="656" t="s">
        <v>331</v>
      </c>
      <c r="C7" s="657"/>
      <c r="D7" s="657"/>
      <c r="E7" s="657"/>
      <c r="F7" s="657"/>
      <c r="G7" s="657"/>
      <c r="H7" s="657"/>
      <c r="I7" s="657"/>
      <c r="J7" s="657"/>
      <c r="K7" s="657"/>
      <c r="L7" s="657"/>
      <c r="M7" s="658"/>
    </row>
    <row r="8" spans="1:13" ht="20.25" customHeight="1">
      <c r="A8" s="416"/>
      <c r="B8" s="413"/>
      <c r="C8" s="413"/>
      <c r="D8" s="413"/>
      <c r="E8" s="413"/>
      <c r="F8" s="413"/>
      <c r="G8" s="413"/>
      <c r="H8" s="413"/>
      <c r="I8" s="413"/>
      <c r="J8" s="413"/>
      <c r="K8" s="413"/>
      <c r="L8" s="413"/>
      <c r="M8" s="413"/>
    </row>
    <row r="9" spans="1:37" s="180" customFormat="1" ht="33" customHeight="1">
      <c r="A9" s="417" t="s">
        <v>1151</v>
      </c>
      <c r="B9" s="418">
        <v>8293.297934</v>
      </c>
      <c r="C9" s="418">
        <v>1009.872777</v>
      </c>
      <c r="D9" s="418">
        <v>8.470102</v>
      </c>
      <c r="E9" s="418">
        <v>215.276794</v>
      </c>
      <c r="F9" s="418">
        <v>702.456686</v>
      </c>
      <c r="G9" s="418">
        <v>83.669195</v>
      </c>
      <c r="H9" s="418">
        <v>6861.350786</v>
      </c>
      <c r="I9" s="418">
        <v>84.999476</v>
      </c>
      <c r="J9" s="418">
        <v>410.711152</v>
      </c>
      <c r="K9" s="418">
        <v>6365.640158</v>
      </c>
      <c r="L9" s="418">
        <v>1217.071626</v>
      </c>
      <c r="M9" s="418">
        <v>5148.568532</v>
      </c>
      <c r="N9" s="428"/>
      <c r="O9" s="428"/>
      <c r="P9" s="428"/>
      <c r="Q9" s="428"/>
      <c r="R9" s="428"/>
      <c r="S9" s="428"/>
      <c r="T9" s="428"/>
      <c r="U9" s="428"/>
      <c r="V9" s="428"/>
      <c r="W9" s="428"/>
      <c r="X9" s="428"/>
      <c r="Y9" s="413"/>
      <c r="Z9" s="413"/>
      <c r="AA9" s="413"/>
      <c r="AB9" s="413"/>
      <c r="AC9" s="413"/>
      <c r="AD9" s="413"/>
      <c r="AE9" s="413"/>
      <c r="AF9" s="413"/>
      <c r="AG9" s="413"/>
      <c r="AH9" s="413"/>
      <c r="AI9" s="413"/>
      <c r="AJ9" s="413"/>
      <c r="AK9" s="413"/>
    </row>
    <row r="10" spans="1:37" ht="21.75" customHeight="1">
      <c r="A10" s="420" t="s">
        <v>1152</v>
      </c>
      <c r="B10" s="162">
        <v>628.470816</v>
      </c>
      <c r="C10" s="162">
        <v>70.16369</v>
      </c>
      <c r="D10" s="162">
        <v>0.310079</v>
      </c>
      <c r="E10" s="162">
        <v>16.010255</v>
      </c>
      <c r="F10" s="162">
        <v>48.298626</v>
      </c>
      <c r="G10" s="162">
        <v>5.54473</v>
      </c>
      <c r="H10" s="162">
        <v>536.862057</v>
      </c>
      <c r="I10" s="162">
        <v>7.753505</v>
      </c>
      <c r="J10" s="162">
        <v>36.068961</v>
      </c>
      <c r="K10" s="162">
        <v>493.039591</v>
      </c>
      <c r="L10" s="162">
        <v>99.104846</v>
      </c>
      <c r="M10" s="162">
        <v>393.934745</v>
      </c>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row>
    <row r="11" spans="1:37" ht="21.75" customHeight="1">
      <c r="A11" s="420" t="s">
        <v>1153</v>
      </c>
      <c r="B11" s="162">
        <v>644.529774</v>
      </c>
      <c r="C11" s="162">
        <v>76.930879</v>
      </c>
      <c r="D11" s="162">
        <v>0.186084</v>
      </c>
      <c r="E11" s="162">
        <v>15.596331</v>
      </c>
      <c r="F11" s="162">
        <v>55.357824</v>
      </c>
      <c r="G11" s="162" t="s">
        <v>1198</v>
      </c>
      <c r="H11" s="162">
        <v>540.980795</v>
      </c>
      <c r="I11" s="162">
        <v>6.493646</v>
      </c>
      <c r="J11" s="162">
        <v>33.512536</v>
      </c>
      <c r="K11" s="162">
        <v>500.974613</v>
      </c>
      <c r="L11" s="162">
        <v>99.370283</v>
      </c>
      <c r="M11" s="162">
        <v>401.60433</v>
      </c>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row>
    <row r="12" spans="1:37" ht="21.75" customHeight="1">
      <c r="A12" s="420" t="s">
        <v>982</v>
      </c>
      <c r="B12" s="162">
        <v>676.92683</v>
      </c>
      <c r="C12" s="162">
        <v>84.55268</v>
      </c>
      <c r="D12" s="162">
        <v>0.567138</v>
      </c>
      <c r="E12" s="162">
        <v>18.359683</v>
      </c>
      <c r="F12" s="162">
        <v>59.942152</v>
      </c>
      <c r="G12" s="162">
        <v>5.683707</v>
      </c>
      <c r="H12" s="162">
        <v>566.796734</v>
      </c>
      <c r="I12" s="162">
        <v>7.413668</v>
      </c>
      <c r="J12" s="162">
        <v>37.958577</v>
      </c>
      <c r="K12" s="162">
        <v>521.424489</v>
      </c>
      <c r="L12" s="162">
        <v>109.527725</v>
      </c>
      <c r="M12" s="162">
        <v>411.896764</v>
      </c>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row>
    <row r="13" spans="1:37" ht="21.75" customHeight="1">
      <c r="A13" s="420" t="s">
        <v>983</v>
      </c>
      <c r="B13" s="162">
        <v>679.106717</v>
      </c>
      <c r="C13" s="162">
        <v>85.268751</v>
      </c>
      <c r="D13" s="162">
        <v>0.501212</v>
      </c>
      <c r="E13" s="162">
        <v>16.850839</v>
      </c>
      <c r="F13" s="162">
        <v>61.726584</v>
      </c>
      <c r="G13" s="162">
        <v>6.190116</v>
      </c>
      <c r="H13" s="162">
        <v>562.656817</v>
      </c>
      <c r="I13" s="162">
        <v>7.721468</v>
      </c>
      <c r="J13" s="162">
        <v>35.473267</v>
      </c>
      <c r="K13" s="162">
        <v>519.462082</v>
      </c>
      <c r="L13" s="162">
        <v>95.700116</v>
      </c>
      <c r="M13" s="162">
        <v>423.761966</v>
      </c>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row>
    <row r="14" spans="1:37" ht="21.75" customHeight="1">
      <c r="A14" s="420" t="s">
        <v>984</v>
      </c>
      <c r="B14" s="162">
        <v>704.060132</v>
      </c>
      <c r="C14" s="162">
        <v>86.968181</v>
      </c>
      <c r="D14" s="162">
        <v>1.123103</v>
      </c>
      <c r="E14" s="162">
        <v>20.028352</v>
      </c>
      <c r="F14" s="162">
        <v>60.662572</v>
      </c>
      <c r="G14" s="162">
        <v>5.154154</v>
      </c>
      <c r="H14" s="162">
        <v>581.493082</v>
      </c>
      <c r="I14" s="162">
        <v>7.055775</v>
      </c>
      <c r="J14" s="162">
        <v>36.210795</v>
      </c>
      <c r="K14" s="162">
        <v>538.226512</v>
      </c>
      <c r="L14" s="162">
        <v>107.607109</v>
      </c>
      <c r="M14" s="162">
        <v>430.619403</v>
      </c>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row>
    <row r="15" spans="1:37" ht="21.75" customHeight="1">
      <c r="A15" s="420" t="s">
        <v>985</v>
      </c>
      <c r="B15" s="162">
        <v>710.392</v>
      </c>
      <c r="C15" s="162">
        <v>89.938282</v>
      </c>
      <c r="D15" s="162">
        <v>0.809208</v>
      </c>
      <c r="E15" s="162">
        <v>15.814021</v>
      </c>
      <c r="F15" s="162">
        <v>66.081417</v>
      </c>
      <c r="G15" s="162">
        <v>7.233636</v>
      </c>
      <c r="H15" s="162">
        <v>585.526689</v>
      </c>
      <c r="I15" s="162">
        <v>5.434236</v>
      </c>
      <c r="J15" s="162">
        <v>36.463521</v>
      </c>
      <c r="K15" s="162">
        <v>543.628932</v>
      </c>
      <c r="L15" s="162">
        <v>97.0661</v>
      </c>
      <c r="M15" s="162">
        <v>446.562832</v>
      </c>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row>
    <row r="16" spans="1:37" ht="21.75" customHeight="1">
      <c r="A16" s="420" t="s">
        <v>986</v>
      </c>
      <c r="B16" s="162">
        <v>740.160414</v>
      </c>
      <c r="C16" s="162">
        <v>84.434119</v>
      </c>
      <c r="D16" s="162">
        <v>0.82421</v>
      </c>
      <c r="E16" s="162">
        <v>17.679362</v>
      </c>
      <c r="F16" s="162">
        <v>58.371093</v>
      </c>
      <c r="G16" s="162">
        <v>7.559454</v>
      </c>
      <c r="H16" s="162">
        <v>619.683835</v>
      </c>
      <c r="I16" s="162">
        <v>5.724889</v>
      </c>
      <c r="J16" s="162">
        <v>35.261246</v>
      </c>
      <c r="K16" s="162">
        <v>578.6977</v>
      </c>
      <c r="L16" s="162">
        <v>114.034248</v>
      </c>
      <c r="M16" s="162">
        <v>464.663452</v>
      </c>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row>
    <row r="17" spans="1:37" ht="21.75" customHeight="1">
      <c r="A17" s="420" t="s">
        <v>1154</v>
      </c>
      <c r="B17" s="162">
        <v>669.608508</v>
      </c>
      <c r="C17" s="162">
        <v>79.007126</v>
      </c>
      <c r="D17" s="162">
        <v>1.12033</v>
      </c>
      <c r="E17" s="162">
        <v>13.268215</v>
      </c>
      <c r="F17" s="162">
        <v>56.237999</v>
      </c>
      <c r="G17" s="162">
        <v>8.380582</v>
      </c>
      <c r="H17" s="162">
        <v>554.290905</v>
      </c>
      <c r="I17" s="162">
        <v>8.27225</v>
      </c>
      <c r="J17" s="162">
        <v>32.587004</v>
      </c>
      <c r="K17" s="162">
        <v>513.431651</v>
      </c>
      <c r="L17" s="162">
        <v>96.664977</v>
      </c>
      <c r="M17" s="162">
        <v>416.766674</v>
      </c>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row>
    <row r="18" spans="1:37" ht="21.75" customHeight="1">
      <c r="A18" s="420" t="s">
        <v>1155</v>
      </c>
      <c r="B18" s="162">
        <v>757.286177</v>
      </c>
      <c r="C18" s="162">
        <v>84.277331</v>
      </c>
      <c r="D18" s="162">
        <v>0.748442</v>
      </c>
      <c r="E18" s="162">
        <v>21.147407</v>
      </c>
      <c r="F18" s="162">
        <v>53.655952</v>
      </c>
      <c r="G18" s="162">
        <v>8.72553</v>
      </c>
      <c r="H18" s="162">
        <v>635.818561</v>
      </c>
      <c r="I18" s="162">
        <v>6.237676</v>
      </c>
      <c r="J18" s="162">
        <v>30.014704</v>
      </c>
      <c r="K18" s="162">
        <v>599.566181</v>
      </c>
      <c r="L18" s="162">
        <v>107.873318</v>
      </c>
      <c r="M18" s="162">
        <v>491.692863</v>
      </c>
      <c r="N18" s="413"/>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row>
    <row r="19" spans="1:37" ht="21.75" customHeight="1">
      <c r="A19" s="420" t="s">
        <v>1156</v>
      </c>
      <c r="B19" s="162">
        <v>747.591343</v>
      </c>
      <c r="C19" s="162">
        <v>93.49153</v>
      </c>
      <c r="D19" s="162">
        <v>0.945636</v>
      </c>
      <c r="E19" s="162">
        <v>21.31511</v>
      </c>
      <c r="F19" s="162">
        <v>62.838826</v>
      </c>
      <c r="G19" s="162">
        <v>8.391958</v>
      </c>
      <c r="H19" s="162">
        <v>607.682041</v>
      </c>
      <c r="I19" s="162">
        <v>8.471661</v>
      </c>
      <c r="J19" s="162">
        <v>39.648177</v>
      </c>
      <c r="K19" s="162">
        <v>559.562203</v>
      </c>
      <c r="L19" s="162">
        <v>108.718518</v>
      </c>
      <c r="M19" s="162">
        <v>450.843685</v>
      </c>
      <c r="N19" s="428"/>
      <c r="O19" s="428"/>
      <c r="P19" s="428"/>
      <c r="Q19" s="428"/>
      <c r="R19" s="428"/>
      <c r="S19" s="428"/>
      <c r="T19" s="428"/>
      <c r="U19" s="428"/>
      <c r="V19" s="428"/>
      <c r="W19" s="428"/>
      <c r="X19" s="428"/>
      <c r="Y19" s="413"/>
      <c r="Z19" s="413"/>
      <c r="AA19" s="413"/>
      <c r="AB19" s="413"/>
      <c r="AC19" s="413"/>
      <c r="AD19" s="413"/>
      <c r="AE19" s="413"/>
      <c r="AF19" s="413"/>
      <c r="AG19" s="413"/>
      <c r="AH19" s="413"/>
      <c r="AI19" s="413"/>
      <c r="AJ19" s="413"/>
      <c r="AK19" s="413"/>
    </row>
    <row r="20" spans="1:37" ht="21.75" customHeight="1">
      <c r="A20" s="420" t="s">
        <v>1157</v>
      </c>
      <c r="B20" s="162">
        <v>703.278819</v>
      </c>
      <c r="C20" s="162">
        <v>83.484421</v>
      </c>
      <c r="D20" s="162">
        <v>0.652182</v>
      </c>
      <c r="E20" s="162">
        <v>19.899164</v>
      </c>
      <c r="F20" s="162">
        <v>56.506321</v>
      </c>
      <c r="G20" s="162">
        <v>6.426754</v>
      </c>
      <c r="H20" s="162">
        <v>574.41664</v>
      </c>
      <c r="I20" s="162">
        <v>6.876838</v>
      </c>
      <c r="J20" s="162">
        <v>31.821134</v>
      </c>
      <c r="K20" s="162">
        <v>535.718668</v>
      </c>
      <c r="L20" s="162">
        <v>100.804379</v>
      </c>
      <c r="M20" s="162">
        <v>434.914289</v>
      </c>
      <c r="N20" s="428"/>
      <c r="O20" s="428"/>
      <c r="P20" s="428"/>
      <c r="Q20" s="428"/>
      <c r="R20" s="428"/>
      <c r="S20" s="428"/>
      <c r="T20" s="428"/>
      <c r="U20" s="428"/>
      <c r="V20" s="428"/>
      <c r="W20" s="428"/>
      <c r="X20" s="428"/>
      <c r="Y20" s="413"/>
      <c r="Z20" s="413"/>
      <c r="AA20" s="413"/>
      <c r="AB20" s="413"/>
      <c r="AC20" s="413"/>
      <c r="AD20" s="413"/>
      <c r="AE20" s="413"/>
      <c r="AF20" s="413"/>
      <c r="AG20" s="413"/>
      <c r="AH20" s="413"/>
      <c r="AI20" s="413"/>
      <c r="AJ20" s="413"/>
      <c r="AK20" s="413"/>
    </row>
    <row r="21" spans="1:37" ht="21.75" customHeight="1">
      <c r="A21" s="420" t="s">
        <v>1158</v>
      </c>
      <c r="B21" s="162">
        <v>631.886404</v>
      </c>
      <c r="C21" s="162">
        <v>91.355787</v>
      </c>
      <c r="D21" s="162">
        <v>0.682478</v>
      </c>
      <c r="E21" s="162">
        <v>19.308055</v>
      </c>
      <c r="F21" s="162">
        <v>62.77732</v>
      </c>
      <c r="G21" s="162">
        <v>8.587934</v>
      </c>
      <c r="H21" s="162">
        <v>495.14263</v>
      </c>
      <c r="I21" s="162">
        <v>7.543864</v>
      </c>
      <c r="J21" s="162">
        <v>25.69123</v>
      </c>
      <c r="K21" s="162">
        <v>461.907536</v>
      </c>
      <c r="L21" s="162">
        <v>80.600007</v>
      </c>
      <c r="M21" s="162">
        <v>381.307529</v>
      </c>
      <c r="N21" s="428"/>
      <c r="O21" s="428"/>
      <c r="P21" s="428"/>
      <c r="Q21" s="428"/>
      <c r="R21" s="428"/>
      <c r="S21" s="428"/>
      <c r="T21" s="428"/>
      <c r="U21" s="428"/>
      <c r="V21" s="428"/>
      <c r="W21" s="428"/>
      <c r="X21" s="428"/>
      <c r="Y21" s="413"/>
      <c r="Z21" s="413"/>
      <c r="AA21" s="413"/>
      <c r="AB21" s="413"/>
      <c r="AC21" s="413"/>
      <c r="AD21" s="413"/>
      <c r="AE21" s="413"/>
      <c r="AF21" s="413"/>
      <c r="AG21" s="413"/>
      <c r="AH21" s="413"/>
      <c r="AI21" s="413"/>
      <c r="AJ21" s="413"/>
      <c r="AK21" s="413"/>
    </row>
    <row r="22" spans="1:37" s="422" customFormat="1" ht="33" customHeight="1">
      <c r="A22" s="417" t="s">
        <v>1159</v>
      </c>
      <c r="B22" s="418">
        <v>8640.342346</v>
      </c>
      <c r="C22" s="418">
        <v>1028.97798</v>
      </c>
      <c r="D22" s="418">
        <v>10.770475</v>
      </c>
      <c r="E22" s="418">
        <v>245.000571</v>
      </c>
      <c r="F22" s="418">
        <v>692.432373</v>
      </c>
      <c r="G22" s="418">
        <v>80.774561</v>
      </c>
      <c r="H22" s="418">
        <v>7039.959886</v>
      </c>
      <c r="I22" s="418">
        <v>78.019288</v>
      </c>
      <c r="J22" s="418">
        <v>414.368373</v>
      </c>
      <c r="K22" s="418">
        <v>6547.572225</v>
      </c>
      <c r="L22" s="418">
        <v>1409.862072</v>
      </c>
      <c r="M22" s="418">
        <v>5137.710153</v>
      </c>
      <c r="N22" s="428"/>
      <c r="O22" s="428"/>
      <c r="P22" s="428"/>
      <c r="Q22" s="428"/>
      <c r="R22" s="428"/>
      <c r="S22" s="428"/>
      <c r="T22" s="428"/>
      <c r="U22" s="428"/>
      <c r="V22" s="428"/>
      <c r="W22" s="428"/>
      <c r="X22" s="428"/>
      <c r="Y22" s="429"/>
      <c r="Z22" s="429"/>
      <c r="AA22" s="429"/>
      <c r="AB22" s="429"/>
      <c r="AC22" s="429"/>
      <c r="AD22" s="429"/>
      <c r="AE22" s="429"/>
      <c r="AF22" s="429"/>
      <c r="AG22" s="429"/>
      <c r="AH22" s="429"/>
      <c r="AI22" s="429"/>
      <c r="AJ22" s="429"/>
      <c r="AK22" s="429"/>
    </row>
    <row r="23" spans="1:37" ht="21.75" customHeight="1">
      <c r="A23" s="420" t="s">
        <v>1152</v>
      </c>
      <c r="B23" s="162">
        <v>727.983633</v>
      </c>
      <c r="C23" s="162">
        <v>92.18895</v>
      </c>
      <c r="D23" s="162">
        <v>0.672115</v>
      </c>
      <c r="E23" s="162">
        <v>21.981926</v>
      </c>
      <c r="F23" s="162">
        <v>63.132896</v>
      </c>
      <c r="G23" s="162">
        <v>6.402013</v>
      </c>
      <c r="H23" s="162">
        <v>592.148895</v>
      </c>
      <c r="I23" s="162">
        <v>6.586528</v>
      </c>
      <c r="J23" s="162">
        <v>25.198149</v>
      </c>
      <c r="K23" s="162">
        <v>560.364218</v>
      </c>
      <c r="L23" s="162">
        <v>134.753381</v>
      </c>
      <c r="M23" s="162">
        <v>425.610837</v>
      </c>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row>
    <row r="24" spans="1:37" ht="21.75" customHeight="1">
      <c r="A24" s="420" t="s">
        <v>1153</v>
      </c>
      <c r="B24" s="162">
        <v>740.256397</v>
      </c>
      <c r="C24" s="162">
        <v>90.622198</v>
      </c>
      <c r="D24" s="162">
        <v>0.70915</v>
      </c>
      <c r="E24" s="162">
        <v>16.474013</v>
      </c>
      <c r="F24" s="162">
        <v>67.380748</v>
      </c>
      <c r="G24" s="162">
        <v>6.058287</v>
      </c>
      <c r="H24" s="162">
        <v>604.930854</v>
      </c>
      <c r="I24" s="162">
        <v>6.631667</v>
      </c>
      <c r="J24" s="162">
        <v>39.373392</v>
      </c>
      <c r="K24" s="162">
        <v>558.925795</v>
      </c>
      <c r="L24" s="162">
        <v>150.274571</v>
      </c>
      <c r="M24" s="162">
        <v>408.651224</v>
      </c>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row>
    <row r="25" spans="1:37" ht="21.75" customHeight="1">
      <c r="A25" s="420" t="s">
        <v>982</v>
      </c>
      <c r="B25" s="162">
        <v>710.089329</v>
      </c>
      <c r="C25" s="162">
        <v>92.414479</v>
      </c>
      <c r="D25" s="162">
        <v>0.989405</v>
      </c>
      <c r="E25" s="162">
        <v>21.84939</v>
      </c>
      <c r="F25" s="162">
        <v>62.597284</v>
      </c>
      <c r="G25" s="162">
        <v>6.9784</v>
      </c>
      <c r="H25" s="162">
        <v>573.094795</v>
      </c>
      <c r="I25" s="162">
        <v>8.729803</v>
      </c>
      <c r="J25" s="162">
        <v>29.385395</v>
      </c>
      <c r="K25" s="162">
        <v>534.979597</v>
      </c>
      <c r="L25" s="162">
        <v>105.3527</v>
      </c>
      <c r="M25" s="162">
        <v>429.626897</v>
      </c>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row>
    <row r="26" spans="1:37" ht="21.75" customHeight="1">
      <c r="A26" s="420" t="s">
        <v>983</v>
      </c>
      <c r="B26" s="162">
        <v>740.781214</v>
      </c>
      <c r="C26" s="162">
        <v>102.630692</v>
      </c>
      <c r="D26" s="162">
        <v>1.026862</v>
      </c>
      <c r="E26" s="162">
        <v>20.189719</v>
      </c>
      <c r="F26" s="162">
        <v>75.215122</v>
      </c>
      <c r="G26" s="162">
        <v>6.198989</v>
      </c>
      <c r="H26" s="162">
        <v>589.27423</v>
      </c>
      <c r="I26" s="162">
        <v>8.138133</v>
      </c>
      <c r="J26" s="162">
        <v>42.314108</v>
      </c>
      <c r="K26" s="162">
        <v>538.821989</v>
      </c>
      <c r="L26" s="162">
        <v>116.062971</v>
      </c>
      <c r="M26" s="162">
        <v>422.759018</v>
      </c>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row>
    <row r="27" spans="1:37" ht="21.75" customHeight="1">
      <c r="A27" s="420" t="s">
        <v>984</v>
      </c>
      <c r="B27" s="162">
        <v>694.428192</v>
      </c>
      <c r="C27" s="162">
        <v>77.023033</v>
      </c>
      <c r="D27" s="162">
        <v>1.030567</v>
      </c>
      <c r="E27" s="162">
        <v>20.249251</v>
      </c>
      <c r="F27" s="162">
        <v>51.139636</v>
      </c>
      <c r="G27" s="162">
        <v>4.603579</v>
      </c>
      <c r="H27" s="162">
        <v>571.214349</v>
      </c>
      <c r="I27" s="162">
        <v>7.284536</v>
      </c>
      <c r="J27" s="162">
        <v>33.985529</v>
      </c>
      <c r="K27" s="162">
        <v>529.944284</v>
      </c>
      <c r="L27" s="162">
        <v>114.867632</v>
      </c>
      <c r="M27" s="162">
        <v>415.076652</v>
      </c>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row>
    <row r="28" spans="1:37" ht="21.75" customHeight="1">
      <c r="A28" s="420" t="s">
        <v>985</v>
      </c>
      <c r="B28" s="162">
        <v>725.409806</v>
      </c>
      <c r="C28" s="162">
        <v>84.026916</v>
      </c>
      <c r="D28" s="162">
        <v>0.805806</v>
      </c>
      <c r="E28" s="162">
        <v>20.023507</v>
      </c>
      <c r="F28" s="162">
        <v>55.496242</v>
      </c>
      <c r="G28" s="162">
        <v>7.701361</v>
      </c>
      <c r="H28" s="162">
        <v>590.671013</v>
      </c>
      <c r="I28" s="162">
        <v>5.378363</v>
      </c>
      <c r="J28" s="162">
        <v>39.651137</v>
      </c>
      <c r="K28" s="162">
        <v>545.641513</v>
      </c>
      <c r="L28" s="162">
        <v>121.83315</v>
      </c>
      <c r="M28" s="162">
        <v>423.808363</v>
      </c>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row>
    <row r="29" spans="1:37" ht="21.75" customHeight="1">
      <c r="A29" s="420" t="s">
        <v>986</v>
      </c>
      <c r="B29" s="162">
        <v>746.458267</v>
      </c>
      <c r="C29" s="162">
        <v>81.487026</v>
      </c>
      <c r="D29" s="162">
        <v>1.13548</v>
      </c>
      <c r="E29" s="162">
        <v>21.002679</v>
      </c>
      <c r="F29" s="162">
        <v>53.393566</v>
      </c>
      <c r="G29" s="162">
        <v>5.955301</v>
      </c>
      <c r="H29" s="162">
        <v>616.204731</v>
      </c>
      <c r="I29" s="162">
        <v>7.113287</v>
      </c>
      <c r="J29" s="162">
        <v>37.382334</v>
      </c>
      <c r="K29" s="162">
        <v>571.70911</v>
      </c>
      <c r="L29" s="162">
        <v>111.893253</v>
      </c>
      <c r="M29" s="162">
        <v>459.815857</v>
      </c>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row>
    <row r="30" spans="1:37" ht="21.75" customHeight="1">
      <c r="A30" s="420" t="s">
        <v>1154</v>
      </c>
      <c r="B30" s="162">
        <v>694.745342</v>
      </c>
      <c r="C30" s="162">
        <v>85.587719</v>
      </c>
      <c r="D30" s="162">
        <v>0.352442</v>
      </c>
      <c r="E30" s="162">
        <v>23.971913</v>
      </c>
      <c r="F30" s="162">
        <v>55.073389</v>
      </c>
      <c r="G30" s="162">
        <v>6.189975</v>
      </c>
      <c r="H30" s="162">
        <v>568.401549</v>
      </c>
      <c r="I30" s="162">
        <v>5.854856</v>
      </c>
      <c r="J30" s="162">
        <v>31.87253</v>
      </c>
      <c r="K30" s="162">
        <v>530.674163</v>
      </c>
      <c r="L30" s="162">
        <v>114.201251</v>
      </c>
      <c r="M30" s="162">
        <v>416.472912</v>
      </c>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row>
    <row r="31" spans="1:37" ht="21.75" customHeight="1">
      <c r="A31" s="420" t="s">
        <v>1155</v>
      </c>
      <c r="B31" s="162">
        <v>754.383936</v>
      </c>
      <c r="C31" s="162">
        <v>75.5656</v>
      </c>
      <c r="D31" s="162">
        <v>1.587464</v>
      </c>
      <c r="E31" s="162">
        <v>18.672597</v>
      </c>
      <c r="F31" s="162">
        <v>47.282826</v>
      </c>
      <c r="G31" s="162">
        <v>8.022713</v>
      </c>
      <c r="H31" s="162">
        <v>630.320972</v>
      </c>
      <c r="I31" s="162">
        <v>6.395521</v>
      </c>
      <c r="J31" s="162">
        <v>34.512334</v>
      </c>
      <c r="K31" s="162">
        <v>589.413117</v>
      </c>
      <c r="L31" s="162">
        <v>141.178298</v>
      </c>
      <c r="M31" s="162">
        <v>448.234819</v>
      </c>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row>
    <row r="32" spans="1:37" ht="21.75" customHeight="1">
      <c r="A32" s="420" t="s">
        <v>1156</v>
      </c>
      <c r="B32" s="162">
        <v>748.07054</v>
      </c>
      <c r="C32" s="162">
        <v>77.431575</v>
      </c>
      <c r="D32" s="162">
        <v>0.845848</v>
      </c>
      <c r="E32" s="162">
        <v>20.701622</v>
      </c>
      <c r="F32" s="162">
        <v>48.34543</v>
      </c>
      <c r="G32" s="162">
        <v>7.538675</v>
      </c>
      <c r="H32" s="162">
        <v>620.363177</v>
      </c>
      <c r="I32" s="162">
        <v>6.802908</v>
      </c>
      <c r="J32" s="162">
        <v>38.596452</v>
      </c>
      <c r="K32" s="162">
        <v>574.963817</v>
      </c>
      <c r="L32" s="162">
        <v>113.839243</v>
      </c>
      <c r="M32" s="162">
        <v>461.124574</v>
      </c>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row>
    <row r="33" spans="1:37" ht="21.75" customHeight="1">
      <c r="A33" s="420" t="s">
        <v>1157</v>
      </c>
      <c r="B33" s="162">
        <v>726.045062</v>
      </c>
      <c r="C33" s="162">
        <v>85.920121</v>
      </c>
      <c r="D33" s="162">
        <v>0.690988</v>
      </c>
      <c r="E33" s="162">
        <v>20.449121</v>
      </c>
      <c r="F33" s="162">
        <v>57.699354</v>
      </c>
      <c r="G33" s="162">
        <v>7.080658</v>
      </c>
      <c r="H33" s="162">
        <v>586.53786</v>
      </c>
      <c r="I33" s="162">
        <v>4.956061</v>
      </c>
      <c r="J33" s="162">
        <v>29.879996</v>
      </c>
      <c r="K33" s="162">
        <v>551.701803</v>
      </c>
      <c r="L33" s="162">
        <v>99.778729</v>
      </c>
      <c r="M33" s="162">
        <v>451.923074</v>
      </c>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row>
    <row r="34" spans="1:37" ht="21.75" customHeight="1">
      <c r="A34" s="420" t="s">
        <v>1158</v>
      </c>
      <c r="B34" s="162">
        <v>631.690628</v>
      </c>
      <c r="C34" s="162">
        <v>84.079671</v>
      </c>
      <c r="D34" s="162">
        <v>0.924348</v>
      </c>
      <c r="E34" s="162">
        <v>19.434833</v>
      </c>
      <c r="F34" s="162">
        <v>55.67588</v>
      </c>
      <c r="G34" s="162">
        <v>8.04461</v>
      </c>
      <c r="H34" s="162">
        <v>496.797461</v>
      </c>
      <c r="I34" s="162">
        <v>4.147625</v>
      </c>
      <c r="J34" s="162">
        <v>32.217017</v>
      </c>
      <c r="K34" s="162">
        <v>460.432819</v>
      </c>
      <c r="L34" s="162">
        <v>85.826893</v>
      </c>
      <c r="M34" s="162">
        <v>374.605926</v>
      </c>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row>
    <row r="35" spans="1:37" s="422" customFormat="1" ht="33" customHeight="1">
      <c r="A35" s="417" t="s">
        <v>1160</v>
      </c>
      <c r="B35" s="418"/>
      <c r="C35" s="418"/>
      <c r="D35" s="418"/>
      <c r="E35" s="418"/>
      <c r="F35" s="418"/>
      <c r="G35" s="418"/>
      <c r="H35" s="418"/>
      <c r="I35" s="418"/>
      <c r="J35" s="418"/>
      <c r="K35" s="418"/>
      <c r="L35" s="418"/>
      <c r="M35" s="418"/>
      <c r="N35" s="428"/>
      <c r="O35" s="428"/>
      <c r="P35" s="428"/>
      <c r="Q35" s="428"/>
      <c r="R35" s="428"/>
      <c r="S35" s="428"/>
      <c r="T35" s="428"/>
      <c r="U35" s="428"/>
      <c r="V35" s="428"/>
      <c r="W35" s="428"/>
      <c r="X35" s="428"/>
      <c r="Y35" s="429"/>
      <c r="Z35" s="429"/>
      <c r="AA35" s="429"/>
      <c r="AB35" s="429"/>
      <c r="AC35" s="429"/>
      <c r="AD35" s="429"/>
      <c r="AE35" s="429"/>
      <c r="AF35" s="429"/>
      <c r="AG35" s="429"/>
      <c r="AH35" s="429"/>
      <c r="AI35" s="429"/>
      <c r="AJ35" s="429"/>
      <c r="AK35" s="429"/>
    </row>
    <row r="36" spans="1:37" ht="21.75" customHeight="1">
      <c r="A36" s="420" t="s">
        <v>1152</v>
      </c>
      <c r="B36" s="162">
        <v>717.745212</v>
      </c>
      <c r="C36" s="162">
        <v>84.53313</v>
      </c>
      <c r="D36" s="162">
        <v>0.336819</v>
      </c>
      <c r="E36" s="162">
        <v>17.187158</v>
      </c>
      <c r="F36" s="162">
        <v>62.653151</v>
      </c>
      <c r="G36" s="162">
        <v>4.356002</v>
      </c>
      <c r="H36" s="162">
        <v>558.565588</v>
      </c>
      <c r="I36" s="162">
        <v>4.746133</v>
      </c>
      <c r="J36" s="162">
        <v>31.604641</v>
      </c>
      <c r="K36" s="162">
        <v>522.214814</v>
      </c>
      <c r="L36" s="162">
        <v>95.520558</v>
      </c>
      <c r="M36" s="162">
        <v>426.694256</v>
      </c>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row>
    <row r="37" spans="1:37" ht="21.75" customHeight="1">
      <c r="A37" s="420" t="s">
        <v>1153</v>
      </c>
      <c r="B37" s="162">
        <v>719.51665</v>
      </c>
      <c r="C37" s="162">
        <v>75.804936</v>
      </c>
      <c r="D37" s="162">
        <v>0.5417</v>
      </c>
      <c r="E37" s="162">
        <v>15.087255</v>
      </c>
      <c r="F37" s="162">
        <v>55.962429</v>
      </c>
      <c r="G37" s="162">
        <v>4.213552</v>
      </c>
      <c r="H37" s="162">
        <v>562.474241</v>
      </c>
      <c r="I37" s="162">
        <v>6.722346</v>
      </c>
      <c r="J37" s="162">
        <v>31.709687</v>
      </c>
      <c r="K37" s="162">
        <v>524.042208</v>
      </c>
      <c r="L37" s="162">
        <v>101.458856</v>
      </c>
      <c r="M37" s="162">
        <v>422.583352</v>
      </c>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row>
    <row r="38" spans="1:37" ht="21.75" customHeight="1">
      <c r="A38" s="420" t="s">
        <v>334</v>
      </c>
      <c r="B38" s="162">
        <v>795.886033</v>
      </c>
      <c r="C38" s="162">
        <v>97.249427</v>
      </c>
      <c r="D38" s="162">
        <v>0.645937</v>
      </c>
      <c r="E38" s="162">
        <v>21.626966</v>
      </c>
      <c r="F38" s="162">
        <v>68.935434</v>
      </c>
      <c r="G38" s="162">
        <v>6.04109</v>
      </c>
      <c r="H38" s="162">
        <v>610.298174</v>
      </c>
      <c r="I38" s="162">
        <v>5.458635</v>
      </c>
      <c r="J38" s="162">
        <v>32.745079</v>
      </c>
      <c r="K38" s="162">
        <v>572.09446</v>
      </c>
      <c r="L38" s="162">
        <v>102.01269</v>
      </c>
      <c r="M38" s="162">
        <v>470.08177</v>
      </c>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row>
    <row r="39" spans="1:13" ht="74.25" customHeight="1">
      <c r="A39" s="228"/>
      <c r="B39" s="423"/>
      <c r="C39" s="423"/>
      <c r="D39" s="423"/>
      <c r="E39" s="423"/>
      <c r="F39" s="423"/>
      <c r="G39" s="423"/>
      <c r="H39" s="423"/>
      <c r="I39" s="423"/>
      <c r="J39" s="423"/>
      <c r="K39" s="423"/>
      <c r="L39" s="423"/>
      <c r="M39" s="423"/>
    </row>
    <row r="40" ht="19.5" customHeight="1">
      <c r="A40" s="228" t="s">
        <v>21</v>
      </c>
    </row>
    <row r="41" spans="1:13" ht="42.75" customHeight="1">
      <c r="A41" s="667" t="s">
        <v>1209</v>
      </c>
      <c r="B41" s="668"/>
      <c r="C41" s="668"/>
      <c r="D41" s="668"/>
      <c r="E41" s="668"/>
      <c r="F41" s="668"/>
      <c r="G41" s="668"/>
      <c r="H41" s="668"/>
      <c r="I41" s="668"/>
      <c r="J41" s="668"/>
      <c r="K41" s="668"/>
      <c r="L41" s="668"/>
      <c r="M41" s="668"/>
    </row>
    <row r="61" spans="1:7" ht="12.75">
      <c r="A61" s="167"/>
      <c r="B61" s="167"/>
      <c r="C61" s="167"/>
      <c r="D61" s="167"/>
      <c r="E61" s="167"/>
      <c r="F61" s="167"/>
      <c r="G61" s="167"/>
    </row>
    <row r="65" ht="15" customHeight="1"/>
    <row r="285" ht="16.5" customHeight="1"/>
  </sheetData>
  <sheetProtection/>
  <mergeCells count="18">
    <mergeCell ref="C3:G3"/>
    <mergeCell ref="H3:M3"/>
    <mergeCell ref="C4:C6"/>
    <mergeCell ref="D4:D6"/>
    <mergeCell ref="E4:F4"/>
    <mergeCell ref="G4:G6"/>
    <mergeCell ref="H4:H6"/>
    <mergeCell ref="I4:I6"/>
    <mergeCell ref="A41:M41"/>
    <mergeCell ref="E6:F6"/>
    <mergeCell ref="B7:M7"/>
    <mergeCell ref="J4:J6"/>
    <mergeCell ref="K4:M4"/>
    <mergeCell ref="K5:K6"/>
    <mergeCell ref="L5:L6"/>
    <mergeCell ref="M5:M6"/>
    <mergeCell ref="A3:A7"/>
    <mergeCell ref="B3:B6"/>
  </mergeCells>
  <printOptions/>
  <pageMargins left="0.5905511811023623" right="0.3937007874015748" top="0.984251968503937" bottom="0.5905511811023623" header="0.4330708661417323" footer="0.11811023622047245"/>
  <pageSetup firstPageNumber="27" useFirstPageNumber="1" horizontalDpi="600" verticalDpi="600" orientation="portrait" paperSize="9" scale="75" r:id="rId1"/>
  <headerFooter alignWithMargins="0">
    <oddHeader>&amp;C&amp;12- &amp;P -</oddHeader>
  </headerFooter>
</worksheet>
</file>

<file path=xl/worksheets/sheet18.xml><?xml version="1.0" encoding="utf-8"?>
<worksheet xmlns="http://schemas.openxmlformats.org/spreadsheetml/2006/main" xmlns:r="http://schemas.openxmlformats.org/officeDocument/2006/relationships">
  <sheetPr codeName="Tabelle10"/>
  <dimension ref="A1:S61"/>
  <sheetViews>
    <sheetView zoomScalePageLayoutView="0" workbookViewId="0" topLeftCell="A1">
      <selection activeCell="A2" sqref="A2"/>
    </sheetView>
  </sheetViews>
  <sheetFormatPr defaultColWidth="11.421875" defaultRowHeight="12.75"/>
  <cols>
    <col min="1" max="1" width="12.28125" style="107" customWidth="1"/>
    <col min="2" max="2" width="15.00390625" style="107" customWidth="1"/>
    <col min="3" max="7" width="13.28125" style="107" customWidth="1"/>
    <col min="8" max="8" width="14.7109375" style="393" customWidth="1"/>
    <col min="9" max="9" width="13.28125" style="393" customWidth="1"/>
    <col min="10" max="16384" width="11.421875" style="107" customWidth="1"/>
  </cols>
  <sheetData>
    <row r="1" spans="1:9" ht="21" customHeight="1">
      <c r="A1" s="424" t="s">
        <v>1149</v>
      </c>
      <c r="B1" s="424"/>
      <c r="C1" s="424"/>
      <c r="D1" s="424"/>
      <c r="E1" s="424"/>
      <c r="F1" s="424"/>
      <c r="G1" s="424"/>
      <c r="H1" s="424"/>
      <c r="I1" s="424"/>
    </row>
    <row r="2" spans="1:8" ht="12.75">
      <c r="A2" s="204"/>
      <c r="B2" s="204"/>
      <c r="H2" s="107"/>
    </row>
    <row r="3" spans="1:9" s="108" customFormat="1" ht="17.25" customHeight="1">
      <c r="A3" s="680" t="s">
        <v>743</v>
      </c>
      <c r="B3" s="681" t="s">
        <v>742</v>
      </c>
      <c r="C3" s="653" t="s">
        <v>6</v>
      </c>
      <c r="D3" s="653"/>
      <c r="E3" s="654"/>
      <c r="F3" s="653"/>
      <c r="G3" s="653"/>
      <c r="H3" s="653"/>
      <c r="I3" s="655"/>
    </row>
    <row r="4" spans="1:9" s="108" customFormat="1" ht="12.75">
      <c r="A4" s="504"/>
      <c r="B4" s="682"/>
      <c r="C4" s="664" t="s">
        <v>7</v>
      </c>
      <c r="D4" s="664" t="s">
        <v>1098</v>
      </c>
      <c r="E4" s="664" t="s">
        <v>9</v>
      </c>
      <c r="F4" s="664" t="s">
        <v>10</v>
      </c>
      <c r="G4" s="664" t="s">
        <v>11</v>
      </c>
      <c r="H4" s="671" t="s">
        <v>731</v>
      </c>
      <c r="I4" s="674" t="s">
        <v>12</v>
      </c>
    </row>
    <row r="5" spans="1:9" s="108" customFormat="1" ht="15" customHeight="1">
      <c r="A5" s="504"/>
      <c r="B5" s="682"/>
      <c r="C5" s="664"/>
      <c r="D5" s="664"/>
      <c r="E5" s="664"/>
      <c r="F5" s="664"/>
      <c r="G5" s="664"/>
      <c r="H5" s="672"/>
      <c r="I5" s="675"/>
    </row>
    <row r="6" spans="1:9" s="108" customFormat="1" ht="12.75">
      <c r="A6" s="504"/>
      <c r="B6" s="682"/>
      <c r="C6" s="664"/>
      <c r="D6" s="664"/>
      <c r="E6" s="664"/>
      <c r="F6" s="664"/>
      <c r="G6" s="664"/>
      <c r="H6" s="673"/>
      <c r="I6" s="676"/>
    </row>
    <row r="7" spans="1:9" s="108" customFormat="1" ht="16.5" customHeight="1">
      <c r="A7" s="505"/>
      <c r="B7" s="677" t="s">
        <v>331</v>
      </c>
      <c r="C7" s="678"/>
      <c r="D7" s="678"/>
      <c r="E7" s="678"/>
      <c r="F7" s="678"/>
      <c r="G7" s="678"/>
      <c r="H7" s="678"/>
      <c r="I7" s="679"/>
    </row>
    <row r="8" spans="1:9" ht="20.25" customHeight="1">
      <c r="A8" s="397" t="s">
        <v>41</v>
      </c>
      <c r="B8" s="107" t="s">
        <v>41</v>
      </c>
      <c r="C8" s="107" t="s">
        <v>41</v>
      </c>
      <c r="D8" s="107" t="s">
        <v>41</v>
      </c>
      <c r="E8" s="107" t="s">
        <v>41</v>
      </c>
      <c r="F8" s="107" t="s">
        <v>41</v>
      </c>
      <c r="G8" s="107" t="s">
        <v>41</v>
      </c>
      <c r="H8" s="393" t="s">
        <v>41</v>
      </c>
      <c r="I8" s="393" t="s">
        <v>41</v>
      </c>
    </row>
    <row r="9" spans="1:19" ht="33" customHeight="1">
      <c r="A9" s="426" t="s">
        <v>1151</v>
      </c>
      <c r="B9" s="418">
        <v>12114.163776</v>
      </c>
      <c r="C9" s="418">
        <v>8787.553164</v>
      </c>
      <c r="D9" s="418">
        <v>7626.313861</v>
      </c>
      <c r="E9" s="418">
        <v>240.888405</v>
      </c>
      <c r="F9" s="418">
        <v>1226.20893</v>
      </c>
      <c r="G9" s="418">
        <v>1794.597451</v>
      </c>
      <c r="H9" s="418">
        <v>64.525757</v>
      </c>
      <c r="I9" s="433">
        <v>0.390069</v>
      </c>
      <c r="J9" s="413"/>
      <c r="K9" s="413"/>
      <c r="L9" s="413"/>
      <c r="M9" s="413"/>
      <c r="N9" s="413"/>
      <c r="O9" s="413"/>
      <c r="P9" s="413"/>
      <c r="Q9" s="413"/>
      <c r="R9" s="413"/>
      <c r="S9" s="413"/>
    </row>
    <row r="10" spans="1:19" ht="21.75" customHeight="1">
      <c r="A10" s="420" t="s">
        <v>1152</v>
      </c>
      <c r="B10" s="162">
        <v>972.597854</v>
      </c>
      <c r="C10" s="162">
        <v>720.389749</v>
      </c>
      <c r="D10" s="162">
        <v>634.603257</v>
      </c>
      <c r="E10" s="162">
        <v>14.391668</v>
      </c>
      <c r="F10" s="162">
        <v>89.176934</v>
      </c>
      <c r="G10" s="162">
        <v>142.958587</v>
      </c>
      <c r="H10" s="162">
        <v>5.675984</v>
      </c>
      <c r="I10" s="434">
        <v>0.004932</v>
      </c>
      <c r="J10" s="413"/>
      <c r="K10" s="413"/>
      <c r="L10" s="413"/>
      <c r="M10" s="413"/>
      <c r="N10" s="413"/>
      <c r="O10" s="413"/>
      <c r="P10" s="413"/>
      <c r="Q10" s="413"/>
      <c r="R10" s="413"/>
      <c r="S10" s="413"/>
    </row>
    <row r="11" spans="1:19" ht="21.75" customHeight="1">
      <c r="A11" s="420" t="s">
        <v>1153</v>
      </c>
      <c r="B11" s="162">
        <v>948.788602</v>
      </c>
      <c r="C11" s="162">
        <v>705.73708</v>
      </c>
      <c r="D11" s="162">
        <v>616.176031</v>
      </c>
      <c r="E11" s="162">
        <v>17.021824</v>
      </c>
      <c r="F11" s="162">
        <v>86.078266</v>
      </c>
      <c r="G11" s="162">
        <v>133.592524</v>
      </c>
      <c r="H11" s="162">
        <v>6.336611</v>
      </c>
      <c r="I11" s="434">
        <v>0.022297</v>
      </c>
      <c r="J11" s="413"/>
      <c r="K11" s="413"/>
      <c r="L11" s="413"/>
      <c r="M11" s="413"/>
      <c r="N11" s="413"/>
      <c r="O11" s="413"/>
      <c r="P11" s="413"/>
      <c r="Q11" s="413"/>
      <c r="R11" s="413"/>
      <c r="S11" s="413"/>
    </row>
    <row r="12" spans="1:19" ht="21.75" customHeight="1">
      <c r="A12" s="420" t="s">
        <v>982</v>
      </c>
      <c r="B12" s="162">
        <v>1012.711189</v>
      </c>
      <c r="C12" s="162">
        <v>720.916252</v>
      </c>
      <c r="D12" s="162">
        <v>629.397901</v>
      </c>
      <c r="E12" s="162">
        <v>23.320864</v>
      </c>
      <c r="F12" s="162">
        <v>97.121132</v>
      </c>
      <c r="G12" s="162">
        <v>165.073827</v>
      </c>
      <c r="H12" s="162">
        <v>6.260276</v>
      </c>
      <c r="I12" s="434">
        <v>0.018838</v>
      </c>
      <c r="J12" s="413"/>
      <c r="K12" s="413"/>
      <c r="L12" s="413"/>
      <c r="M12" s="413"/>
      <c r="N12" s="413"/>
      <c r="O12" s="413"/>
      <c r="P12" s="413"/>
      <c r="Q12" s="413"/>
      <c r="R12" s="413"/>
      <c r="S12" s="413"/>
    </row>
    <row r="13" spans="1:19" ht="21.75" customHeight="1">
      <c r="A13" s="420" t="s">
        <v>983</v>
      </c>
      <c r="B13" s="162">
        <v>1039.513473</v>
      </c>
      <c r="C13" s="162">
        <v>740.968174</v>
      </c>
      <c r="D13" s="162">
        <v>633.390856</v>
      </c>
      <c r="E13" s="162">
        <v>22.547457</v>
      </c>
      <c r="F13" s="162">
        <v>112.902296</v>
      </c>
      <c r="G13" s="162">
        <v>158.499637</v>
      </c>
      <c r="H13" s="162">
        <v>4.568018</v>
      </c>
      <c r="I13" s="434">
        <v>0.027891</v>
      </c>
      <c r="J13" s="427"/>
      <c r="K13" s="427"/>
      <c r="L13" s="427"/>
      <c r="M13" s="427"/>
      <c r="N13" s="428"/>
      <c r="O13" s="428"/>
      <c r="P13" s="428"/>
      <c r="Q13" s="428"/>
      <c r="R13" s="428"/>
      <c r="S13" s="428"/>
    </row>
    <row r="14" spans="1:19" ht="21.75" customHeight="1">
      <c r="A14" s="420" t="s">
        <v>984</v>
      </c>
      <c r="B14" s="162">
        <v>1035.992629</v>
      </c>
      <c r="C14" s="162">
        <v>732.891645</v>
      </c>
      <c r="D14" s="162">
        <v>632.057286</v>
      </c>
      <c r="E14" s="162">
        <v>23.908363</v>
      </c>
      <c r="F14" s="162">
        <v>107.404449</v>
      </c>
      <c r="G14" s="162">
        <v>162.69883</v>
      </c>
      <c r="H14" s="162">
        <v>9.009913</v>
      </c>
      <c r="I14" s="434">
        <v>0.079429</v>
      </c>
      <c r="J14" s="427"/>
      <c r="K14" s="427"/>
      <c r="L14" s="427"/>
      <c r="M14" s="427"/>
      <c r="N14" s="428"/>
      <c r="O14" s="428"/>
      <c r="P14" s="428"/>
      <c r="Q14" s="428"/>
      <c r="R14" s="428"/>
      <c r="S14" s="428"/>
    </row>
    <row r="15" spans="1:19" ht="21.75" customHeight="1">
      <c r="A15" s="420" t="s">
        <v>985</v>
      </c>
      <c r="B15" s="162">
        <v>1102.482919</v>
      </c>
      <c r="C15" s="162">
        <v>802.197531</v>
      </c>
      <c r="D15" s="162">
        <v>711.722935</v>
      </c>
      <c r="E15" s="162">
        <v>20.144523</v>
      </c>
      <c r="F15" s="162">
        <v>117.395831</v>
      </c>
      <c r="G15" s="162">
        <v>157.499399</v>
      </c>
      <c r="H15" s="162">
        <v>5.216743</v>
      </c>
      <c r="I15" s="434">
        <v>0.028892</v>
      </c>
      <c r="J15" s="428"/>
      <c r="K15" s="428"/>
      <c r="L15" s="428"/>
      <c r="M15" s="428"/>
      <c r="N15" s="428"/>
      <c r="O15" s="428"/>
      <c r="P15" s="428"/>
      <c r="Q15" s="428"/>
      <c r="R15" s="428"/>
      <c r="S15" s="428"/>
    </row>
    <row r="16" spans="1:19" ht="21.75" customHeight="1">
      <c r="A16" s="420" t="s">
        <v>986</v>
      </c>
      <c r="B16" s="162">
        <v>1029.111543</v>
      </c>
      <c r="C16" s="162">
        <v>734.207492</v>
      </c>
      <c r="D16" s="162">
        <v>629.572294</v>
      </c>
      <c r="E16" s="162">
        <v>17.881393</v>
      </c>
      <c r="F16" s="162">
        <v>110.301119</v>
      </c>
      <c r="G16" s="162">
        <v>160.804443</v>
      </c>
      <c r="H16" s="162">
        <v>5.843983</v>
      </c>
      <c r="I16" s="434">
        <v>0.073113</v>
      </c>
      <c r="J16" s="428"/>
      <c r="K16" s="428"/>
      <c r="L16" s="428"/>
      <c r="M16" s="428"/>
      <c r="N16" s="428"/>
      <c r="O16" s="428"/>
      <c r="P16" s="428"/>
      <c r="Q16" s="428"/>
      <c r="R16" s="428"/>
      <c r="S16" s="428"/>
    </row>
    <row r="17" spans="1:19" ht="21.75" customHeight="1">
      <c r="A17" s="420" t="s">
        <v>1154</v>
      </c>
      <c r="B17" s="162">
        <v>959.279132</v>
      </c>
      <c r="C17" s="162">
        <v>695.635591</v>
      </c>
      <c r="D17" s="162">
        <v>600.049371</v>
      </c>
      <c r="E17" s="162">
        <v>17.022505</v>
      </c>
      <c r="F17" s="162">
        <v>92.260989</v>
      </c>
      <c r="G17" s="162">
        <v>150.458112</v>
      </c>
      <c r="H17" s="162">
        <v>3.818518</v>
      </c>
      <c r="I17" s="434">
        <v>0.083417</v>
      </c>
      <c r="J17" s="428"/>
      <c r="K17" s="428"/>
      <c r="L17" s="428"/>
      <c r="M17" s="428"/>
      <c r="N17" s="428"/>
      <c r="O17" s="428"/>
      <c r="P17" s="428"/>
      <c r="Q17" s="428"/>
      <c r="R17" s="428"/>
      <c r="S17" s="428"/>
    </row>
    <row r="18" spans="1:19" ht="21.75" customHeight="1">
      <c r="A18" s="420" t="s">
        <v>1155</v>
      </c>
      <c r="B18" s="162">
        <v>993.989889</v>
      </c>
      <c r="C18" s="162">
        <v>717.076907</v>
      </c>
      <c r="D18" s="162">
        <v>617.632183</v>
      </c>
      <c r="E18" s="162">
        <v>14.612387</v>
      </c>
      <c r="F18" s="162">
        <v>113.930074</v>
      </c>
      <c r="G18" s="162">
        <v>144.471065</v>
      </c>
      <c r="H18" s="162">
        <v>3.862285</v>
      </c>
      <c r="I18" s="434">
        <v>0.037171</v>
      </c>
      <c r="J18" s="428"/>
      <c r="K18" s="428"/>
      <c r="L18" s="428"/>
      <c r="M18" s="428"/>
      <c r="N18" s="428"/>
      <c r="O18" s="428"/>
      <c r="P18" s="428"/>
      <c r="Q18" s="428"/>
      <c r="R18" s="428"/>
      <c r="S18" s="428"/>
    </row>
    <row r="19" spans="1:19" ht="21.75" customHeight="1">
      <c r="A19" s="420" t="s">
        <v>1156</v>
      </c>
      <c r="B19" s="162">
        <v>1052.067127</v>
      </c>
      <c r="C19" s="162">
        <v>795.500444</v>
      </c>
      <c r="D19" s="162">
        <v>692.837769</v>
      </c>
      <c r="E19" s="162">
        <v>22.414622</v>
      </c>
      <c r="F19" s="162">
        <v>99.115244</v>
      </c>
      <c r="G19" s="162">
        <v>129.464344</v>
      </c>
      <c r="H19" s="162">
        <v>5.564854</v>
      </c>
      <c r="I19" s="434">
        <v>0.007619</v>
      </c>
      <c r="J19" s="162"/>
      <c r="K19" s="162"/>
      <c r="L19" s="162"/>
      <c r="M19" s="162"/>
      <c r="N19" s="413"/>
      <c r="O19" s="413"/>
      <c r="P19" s="413"/>
      <c r="Q19" s="413"/>
      <c r="R19" s="413"/>
      <c r="S19" s="413"/>
    </row>
    <row r="20" spans="1:19" ht="21.75" customHeight="1">
      <c r="A20" s="420" t="s">
        <v>1157</v>
      </c>
      <c r="B20" s="162">
        <v>1081.909205</v>
      </c>
      <c r="C20" s="162">
        <v>807.37053</v>
      </c>
      <c r="D20" s="162">
        <v>695.3088</v>
      </c>
      <c r="E20" s="162">
        <v>22.762801</v>
      </c>
      <c r="F20" s="162">
        <v>104.746034</v>
      </c>
      <c r="G20" s="162">
        <v>142.941337</v>
      </c>
      <c r="H20" s="162">
        <v>4.084582</v>
      </c>
      <c r="I20" s="434">
        <v>0.003921</v>
      </c>
      <c r="J20" s="162"/>
      <c r="K20" s="162"/>
      <c r="L20" s="162"/>
      <c r="M20" s="162"/>
      <c r="N20" s="413"/>
      <c r="O20" s="413"/>
      <c r="P20" s="413"/>
      <c r="Q20" s="413"/>
      <c r="R20" s="413"/>
      <c r="S20" s="413"/>
    </row>
    <row r="21" spans="1:19" ht="21.75" customHeight="1">
      <c r="A21" s="420" t="s">
        <v>1158</v>
      </c>
      <c r="B21" s="162">
        <v>885.720214</v>
      </c>
      <c r="C21" s="162">
        <v>614.661769</v>
      </c>
      <c r="D21" s="162">
        <v>533.565178</v>
      </c>
      <c r="E21" s="162">
        <v>24.859998</v>
      </c>
      <c r="F21" s="162">
        <v>95.776562</v>
      </c>
      <c r="G21" s="162">
        <v>146.135346</v>
      </c>
      <c r="H21" s="162">
        <v>4.28399</v>
      </c>
      <c r="I21" s="434">
        <v>0.002549</v>
      </c>
      <c r="J21" s="413"/>
      <c r="K21" s="413"/>
      <c r="L21" s="413"/>
      <c r="M21" s="413"/>
      <c r="N21" s="413"/>
      <c r="O21" s="413"/>
      <c r="P21" s="413"/>
      <c r="Q21" s="413"/>
      <c r="R21" s="413"/>
      <c r="S21" s="413"/>
    </row>
    <row r="22" spans="1:19" s="423" customFormat="1" ht="33" customHeight="1">
      <c r="A22" s="426" t="s">
        <v>1159</v>
      </c>
      <c r="B22" s="418">
        <v>13037.57426</v>
      </c>
      <c r="C22" s="418">
        <v>9435.07314</v>
      </c>
      <c r="D22" s="418">
        <v>8330.306591</v>
      </c>
      <c r="E22" s="418">
        <v>256.668948</v>
      </c>
      <c r="F22" s="418">
        <v>1352.693281</v>
      </c>
      <c r="G22" s="418">
        <v>1922.374679</v>
      </c>
      <c r="H22" s="418">
        <v>70.449425</v>
      </c>
      <c r="I22" s="433">
        <v>0.314787</v>
      </c>
      <c r="J22" s="429"/>
      <c r="K22" s="429"/>
      <c r="L22" s="429"/>
      <c r="M22" s="429"/>
      <c r="N22" s="429"/>
      <c r="O22" s="429"/>
      <c r="P22" s="429"/>
      <c r="Q22" s="429"/>
      <c r="R22" s="429"/>
      <c r="S22" s="429"/>
    </row>
    <row r="23" spans="1:19" ht="21.75" customHeight="1">
      <c r="A23" s="420" t="s">
        <v>1152</v>
      </c>
      <c r="B23" s="162">
        <v>1048.285238</v>
      </c>
      <c r="C23" s="162">
        <v>781.752065</v>
      </c>
      <c r="D23" s="162">
        <v>695.611332</v>
      </c>
      <c r="E23" s="162">
        <v>21.185019</v>
      </c>
      <c r="F23" s="162">
        <v>107.161579</v>
      </c>
      <c r="G23" s="162">
        <v>133.034295</v>
      </c>
      <c r="H23" s="162">
        <v>5.149624</v>
      </c>
      <c r="I23" s="434">
        <v>0.002656</v>
      </c>
      <c r="J23" s="413"/>
      <c r="K23" s="413"/>
      <c r="L23" s="413"/>
      <c r="M23" s="413"/>
      <c r="N23" s="413"/>
      <c r="O23" s="413"/>
      <c r="P23" s="413"/>
      <c r="Q23" s="413"/>
      <c r="R23" s="413"/>
      <c r="S23" s="413"/>
    </row>
    <row r="24" spans="1:19" ht="21.75" customHeight="1">
      <c r="A24" s="420" t="s">
        <v>1153</v>
      </c>
      <c r="B24" s="162">
        <v>1014.527096</v>
      </c>
      <c r="C24" s="162">
        <v>755.509679</v>
      </c>
      <c r="D24" s="162">
        <v>661.386455</v>
      </c>
      <c r="E24" s="162">
        <v>18.49237</v>
      </c>
      <c r="F24" s="162">
        <v>94.393829</v>
      </c>
      <c r="G24" s="162">
        <v>141.037325</v>
      </c>
      <c r="H24" s="162">
        <v>5.089295</v>
      </c>
      <c r="I24" s="434">
        <v>0.004598</v>
      </c>
      <c r="J24" s="413"/>
      <c r="K24" s="413"/>
      <c r="L24" s="413"/>
      <c r="M24" s="413"/>
      <c r="N24" s="413"/>
      <c r="O24" s="413"/>
      <c r="P24" s="413"/>
      <c r="Q24" s="413"/>
      <c r="R24" s="413"/>
      <c r="S24" s="413"/>
    </row>
    <row r="25" spans="1:19" ht="21.75" customHeight="1">
      <c r="A25" s="420" t="s">
        <v>982</v>
      </c>
      <c r="B25" s="162">
        <v>1069.322409</v>
      </c>
      <c r="C25" s="162">
        <v>760.125292</v>
      </c>
      <c r="D25" s="162">
        <v>672.76155</v>
      </c>
      <c r="E25" s="162">
        <v>20.953547</v>
      </c>
      <c r="F25" s="162">
        <v>106.095418</v>
      </c>
      <c r="G25" s="162">
        <v>177.7921</v>
      </c>
      <c r="H25" s="162">
        <v>4.348379</v>
      </c>
      <c r="I25" s="434">
        <v>0.007673</v>
      </c>
      <c r="J25" s="413"/>
      <c r="K25" s="413"/>
      <c r="L25" s="413"/>
      <c r="M25" s="413"/>
      <c r="N25" s="413"/>
      <c r="O25" s="413"/>
      <c r="P25" s="413"/>
      <c r="Q25" s="413"/>
      <c r="R25" s="413"/>
      <c r="S25" s="413"/>
    </row>
    <row r="26" spans="1:19" ht="21.75" customHeight="1">
      <c r="A26" s="420" t="s">
        <v>983</v>
      </c>
      <c r="B26" s="162">
        <v>1030.675827</v>
      </c>
      <c r="C26" s="162">
        <v>742.904911</v>
      </c>
      <c r="D26" s="162">
        <v>646.900433</v>
      </c>
      <c r="E26" s="162">
        <v>21.510593</v>
      </c>
      <c r="F26" s="162">
        <v>103.540781</v>
      </c>
      <c r="G26" s="162">
        <v>157.772672</v>
      </c>
      <c r="H26" s="162">
        <v>4.931248</v>
      </c>
      <c r="I26" s="434">
        <v>0.015622</v>
      </c>
      <c r="J26" s="413"/>
      <c r="K26" s="413"/>
      <c r="L26" s="413"/>
      <c r="M26" s="413"/>
      <c r="N26" s="413"/>
      <c r="O26" s="413"/>
      <c r="P26" s="413"/>
      <c r="Q26" s="413"/>
      <c r="R26" s="413"/>
      <c r="S26" s="413"/>
    </row>
    <row r="27" spans="1:19" ht="21.75" customHeight="1">
      <c r="A27" s="420" t="s">
        <v>984</v>
      </c>
      <c r="B27" s="162">
        <v>1076.374799</v>
      </c>
      <c r="C27" s="162">
        <v>800.944667</v>
      </c>
      <c r="D27" s="162">
        <v>714.356766</v>
      </c>
      <c r="E27" s="162">
        <v>28.604336</v>
      </c>
      <c r="F27" s="162">
        <v>92.869533</v>
      </c>
      <c r="G27" s="162">
        <v>148.256447</v>
      </c>
      <c r="H27" s="162">
        <v>5.652439</v>
      </c>
      <c r="I27" s="434">
        <v>0.047377</v>
      </c>
      <c r="J27" s="413"/>
      <c r="K27" s="413"/>
      <c r="L27" s="413"/>
      <c r="M27" s="413"/>
      <c r="N27" s="413"/>
      <c r="O27" s="413"/>
      <c r="P27" s="413"/>
      <c r="Q27" s="413"/>
      <c r="R27" s="413"/>
      <c r="S27" s="413"/>
    </row>
    <row r="28" spans="1:19" ht="21.75" customHeight="1">
      <c r="A28" s="420" t="s">
        <v>985</v>
      </c>
      <c r="B28" s="162">
        <v>1189.779662</v>
      </c>
      <c r="C28" s="162">
        <v>851.812496</v>
      </c>
      <c r="D28" s="162">
        <v>755.877617</v>
      </c>
      <c r="E28" s="162">
        <v>23.938262</v>
      </c>
      <c r="F28" s="162">
        <v>135.332318</v>
      </c>
      <c r="G28" s="162">
        <v>172.908402</v>
      </c>
      <c r="H28" s="162">
        <v>5.725528</v>
      </c>
      <c r="I28" s="434">
        <v>0.062656</v>
      </c>
      <c r="J28" s="413"/>
      <c r="K28" s="413"/>
      <c r="L28" s="413"/>
      <c r="M28" s="413"/>
      <c r="N28" s="413"/>
      <c r="O28" s="413"/>
      <c r="P28" s="413"/>
      <c r="Q28" s="413"/>
      <c r="R28" s="413"/>
      <c r="S28" s="413"/>
    </row>
    <row r="29" spans="1:19" ht="21.75" customHeight="1">
      <c r="A29" s="420" t="s">
        <v>986</v>
      </c>
      <c r="B29" s="162">
        <v>1122.325867</v>
      </c>
      <c r="C29" s="162">
        <v>813.61055</v>
      </c>
      <c r="D29" s="162">
        <v>702.510391</v>
      </c>
      <c r="E29" s="162">
        <v>19.737175</v>
      </c>
      <c r="F29" s="162">
        <v>112.903224</v>
      </c>
      <c r="G29" s="162">
        <v>168.652335</v>
      </c>
      <c r="H29" s="162">
        <v>7.323861</v>
      </c>
      <c r="I29" s="434">
        <v>0.098722</v>
      </c>
      <c r="J29" s="162"/>
      <c r="K29" s="162"/>
      <c r="L29" s="162"/>
      <c r="M29" s="162"/>
      <c r="N29" s="413"/>
      <c r="O29" s="413"/>
      <c r="P29" s="413"/>
      <c r="Q29" s="413"/>
      <c r="R29" s="413"/>
      <c r="S29" s="413"/>
    </row>
    <row r="30" spans="1:19" ht="21.75" customHeight="1">
      <c r="A30" s="420" t="s">
        <v>1154</v>
      </c>
      <c r="B30" s="162">
        <v>1014.389815</v>
      </c>
      <c r="C30" s="162">
        <v>712.99386</v>
      </c>
      <c r="D30" s="162">
        <v>627.023163</v>
      </c>
      <c r="E30" s="162">
        <v>13.719022</v>
      </c>
      <c r="F30" s="162">
        <v>120.815154</v>
      </c>
      <c r="G30" s="162">
        <v>161.10931</v>
      </c>
      <c r="H30" s="162">
        <v>5.715735</v>
      </c>
      <c r="I30" s="434">
        <v>0.036734</v>
      </c>
      <c r="J30" s="162"/>
      <c r="K30" s="162"/>
      <c r="L30" s="162"/>
      <c r="M30" s="162"/>
      <c r="N30" s="413"/>
      <c r="O30" s="413"/>
      <c r="P30" s="413"/>
      <c r="Q30" s="413"/>
      <c r="R30" s="413"/>
      <c r="S30" s="413"/>
    </row>
    <row r="31" spans="1:19" ht="21.75" customHeight="1">
      <c r="A31" s="420" t="s">
        <v>1155</v>
      </c>
      <c r="B31" s="162">
        <v>1177.557911</v>
      </c>
      <c r="C31" s="162">
        <v>845.679203</v>
      </c>
      <c r="D31" s="162">
        <v>752.938222</v>
      </c>
      <c r="E31" s="162">
        <v>20.585222</v>
      </c>
      <c r="F31" s="162">
        <v>134.587095</v>
      </c>
      <c r="G31" s="162">
        <v>166.796527</v>
      </c>
      <c r="H31" s="162">
        <v>9.892149</v>
      </c>
      <c r="I31" s="434">
        <v>0.017715</v>
      </c>
      <c r="J31" s="162"/>
      <c r="K31" s="162"/>
      <c r="L31" s="162"/>
      <c r="M31" s="162"/>
      <c r="N31" s="413"/>
      <c r="O31" s="413"/>
      <c r="P31" s="413"/>
      <c r="Q31" s="413"/>
      <c r="R31" s="413"/>
      <c r="S31" s="413"/>
    </row>
    <row r="32" spans="1:19" ht="21.75" customHeight="1">
      <c r="A32" s="420" t="s">
        <v>1156</v>
      </c>
      <c r="B32" s="162">
        <v>1192.945136</v>
      </c>
      <c r="C32" s="162">
        <v>871.014494</v>
      </c>
      <c r="D32" s="162">
        <v>770.294047</v>
      </c>
      <c r="E32" s="162">
        <v>20.06545</v>
      </c>
      <c r="F32" s="162">
        <v>130.180906</v>
      </c>
      <c r="G32" s="162">
        <v>164.711106</v>
      </c>
      <c r="H32" s="162">
        <v>6.960216</v>
      </c>
      <c r="I32" s="434">
        <v>0.012964</v>
      </c>
      <c r="J32" s="162"/>
      <c r="K32" s="162"/>
      <c r="L32" s="162"/>
      <c r="M32" s="162"/>
      <c r="N32" s="413"/>
      <c r="O32" s="413"/>
      <c r="P32" s="413"/>
      <c r="Q32" s="413"/>
      <c r="R32" s="413"/>
      <c r="S32" s="413"/>
    </row>
    <row r="33" spans="1:13" ht="21.75" customHeight="1">
      <c r="A33" s="420" t="s">
        <v>1157</v>
      </c>
      <c r="B33" s="162">
        <v>1102.591766</v>
      </c>
      <c r="C33" s="162">
        <v>791.719281</v>
      </c>
      <c r="D33" s="162">
        <v>698.350585</v>
      </c>
      <c r="E33" s="162">
        <v>26.430212</v>
      </c>
      <c r="F33" s="162">
        <v>108.834891</v>
      </c>
      <c r="G33" s="162">
        <v>170.591858</v>
      </c>
      <c r="H33" s="162">
        <v>5.009569</v>
      </c>
      <c r="I33" s="434">
        <v>0.005955</v>
      </c>
      <c r="J33" s="162"/>
      <c r="K33" s="162"/>
      <c r="L33" s="162"/>
      <c r="M33" s="162"/>
    </row>
    <row r="34" spans="1:13" ht="21.75" customHeight="1">
      <c r="A34" s="420" t="s">
        <v>1158</v>
      </c>
      <c r="B34" s="162">
        <v>998.798734</v>
      </c>
      <c r="C34" s="162">
        <v>707.006642</v>
      </c>
      <c r="D34" s="162">
        <v>632.29603</v>
      </c>
      <c r="E34" s="162">
        <v>21.44774</v>
      </c>
      <c r="F34" s="162">
        <v>105.978553</v>
      </c>
      <c r="G34" s="162">
        <v>159.712302</v>
      </c>
      <c r="H34" s="162">
        <v>4.651382</v>
      </c>
      <c r="I34" s="434">
        <v>0.002115</v>
      </c>
      <c r="J34" s="162"/>
      <c r="K34" s="162"/>
      <c r="L34" s="162"/>
      <c r="M34" s="162"/>
    </row>
    <row r="35" spans="1:13" s="423" customFormat="1" ht="33" customHeight="1">
      <c r="A35" s="426">
        <v>2014</v>
      </c>
      <c r="B35" s="418"/>
      <c r="C35" s="418"/>
      <c r="D35" s="418"/>
      <c r="E35" s="418"/>
      <c r="F35" s="418"/>
      <c r="G35" s="418"/>
      <c r="H35" s="418"/>
      <c r="I35" s="433"/>
      <c r="J35" s="429"/>
      <c r="K35" s="429"/>
      <c r="L35" s="429"/>
      <c r="M35" s="429"/>
    </row>
    <row r="36" spans="1:13" ht="21.75" customHeight="1">
      <c r="A36" s="430" t="s">
        <v>332</v>
      </c>
      <c r="B36" s="162">
        <v>1044.352075</v>
      </c>
      <c r="C36" s="162">
        <v>731.857859</v>
      </c>
      <c r="D36" s="162">
        <v>662.6529</v>
      </c>
      <c r="E36" s="162">
        <v>18.33606</v>
      </c>
      <c r="F36" s="162">
        <v>145.456892</v>
      </c>
      <c r="G36" s="162">
        <v>144.939991</v>
      </c>
      <c r="H36" s="162">
        <v>3.750521</v>
      </c>
      <c r="I36" s="434">
        <v>0.010752</v>
      </c>
      <c r="J36" s="413"/>
      <c r="K36" s="413"/>
      <c r="L36" s="413"/>
      <c r="M36" s="413"/>
    </row>
    <row r="37" spans="1:13" ht="21.75" customHeight="1">
      <c r="A37" s="430" t="s">
        <v>333</v>
      </c>
      <c r="B37" s="162">
        <v>1098.292919</v>
      </c>
      <c r="C37" s="162">
        <v>784.714056</v>
      </c>
      <c r="D37" s="162">
        <v>705.845234</v>
      </c>
      <c r="E37" s="162">
        <v>27.619689</v>
      </c>
      <c r="F37" s="162">
        <v>135.322335</v>
      </c>
      <c r="G37" s="162">
        <v>145.620578</v>
      </c>
      <c r="H37" s="162">
        <v>5.009192</v>
      </c>
      <c r="I37" s="434">
        <v>0.007069</v>
      </c>
      <c r="J37" s="413"/>
      <c r="K37" s="413"/>
      <c r="L37" s="413"/>
      <c r="M37" s="413"/>
    </row>
    <row r="38" spans="1:13" ht="21.75" customHeight="1">
      <c r="A38" s="430" t="s">
        <v>334</v>
      </c>
      <c r="B38" s="162">
        <v>1225.44071</v>
      </c>
      <c r="C38" s="162">
        <v>867.47708</v>
      </c>
      <c r="D38" s="162">
        <v>776.078687</v>
      </c>
      <c r="E38" s="162">
        <v>22.211287</v>
      </c>
      <c r="F38" s="162">
        <v>153.733257</v>
      </c>
      <c r="G38" s="162">
        <v>176.185987</v>
      </c>
      <c r="H38" s="162">
        <v>5.829891</v>
      </c>
      <c r="I38" s="434">
        <v>0.003208</v>
      </c>
      <c r="J38" s="413"/>
      <c r="K38" s="413"/>
      <c r="L38" s="413"/>
      <c r="M38" s="413"/>
    </row>
    <row r="39" spans="1:9" ht="89.25" customHeight="1">
      <c r="A39" s="218"/>
      <c r="B39" s="59"/>
      <c r="C39" s="59"/>
      <c r="D39" s="59"/>
      <c r="E39" s="59"/>
      <c r="F39" s="59"/>
      <c r="G39" s="59"/>
      <c r="H39" s="431"/>
      <c r="I39" s="431"/>
    </row>
    <row r="40" spans="1:7" ht="21.75" customHeight="1">
      <c r="A40" s="228" t="s">
        <v>21</v>
      </c>
      <c r="B40" s="423"/>
      <c r="C40" s="423"/>
      <c r="D40" s="423"/>
      <c r="E40" s="423"/>
      <c r="F40" s="423"/>
      <c r="G40" s="423"/>
    </row>
    <row r="41" spans="1:13" ht="42.75" customHeight="1">
      <c r="A41" s="667" t="s">
        <v>1216</v>
      </c>
      <c r="B41" s="667"/>
      <c r="C41" s="667"/>
      <c r="D41" s="667"/>
      <c r="E41" s="667"/>
      <c r="F41" s="667"/>
      <c r="G41" s="667"/>
      <c r="H41" s="667"/>
      <c r="I41" s="667"/>
      <c r="J41" s="432"/>
      <c r="K41" s="432"/>
      <c r="L41" s="432"/>
      <c r="M41" s="432"/>
    </row>
    <row r="61" spans="1:7" ht="12.75">
      <c r="A61" s="167"/>
      <c r="B61" s="167"/>
      <c r="C61" s="167"/>
      <c r="D61" s="167"/>
      <c r="E61" s="167"/>
      <c r="F61" s="167"/>
      <c r="G61" s="167"/>
    </row>
    <row r="65" ht="15" customHeight="1"/>
  </sheetData>
  <sheetProtection/>
  <mergeCells count="12">
    <mergeCell ref="F4:F6"/>
    <mergeCell ref="G4:G6"/>
    <mergeCell ref="A41:I41"/>
    <mergeCell ref="H4:H6"/>
    <mergeCell ref="I4:I6"/>
    <mergeCell ref="B7:I7"/>
    <mergeCell ref="A3:A7"/>
    <mergeCell ref="B3:B6"/>
    <mergeCell ref="C3:I3"/>
    <mergeCell ref="C4:C6"/>
    <mergeCell ref="D4:D6"/>
    <mergeCell ref="E4:E6"/>
  </mergeCells>
  <printOptions/>
  <pageMargins left="0.7086614173228347" right="0.3937007874015748" top="0.984251968503937" bottom="0.5905511811023623" header="0.4330708661417323" footer="0.11811023622047245"/>
  <pageSetup firstPageNumber="28" useFirstPageNumber="1" horizontalDpi="600" verticalDpi="600" orientation="portrait" paperSize="9" scale="75" r:id="rId1"/>
  <headerFooter alignWithMargins="0">
    <oddHeader>&amp;C&amp;12- &amp;P -</oddHeader>
  </headerFooter>
</worksheet>
</file>

<file path=xl/worksheets/sheet19.xml><?xml version="1.0" encoding="utf-8"?>
<worksheet xmlns="http://schemas.openxmlformats.org/spreadsheetml/2006/main" xmlns:r="http://schemas.openxmlformats.org/officeDocument/2006/relationships">
  <sheetPr codeName="Tabelle111"/>
  <dimension ref="A1:M61"/>
  <sheetViews>
    <sheetView zoomScalePageLayoutView="0" workbookViewId="0" topLeftCell="A1">
      <selection activeCell="A2" sqref="A2"/>
    </sheetView>
  </sheetViews>
  <sheetFormatPr defaultColWidth="11.421875" defaultRowHeight="12.75"/>
  <cols>
    <col min="1" max="1" width="12.28125" style="107" customWidth="1"/>
    <col min="2" max="2" width="15.00390625" style="107" customWidth="1"/>
    <col min="3" max="7" width="13.28125" style="107" customWidth="1"/>
    <col min="8" max="8" width="14.7109375" style="393" customWidth="1"/>
    <col min="9" max="9" width="13.28125" style="393" customWidth="1"/>
    <col min="10" max="16384" width="11.421875" style="107" customWidth="1"/>
  </cols>
  <sheetData>
    <row r="1" spans="1:9" ht="21" customHeight="1">
      <c r="A1" s="424" t="s">
        <v>1150</v>
      </c>
      <c r="B1" s="424"/>
      <c r="C1" s="424"/>
      <c r="D1" s="424"/>
      <c r="E1" s="424"/>
      <c r="F1" s="424"/>
      <c r="G1" s="424"/>
      <c r="H1" s="424"/>
      <c r="I1" s="424"/>
    </row>
    <row r="2" spans="1:8" ht="12.75">
      <c r="A2" s="204"/>
      <c r="B2" s="204"/>
      <c r="H2" s="107"/>
    </row>
    <row r="3" spans="1:9" s="108" customFormat="1" ht="17.25" customHeight="1">
      <c r="A3" s="680" t="s">
        <v>743</v>
      </c>
      <c r="B3" s="681" t="s">
        <v>744</v>
      </c>
      <c r="C3" s="653" t="s">
        <v>6</v>
      </c>
      <c r="D3" s="653"/>
      <c r="E3" s="654"/>
      <c r="F3" s="653"/>
      <c r="G3" s="653"/>
      <c r="H3" s="653"/>
      <c r="I3" s="655"/>
    </row>
    <row r="4" spans="1:9" s="108" customFormat="1" ht="12.75" customHeight="1">
      <c r="A4" s="504"/>
      <c r="B4" s="682"/>
      <c r="C4" s="664" t="s">
        <v>7</v>
      </c>
      <c r="D4" s="664" t="s">
        <v>1098</v>
      </c>
      <c r="E4" s="664" t="s">
        <v>9</v>
      </c>
      <c r="F4" s="664" t="s">
        <v>10</v>
      </c>
      <c r="G4" s="664" t="s">
        <v>11</v>
      </c>
      <c r="H4" s="671" t="s">
        <v>731</v>
      </c>
      <c r="I4" s="674" t="s">
        <v>12</v>
      </c>
    </row>
    <row r="5" spans="1:9" s="108" customFormat="1" ht="15" customHeight="1">
      <c r="A5" s="504"/>
      <c r="B5" s="682"/>
      <c r="C5" s="664"/>
      <c r="D5" s="664"/>
      <c r="E5" s="664"/>
      <c r="F5" s="664"/>
      <c r="G5" s="664"/>
      <c r="H5" s="672"/>
      <c r="I5" s="675"/>
    </row>
    <row r="6" spans="1:9" s="108" customFormat="1" ht="12.75">
      <c r="A6" s="504"/>
      <c r="B6" s="682"/>
      <c r="C6" s="664"/>
      <c r="D6" s="664"/>
      <c r="E6" s="664"/>
      <c r="F6" s="664"/>
      <c r="G6" s="664"/>
      <c r="H6" s="673"/>
      <c r="I6" s="676"/>
    </row>
    <row r="7" spans="1:9" s="108" customFormat="1" ht="16.5" customHeight="1">
      <c r="A7" s="505"/>
      <c r="B7" s="677" t="s">
        <v>331</v>
      </c>
      <c r="C7" s="678"/>
      <c r="D7" s="678"/>
      <c r="E7" s="678"/>
      <c r="F7" s="678"/>
      <c r="G7" s="678"/>
      <c r="H7" s="678"/>
      <c r="I7" s="679"/>
    </row>
    <row r="8" ht="20.25" customHeight="1">
      <c r="A8" s="397"/>
    </row>
    <row r="9" spans="1:9" ht="33" customHeight="1">
      <c r="A9" s="426" t="s">
        <v>1151</v>
      </c>
      <c r="B9" s="418">
        <v>8293.297934</v>
      </c>
      <c r="C9" s="418">
        <v>6568.433818</v>
      </c>
      <c r="D9" s="418">
        <v>6128.94961</v>
      </c>
      <c r="E9" s="418">
        <v>72.440969</v>
      </c>
      <c r="F9" s="418">
        <v>319.459615</v>
      </c>
      <c r="G9" s="418">
        <v>1329.288782</v>
      </c>
      <c r="H9" s="418">
        <v>3.67475</v>
      </c>
      <c r="I9" s="470" t="s">
        <v>70</v>
      </c>
    </row>
    <row r="10" spans="1:9" ht="21.75" customHeight="1">
      <c r="A10" s="420" t="s">
        <v>1152</v>
      </c>
      <c r="B10" s="162">
        <v>628.470816</v>
      </c>
      <c r="C10" s="162">
        <v>484.811401</v>
      </c>
      <c r="D10" s="162">
        <v>453.949222</v>
      </c>
      <c r="E10" s="162">
        <v>3.075803</v>
      </c>
      <c r="F10" s="162">
        <v>22.180991</v>
      </c>
      <c r="G10" s="162">
        <v>118.109148</v>
      </c>
      <c r="H10" s="162">
        <v>0.293473</v>
      </c>
      <c r="I10" s="471" t="s">
        <v>70</v>
      </c>
    </row>
    <row r="11" spans="1:9" ht="21.75" customHeight="1">
      <c r="A11" s="420" t="s">
        <v>1153</v>
      </c>
      <c r="B11" s="162">
        <v>644.529774</v>
      </c>
      <c r="C11" s="162">
        <v>509.381776</v>
      </c>
      <c r="D11" s="162">
        <v>476.854923</v>
      </c>
      <c r="E11" s="162">
        <v>4.453485</v>
      </c>
      <c r="F11" s="162">
        <v>23.64651</v>
      </c>
      <c r="G11" s="162">
        <v>106.771256</v>
      </c>
      <c r="H11" s="162">
        <v>0.276747</v>
      </c>
      <c r="I11" s="471" t="s">
        <v>70</v>
      </c>
    </row>
    <row r="12" spans="1:9" ht="21.75" customHeight="1">
      <c r="A12" s="420" t="s">
        <v>982</v>
      </c>
      <c r="B12" s="162">
        <v>676.92683</v>
      </c>
      <c r="C12" s="162">
        <v>555.722379</v>
      </c>
      <c r="D12" s="162">
        <v>522.992074</v>
      </c>
      <c r="E12" s="162">
        <v>3.880236</v>
      </c>
      <c r="F12" s="162">
        <v>24.192663</v>
      </c>
      <c r="G12" s="162">
        <v>92.90581</v>
      </c>
      <c r="H12" s="162">
        <v>0.225742</v>
      </c>
      <c r="I12" s="471" t="s">
        <v>70</v>
      </c>
    </row>
    <row r="13" spans="1:9" ht="21.75" customHeight="1">
      <c r="A13" s="420" t="s">
        <v>983</v>
      </c>
      <c r="B13" s="162">
        <v>679.106717</v>
      </c>
      <c r="C13" s="162">
        <v>538.785433</v>
      </c>
      <c r="D13" s="162">
        <v>499.964534</v>
      </c>
      <c r="E13" s="162">
        <v>7.979104</v>
      </c>
      <c r="F13" s="162">
        <v>27.484555</v>
      </c>
      <c r="G13" s="162">
        <v>104.558355</v>
      </c>
      <c r="H13" s="162">
        <v>0.29927</v>
      </c>
      <c r="I13" s="471" t="s">
        <v>70</v>
      </c>
    </row>
    <row r="14" spans="1:9" ht="21.75" customHeight="1">
      <c r="A14" s="420" t="s">
        <v>984</v>
      </c>
      <c r="B14" s="162">
        <v>704.060132</v>
      </c>
      <c r="C14" s="162">
        <v>559.331213</v>
      </c>
      <c r="D14" s="162">
        <v>520.324684</v>
      </c>
      <c r="E14" s="162">
        <v>8.724222</v>
      </c>
      <c r="F14" s="162">
        <v>30.924764</v>
      </c>
      <c r="G14" s="162">
        <v>104.47261</v>
      </c>
      <c r="H14" s="162">
        <v>0.607323</v>
      </c>
      <c r="I14" s="471" t="s">
        <v>70</v>
      </c>
    </row>
    <row r="15" spans="1:9" ht="21.75" customHeight="1">
      <c r="A15" s="420" t="s">
        <v>985</v>
      </c>
      <c r="B15" s="162">
        <v>710.392</v>
      </c>
      <c r="C15" s="162">
        <v>572.696215</v>
      </c>
      <c r="D15" s="162">
        <v>532.935326</v>
      </c>
      <c r="E15" s="162">
        <v>8.180768</v>
      </c>
      <c r="F15" s="162">
        <v>26.918882</v>
      </c>
      <c r="G15" s="162">
        <v>102.160599</v>
      </c>
      <c r="H15" s="162">
        <v>0.435536</v>
      </c>
      <c r="I15" s="471" t="s">
        <v>70</v>
      </c>
    </row>
    <row r="16" spans="1:9" ht="21.75" customHeight="1">
      <c r="A16" s="420" t="s">
        <v>986</v>
      </c>
      <c r="B16" s="162">
        <v>740.160414</v>
      </c>
      <c r="C16" s="162">
        <v>592.314933</v>
      </c>
      <c r="D16" s="162">
        <v>549.34653</v>
      </c>
      <c r="E16" s="162">
        <v>5.682383</v>
      </c>
      <c r="F16" s="162">
        <v>29.301686</v>
      </c>
      <c r="G16" s="162">
        <v>112.339158</v>
      </c>
      <c r="H16" s="162">
        <v>0.522254</v>
      </c>
      <c r="I16" s="471" t="s">
        <v>70</v>
      </c>
    </row>
    <row r="17" spans="1:13" ht="21.75" customHeight="1">
      <c r="A17" s="420" t="s">
        <v>1154</v>
      </c>
      <c r="B17" s="162">
        <v>669.608508</v>
      </c>
      <c r="C17" s="162">
        <v>511.694093</v>
      </c>
      <c r="D17" s="162">
        <v>478.651638</v>
      </c>
      <c r="E17" s="162">
        <v>9.434767</v>
      </c>
      <c r="F17" s="162">
        <v>24.880081</v>
      </c>
      <c r="G17" s="162">
        <v>123.373629</v>
      </c>
      <c r="H17" s="162">
        <v>0.225938</v>
      </c>
      <c r="I17" s="471" t="s">
        <v>70</v>
      </c>
      <c r="J17" s="413"/>
      <c r="K17" s="413"/>
      <c r="L17" s="413"/>
      <c r="M17" s="413"/>
    </row>
    <row r="18" spans="1:13" ht="21.75" customHeight="1">
      <c r="A18" s="420" t="s">
        <v>1155</v>
      </c>
      <c r="B18" s="162">
        <v>757.286177</v>
      </c>
      <c r="C18" s="162">
        <v>594.847185</v>
      </c>
      <c r="D18" s="162">
        <v>557.27454</v>
      </c>
      <c r="E18" s="162">
        <v>7.11592</v>
      </c>
      <c r="F18" s="162">
        <v>29.581429</v>
      </c>
      <c r="G18" s="162">
        <v>125.475608</v>
      </c>
      <c r="H18" s="162">
        <v>0.266035</v>
      </c>
      <c r="I18" s="471" t="s">
        <v>70</v>
      </c>
      <c r="J18" s="413"/>
      <c r="K18" s="413"/>
      <c r="L18" s="413"/>
      <c r="M18" s="413"/>
    </row>
    <row r="19" spans="1:13" ht="21.75" customHeight="1">
      <c r="A19" s="420" t="s">
        <v>1156</v>
      </c>
      <c r="B19" s="162">
        <v>747.591343</v>
      </c>
      <c r="C19" s="162">
        <v>597.36438</v>
      </c>
      <c r="D19" s="162">
        <v>556.94734</v>
      </c>
      <c r="E19" s="162">
        <v>4.461979</v>
      </c>
      <c r="F19" s="162">
        <v>28.916072</v>
      </c>
      <c r="G19" s="162">
        <v>116.608527</v>
      </c>
      <c r="H19" s="162">
        <v>0.240385</v>
      </c>
      <c r="I19" s="471" t="s">
        <v>70</v>
      </c>
      <c r="J19" s="428"/>
      <c r="K19" s="428"/>
      <c r="L19" s="428"/>
      <c r="M19" s="162"/>
    </row>
    <row r="20" spans="1:13" ht="21.75" customHeight="1">
      <c r="A20" s="420" t="s">
        <v>1157</v>
      </c>
      <c r="B20" s="162">
        <v>703.278819</v>
      </c>
      <c r="C20" s="162">
        <v>542.860149</v>
      </c>
      <c r="D20" s="162">
        <v>503.42697</v>
      </c>
      <c r="E20" s="162">
        <v>5.733294</v>
      </c>
      <c r="F20" s="162">
        <v>30.005013</v>
      </c>
      <c r="G20" s="162">
        <v>124.465128</v>
      </c>
      <c r="H20" s="162">
        <v>0.215235</v>
      </c>
      <c r="I20" s="471" t="s">
        <v>70</v>
      </c>
      <c r="J20" s="428"/>
      <c r="K20" s="428"/>
      <c r="L20" s="428"/>
      <c r="M20" s="162"/>
    </row>
    <row r="21" spans="1:13" ht="21.75" customHeight="1">
      <c r="A21" s="420" t="s">
        <v>1158</v>
      </c>
      <c r="B21" s="162">
        <v>631.886404</v>
      </c>
      <c r="C21" s="162">
        <v>508.624661</v>
      </c>
      <c r="D21" s="162">
        <v>476.281829</v>
      </c>
      <c r="E21" s="162">
        <v>3.719008</v>
      </c>
      <c r="F21" s="162">
        <v>21.426969</v>
      </c>
      <c r="G21" s="162">
        <v>98.048954</v>
      </c>
      <c r="H21" s="162">
        <v>0.066812</v>
      </c>
      <c r="I21" s="471" t="s">
        <v>70</v>
      </c>
      <c r="J21" s="428"/>
      <c r="K21" s="428"/>
      <c r="L21" s="428"/>
      <c r="M21" s="413"/>
    </row>
    <row r="22" spans="1:13" s="423" customFormat="1" ht="33" customHeight="1">
      <c r="A22" s="426" t="s">
        <v>1159</v>
      </c>
      <c r="B22" s="418">
        <v>8640.342346</v>
      </c>
      <c r="C22" s="418">
        <v>6652.671352</v>
      </c>
      <c r="D22" s="418">
        <v>6138.606012</v>
      </c>
      <c r="E22" s="418">
        <v>50.90987</v>
      </c>
      <c r="F22" s="418">
        <v>476.884608</v>
      </c>
      <c r="G22" s="418">
        <v>1457.121438</v>
      </c>
      <c r="H22" s="418">
        <v>2.755078</v>
      </c>
      <c r="I22" s="470" t="s">
        <v>70</v>
      </c>
      <c r="J22" s="429"/>
      <c r="K22" s="429"/>
      <c r="L22" s="429"/>
      <c r="M22" s="429"/>
    </row>
    <row r="23" spans="1:13" ht="21.75" customHeight="1">
      <c r="A23" s="420" t="s">
        <v>1152</v>
      </c>
      <c r="B23" s="162">
        <v>727.983633</v>
      </c>
      <c r="C23" s="162">
        <v>539.042294</v>
      </c>
      <c r="D23" s="162">
        <v>499.707972</v>
      </c>
      <c r="E23" s="162">
        <v>5.022843</v>
      </c>
      <c r="F23" s="162">
        <v>51.139939</v>
      </c>
      <c r="G23" s="162">
        <v>132.677919</v>
      </c>
      <c r="H23" s="162">
        <v>0.100638</v>
      </c>
      <c r="I23" s="471" t="s">
        <v>70</v>
      </c>
      <c r="J23" s="413"/>
      <c r="K23" s="413"/>
      <c r="L23" s="413"/>
      <c r="M23" s="413"/>
    </row>
    <row r="24" spans="1:13" ht="21.75" customHeight="1">
      <c r="A24" s="420" t="s">
        <v>1153</v>
      </c>
      <c r="B24" s="162">
        <v>740.256397</v>
      </c>
      <c r="C24" s="162">
        <v>550.126789</v>
      </c>
      <c r="D24" s="162">
        <v>508.332499</v>
      </c>
      <c r="E24" s="162">
        <v>3.568988</v>
      </c>
      <c r="F24" s="162">
        <v>78.644484</v>
      </c>
      <c r="G24" s="162">
        <v>107.685925</v>
      </c>
      <c r="H24" s="162">
        <v>0.230211</v>
      </c>
      <c r="I24" s="471" t="s">
        <v>70</v>
      </c>
      <c r="J24" s="413"/>
      <c r="K24" s="413"/>
      <c r="L24" s="413"/>
      <c r="M24" s="413"/>
    </row>
    <row r="25" spans="1:13" ht="21.75" customHeight="1">
      <c r="A25" s="420" t="s">
        <v>982</v>
      </c>
      <c r="B25" s="162">
        <v>710.089329</v>
      </c>
      <c r="C25" s="162">
        <v>556.374485</v>
      </c>
      <c r="D25" s="162">
        <v>515.35318</v>
      </c>
      <c r="E25" s="162">
        <v>3.705606</v>
      </c>
      <c r="F25" s="162">
        <v>36.099323</v>
      </c>
      <c r="G25" s="162">
        <v>113.5276</v>
      </c>
      <c r="H25" s="162">
        <v>0.382315</v>
      </c>
      <c r="I25" s="471" t="s">
        <v>70</v>
      </c>
      <c r="J25" s="413"/>
      <c r="K25" s="413"/>
      <c r="L25" s="413"/>
      <c r="M25" s="413"/>
    </row>
    <row r="26" spans="1:13" ht="21.75" customHeight="1">
      <c r="A26" s="420" t="s">
        <v>983</v>
      </c>
      <c r="B26" s="162">
        <v>740.781214</v>
      </c>
      <c r="C26" s="162">
        <v>584.938826</v>
      </c>
      <c r="D26" s="162">
        <v>543.027121</v>
      </c>
      <c r="E26" s="162">
        <v>3.872068</v>
      </c>
      <c r="F26" s="162">
        <v>48.052171</v>
      </c>
      <c r="G26" s="162">
        <v>103.797477</v>
      </c>
      <c r="H26" s="162">
        <v>0.120672</v>
      </c>
      <c r="I26" s="471" t="s">
        <v>70</v>
      </c>
      <c r="J26" s="413"/>
      <c r="K26" s="413"/>
      <c r="L26" s="413"/>
      <c r="M26" s="413"/>
    </row>
    <row r="27" spans="1:13" ht="21.75" customHeight="1">
      <c r="A27" s="420" t="s">
        <v>984</v>
      </c>
      <c r="B27" s="162">
        <v>694.428192</v>
      </c>
      <c r="C27" s="162">
        <v>546.94195</v>
      </c>
      <c r="D27" s="162">
        <v>504.216392</v>
      </c>
      <c r="E27" s="162">
        <v>3.656988</v>
      </c>
      <c r="F27" s="162">
        <v>26.655485</v>
      </c>
      <c r="G27" s="162">
        <v>116.990129</v>
      </c>
      <c r="H27" s="162">
        <v>0.18364</v>
      </c>
      <c r="I27" s="471" t="s">
        <v>70</v>
      </c>
      <c r="J27" s="413"/>
      <c r="K27" s="413"/>
      <c r="L27" s="413"/>
      <c r="M27" s="413"/>
    </row>
    <row r="28" spans="1:13" ht="21.75" customHeight="1">
      <c r="A28" s="420" t="s">
        <v>985</v>
      </c>
      <c r="B28" s="162">
        <v>725.409806</v>
      </c>
      <c r="C28" s="162">
        <v>555.081193</v>
      </c>
      <c r="D28" s="162">
        <v>509.553796</v>
      </c>
      <c r="E28" s="162">
        <v>5.641368</v>
      </c>
      <c r="F28" s="162">
        <v>45.447055</v>
      </c>
      <c r="G28" s="162">
        <v>119.016067</v>
      </c>
      <c r="H28" s="162">
        <v>0.224123</v>
      </c>
      <c r="I28" s="471" t="s">
        <v>70</v>
      </c>
      <c r="J28" s="413"/>
      <c r="K28" s="413"/>
      <c r="L28" s="413"/>
      <c r="M28" s="413"/>
    </row>
    <row r="29" spans="1:13" ht="21.75" customHeight="1">
      <c r="A29" s="420" t="s">
        <v>986</v>
      </c>
      <c r="B29" s="162">
        <v>746.458267</v>
      </c>
      <c r="C29" s="162">
        <v>579.259369</v>
      </c>
      <c r="D29" s="162">
        <v>537.948683</v>
      </c>
      <c r="E29" s="162">
        <v>3.942246</v>
      </c>
      <c r="F29" s="162">
        <v>29.247153</v>
      </c>
      <c r="G29" s="162">
        <v>133.798339</v>
      </c>
      <c r="H29" s="162">
        <v>0.21116</v>
      </c>
      <c r="I29" s="471" t="s">
        <v>70</v>
      </c>
      <c r="J29" s="162"/>
      <c r="K29" s="162"/>
      <c r="L29" s="162"/>
      <c r="M29" s="162"/>
    </row>
    <row r="30" spans="1:13" ht="21.75" customHeight="1">
      <c r="A30" s="420" t="s">
        <v>1154</v>
      </c>
      <c r="B30" s="162">
        <v>694.745342</v>
      </c>
      <c r="C30" s="162">
        <v>518.794032</v>
      </c>
      <c r="D30" s="162">
        <v>483.938309</v>
      </c>
      <c r="E30" s="162">
        <v>2.686194</v>
      </c>
      <c r="F30" s="162">
        <v>40.833693</v>
      </c>
      <c r="G30" s="162">
        <v>132.09283</v>
      </c>
      <c r="H30" s="162">
        <v>0.338593</v>
      </c>
      <c r="I30" s="471" t="s">
        <v>70</v>
      </c>
      <c r="J30" s="162"/>
      <c r="K30" s="162"/>
      <c r="L30" s="162"/>
      <c r="M30" s="162"/>
    </row>
    <row r="31" spans="1:13" ht="21.75" customHeight="1">
      <c r="A31" s="420" t="s">
        <v>1155</v>
      </c>
      <c r="B31" s="162">
        <v>754.383936</v>
      </c>
      <c r="C31" s="162">
        <v>584.843646</v>
      </c>
      <c r="D31" s="162">
        <v>522.448791</v>
      </c>
      <c r="E31" s="162">
        <v>4.980143</v>
      </c>
      <c r="F31" s="162">
        <v>38.443991</v>
      </c>
      <c r="G31" s="162">
        <v>125.867281</v>
      </c>
      <c r="H31" s="162">
        <v>0.248875</v>
      </c>
      <c r="I31" s="471" t="s">
        <v>70</v>
      </c>
      <c r="J31" s="162"/>
      <c r="K31" s="162"/>
      <c r="L31" s="162"/>
      <c r="M31" s="162"/>
    </row>
    <row r="32" spans="1:13" ht="21.75" customHeight="1">
      <c r="A32" s="420" t="s">
        <v>1156</v>
      </c>
      <c r="B32" s="162">
        <v>748.07054</v>
      </c>
      <c r="C32" s="162">
        <v>581.456288</v>
      </c>
      <c r="D32" s="162">
        <v>531.322339</v>
      </c>
      <c r="E32" s="162">
        <v>3.419023</v>
      </c>
      <c r="F32" s="162">
        <v>28.630363</v>
      </c>
      <c r="G32" s="162">
        <v>134.362733</v>
      </c>
      <c r="H32" s="162">
        <v>0.202133</v>
      </c>
      <c r="I32" s="471" t="s">
        <v>70</v>
      </c>
      <c r="J32" s="162"/>
      <c r="K32" s="162"/>
      <c r="L32" s="162"/>
      <c r="M32" s="162"/>
    </row>
    <row r="33" spans="1:13" ht="21.75" customHeight="1">
      <c r="A33" s="420" t="s">
        <v>1157</v>
      </c>
      <c r="B33" s="162">
        <v>726.045062</v>
      </c>
      <c r="C33" s="162">
        <v>569.176948</v>
      </c>
      <c r="D33" s="162">
        <v>529.058941</v>
      </c>
      <c r="E33" s="162">
        <v>5.010694</v>
      </c>
      <c r="F33" s="162">
        <v>26.217842</v>
      </c>
      <c r="G33" s="162">
        <v>125.294292</v>
      </c>
      <c r="H33" s="162">
        <v>0.345286</v>
      </c>
      <c r="I33" s="471" t="s">
        <v>70</v>
      </c>
      <c r="J33" s="162"/>
      <c r="K33" s="162"/>
      <c r="L33" s="162"/>
      <c r="M33" s="162"/>
    </row>
    <row r="34" spans="1:13" ht="21.75" customHeight="1">
      <c r="A34" s="420" t="s">
        <v>1158</v>
      </c>
      <c r="B34" s="162">
        <v>631.690628</v>
      </c>
      <c r="C34" s="162">
        <v>486.635532</v>
      </c>
      <c r="D34" s="162">
        <v>453.697989</v>
      </c>
      <c r="E34" s="162">
        <v>5.403709</v>
      </c>
      <c r="F34" s="162">
        <v>27.473109</v>
      </c>
      <c r="G34" s="162">
        <v>112.010846</v>
      </c>
      <c r="H34" s="162">
        <v>0.167432</v>
      </c>
      <c r="I34" s="471" t="s">
        <v>70</v>
      </c>
      <c r="J34" s="162"/>
      <c r="K34" s="162"/>
      <c r="L34" s="162"/>
      <c r="M34" s="162"/>
    </row>
    <row r="35" spans="1:13" s="423" customFormat="1" ht="33" customHeight="1">
      <c r="A35" s="426" t="s">
        <v>1160</v>
      </c>
      <c r="B35" s="418"/>
      <c r="C35" s="418"/>
      <c r="D35" s="418"/>
      <c r="E35" s="418"/>
      <c r="F35" s="418"/>
      <c r="G35" s="418"/>
      <c r="H35" s="418"/>
      <c r="I35" s="470"/>
      <c r="J35" s="429"/>
      <c r="K35" s="429"/>
      <c r="L35" s="429"/>
      <c r="M35" s="429"/>
    </row>
    <row r="36" spans="1:13" ht="21.75" customHeight="1">
      <c r="A36" s="430" t="s">
        <v>1152</v>
      </c>
      <c r="B36" s="162">
        <v>717.745212</v>
      </c>
      <c r="C36" s="162">
        <v>529.752877</v>
      </c>
      <c r="D36" s="162">
        <v>487.550141</v>
      </c>
      <c r="E36" s="162">
        <v>5.427323</v>
      </c>
      <c r="F36" s="162">
        <v>39.430169</v>
      </c>
      <c r="G36" s="162">
        <v>142.740185</v>
      </c>
      <c r="H36" s="162">
        <v>0.394658</v>
      </c>
      <c r="I36" s="471" t="s">
        <v>70</v>
      </c>
      <c r="J36" s="413"/>
      <c r="K36" s="413"/>
      <c r="L36" s="413"/>
      <c r="M36" s="413"/>
    </row>
    <row r="37" spans="1:13" ht="21.75" customHeight="1">
      <c r="A37" s="430" t="s">
        <v>1153</v>
      </c>
      <c r="B37" s="162">
        <v>719.51665</v>
      </c>
      <c r="C37" s="162">
        <v>546.607355</v>
      </c>
      <c r="D37" s="162">
        <v>506.640477</v>
      </c>
      <c r="E37" s="162">
        <v>6.044829</v>
      </c>
      <c r="F37" s="162">
        <v>37.562884</v>
      </c>
      <c r="G37" s="162">
        <v>128.823672</v>
      </c>
      <c r="H37" s="162">
        <v>0.47791</v>
      </c>
      <c r="I37" s="471" t="s">
        <v>70</v>
      </c>
      <c r="J37" s="413"/>
      <c r="K37" s="413"/>
      <c r="L37" s="413"/>
      <c r="M37" s="413"/>
    </row>
    <row r="38" spans="1:13" ht="21.75" customHeight="1">
      <c r="A38" s="430" t="s">
        <v>982</v>
      </c>
      <c r="B38" s="162">
        <v>795.886033</v>
      </c>
      <c r="C38" s="162">
        <v>599.145432</v>
      </c>
      <c r="D38" s="162">
        <v>556.380433</v>
      </c>
      <c r="E38" s="162">
        <v>10.357861</v>
      </c>
      <c r="F38" s="162">
        <v>38.948886</v>
      </c>
      <c r="G38" s="162">
        <v>146.625005</v>
      </c>
      <c r="H38" s="162">
        <v>0.808849</v>
      </c>
      <c r="I38" s="471" t="s">
        <v>70</v>
      </c>
      <c r="J38" s="413"/>
      <c r="K38" s="413"/>
      <c r="L38" s="413"/>
      <c r="M38" s="413"/>
    </row>
    <row r="39" spans="1:9" ht="89.25" customHeight="1">
      <c r="A39" s="218"/>
      <c r="B39" s="59"/>
      <c r="C39" s="59"/>
      <c r="D39" s="59"/>
      <c r="E39" s="59"/>
      <c r="F39" s="59"/>
      <c r="G39" s="59"/>
      <c r="H39" s="431"/>
      <c r="I39" s="431"/>
    </row>
    <row r="40" spans="1:7" ht="21.75" customHeight="1">
      <c r="A40" s="228" t="s">
        <v>21</v>
      </c>
      <c r="B40" s="423"/>
      <c r="C40" s="423"/>
      <c r="D40" s="423"/>
      <c r="E40" s="423"/>
      <c r="F40" s="423"/>
      <c r="G40" s="423"/>
    </row>
    <row r="41" spans="1:13" ht="42.75" customHeight="1">
      <c r="A41" s="667" t="s">
        <v>1216</v>
      </c>
      <c r="B41" s="667"/>
      <c r="C41" s="667"/>
      <c r="D41" s="667"/>
      <c r="E41" s="667"/>
      <c r="F41" s="667"/>
      <c r="G41" s="667"/>
      <c r="H41" s="667"/>
      <c r="I41" s="667"/>
      <c r="J41" s="432"/>
      <c r="K41" s="432"/>
      <c r="L41" s="432"/>
      <c r="M41" s="432"/>
    </row>
    <row r="61" spans="1:7" ht="12.75">
      <c r="A61" s="167"/>
      <c r="B61" s="167"/>
      <c r="C61" s="167"/>
      <c r="D61" s="167"/>
      <c r="E61" s="167"/>
      <c r="F61" s="167"/>
      <c r="G61" s="167"/>
    </row>
    <row r="65" ht="15" customHeight="1"/>
    <row r="281" ht="8.25" customHeight="1"/>
    <row r="282" ht="12.75" customHeight="1" hidden="1"/>
  </sheetData>
  <sheetProtection/>
  <mergeCells count="12">
    <mergeCell ref="F4:F6"/>
    <mergeCell ref="G4:G6"/>
    <mergeCell ref="A41:I41"/>
    <mergeCell ref="H4:H6"/>
    <mergeCell ref="I4:I6"/>
    <mergeCell ref="B7:I7"/>
    <mergeCell ref="A3:A7"/>
    <mergeCell ref="B3:B6"/>
    <mergeCell ref="C3:I3"/>
    <mergeCell ref="C4:C6"/>
    <mergeCell ref="D4:D6"/>
    <mergeCell ref="E4:E6"/>
  </mergeCells>
  <printOptions/>
  <pageMargins left="0.7086614173228347" right="0.3937007874015748" top="0.984251968503937" bottom="0.5905511811023623" header="0.4330708661417323" footer="0.11811023622047245"/>
  <pageSetup firstPageNumber="29" useFirstPageNumber="1" horizontalDpi="600" verticalDpi="600" orientation="portrait" paperSize="9" scale="75" r:id="rId1"/>
  <headerFooter alignWithMargins="0">
    <oddHeader>&amp;C&amp;12-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7" t="s">
        <v>1219</v>
      </c>
      <c r="B1" s="473"/>
    </row>
    <row r="6" spans="1:2" ht="14.25">
      <c r="A6" s="103">
        <v>0</v>
      </c>
      <c r="B6" s="56" t="s">
        <v>1220</v>
      </c>
    </row>
    <row r="7" spans="1:2" ht="14.25">
      <c r="A7" s="28"/>
      <c r="B7" s="56" t="s">
        <v>1221</v>
      </c>
    </row>
    <row r="8" spans="1:2" ht="14.25">
      <c r="A8" s="103" t="s">
        <v>70</v>
      </c>
      <c r="B8" s="56" t="s">
        <v>1222</v>
      </c>
    </row>
    <row r="9" spans="1:2" ht="14.25">
      <c r="A9" s="103" t="s">
        <v>1223</v>
      </c>
      <c r="B9" s="56" t="s">
        <v>1224</v>
      </c>
    </row>
    <row r="10" spans="1:2" ht="14.25">
      <c r="A10" s="103" t="s">
        <v>1225</v>
      </c>
      <c r="B10" s="56" t="s">
        <v>1226</v>
      </c>
    </row>
    <row r="11" spans="1:2" ht="14.25">
      <c r="A11" s="103" t="s">
        <v>1227</v>
      </c>
      <c r="B11" s="56" t="s">
        <v>1228</v>
      </c>
    </row>
    <row r="12" spans="1:2" ht="14.25">
      <c r="A12" s="103" t="s">
        <v>71</v>
      </c>
      <c r="B12" s="56" t="s">
        <v>1229</v>
      </c>
    </row>
    <row r="13" spans="1:2" ht="14.25">
      <c r="A13" s="103" t="s">
        <v>1230</v>
      </c>
      <c r="B13" s="56" t="s">
        <v>1231</v>
      </c>
    </row>
    <row r="14" spans="1:2" ht="14.25">
      <c r="A14" s="103" t="s">
        <v>1232</v>
      </c>
      <c r="B14" s="56" t="s">
        <v>1233</v>
      </c>
    </row>
    <row r="15" spans="1:2" ht="14.25">
      <c r="A15" s="103" t="s">
        <v>1234</v>
      </c>
      <c r="B15" s="56" t="s">
        <v>1235</v>
      </c>
    </row>
    <row r="16" ht="14.25">
      <c r="A16" s="56"/>
    </row>
    <row r="17" spans="1:2" ht="14.25">
      <c r="A17" s="56" t="s">
        <v>1236</v>
      </c>
      <c r="B17" s="56" t="s">
        <v>1237</v>
      </c>
    </row>
    <row r="18" spans="1:2" ht="14.25">
      <c r="A18" s="56" t="s">
        <v>1238</v>
      </c>
      <c r="B18" s="56" t="s">
        <v>1239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2"/>
  <dimension ref="A1:B66"/>
  <sheetViews>
    <sheetView zoomScaleSheetLayoutView="100" zoomScalePageLayoutView="0" workbookViewId="0" topLeftCell="A1">
      <selection activeCell="A1" sqref="A1"/>
    </sheetView>
  </sheetViews>
  <sheetFormatPr defaultColWidth="11.421875" defaultRowHeight="12.75"/>
  <cols>
    <col min="1" max="1" width="76.00390625" style="123" customWidth="1"/>
    <col min="2" max="2" width="12.140625" style="123" customWidth="1"/>
    <col min="3" max="16384" width="11.421875" style="123" customWidth="1"/>
  </cols>
  <sheetData>
    <row r="1" ht="15.75">
      <c r="A1" s="92" t="s">
        <v>345</v>
      </c>
    </row>
    <row r="2" spans="1:2" ht="15" customHeight="1">
      <c r="A2" s="18"/>
      <c r="B2" s="125"/>
    </row>
    <row r="3" ht="12.75">
      <c r="B3" s="124" t="s">
        <v>346</v>
      </c>
    </row>
    <row r="4" spans="1:2" ht="12.75">
      <c r="A4" s="18"/>
      <c r="B4" s="125"/>
    </row>
    <row r="5" spans="1:2" ht="15">
      <c r="A5" s="58" t="s">
        <v>347</v>
      </c>
      <c r="B5" s="126">
        <v>2</v>
      </c>
    </row>
    <row r="6" spans="1:2" ht="12.75">
      <c r="A6" s="32"/>
      <c r="B6" s="125"/>
    </row>
    <row r="7" spans="1:2" ht="12.75">
      <c r="A7" s="32"/>
      <c r="B7" s="125"/>
    </row>
    <row r="8" spans="1:2" ht="12.75">
      <c r="A8" s="32" t="s">
        <v>348</v>
      </c>
      <c r="B8" s="126">
        <v>7</v>
      </c>
    </row>
    <row r="9" spans="1:2" ht="12.75">
      <c r="A9" s="32"/>
      <c r="B9" s="125"/>
    </row>
    <row r="10" spans="1:2" ht="12.75">
      <c r="A10" s="32" t="s">
        <v>349</v>
      </c>
      <c r="B10" s="126">
        <v>8</v>
      </c>
    </row>
    <row r="11" spans="1:2" ht="12.75">
      <c r="A11" s="32"/>
      <c r="B11" s="125"/>
    </row>
    <row r="12" spans="1:2" ht="15" customHeight="1">
      <c r="A12" s="18"/>
      <c r="B12" s="125"/>
    </row>
    <row r="13" spans="1:2" ht="15">
      <c r="A13" s="58" t="s">
        <v>350</v>
      </c>
      <c r="B13" s="125"/>
    </row>
    <row r="14" spans="1:2" ht="12.75">
      <c r="A14" s="32"/>
      <c r="B14" s="125"/>
    </row>
    <row r="15" spans="1:2" ht="12.75">
      <c r="A15" s="32" t="s">
        <v>1124</v>
      </c>
      <c r="B15" s="126">
        <v>9</v>
      </c>
    </row>
    <row r="16" ht="4.5" customHeight="1">
      <c r="B16" s="125"/>
    </row>
    <row r="17" spans="1:2" ht="12.75">
      <c r="A17" s="32" t="s">
        <v>1125</v>
      </c>
      <c r="B17" s="126">
        <v>9</v>
      </c>
    </row>
    <row r="18" ht="4.5" customHeight="1">
      <c r="B18" s="125"/>
    </row>
    <row r="19" spans="1:2" ht="12.75">
      <c r="A19" s="32" t="s">
        <v>1109</v>
      </c>
      <c r="B19" s="125"/>
    </row>
    <row r="20" spans="1:2" ht="12.75">
      <c r="A20" s="32" t="s">
        <v>351</v>
      </c>
      <c r="B20" s="126">
        <v>10</v>
      </c>
    </row>
    <row r="21" ht="4.5" customHeight="1">
      <c r="B21" s="125"/>
    </row>
    <row r="22" spans="1:2" ht="12.75">
      <c r="A22" s="32" t="s">
        <v>1110</v>
      </c>
      <c r="B22" s="125"/>
    </row>
    <row r="23" spans="1:2" ht="12.75">
      <c r="A23" s="32" t="s">
        <v>351</v>
      </c>
      <c r="B23" s="126">
        <v>10</v>
      </c>
    </row>
    <row r="24" ht="4.5" customHeight="1">
      <c r="B24" s="125"/>
    </row>
    <row r="25" spans="1:2" ht="12.75">
      <c r="A25" s="32" t="s">
        <v>1111</v>
      </c>
      <c r="B25" s="125"/>
    </row>
    <row r="26" spans="1:2" ht="12.75">
      <c r="A26" s="32" t="s">
        <v>351</v>
      </c>
      <c r="B26" s="126">
        <v>11</v>
      </c>
    </row>
    <row r="27" ht="4.5" customHeight="1">
      <c r="B27" s="125"/>
    </row>
    <row r="28" spans="1:2" ht="12.75">
      <c r="A28" s="32" t="s">
        <v>1112</v>
      </c>
      <c r="B28" s="125"/>
    </row>
    <row r="29" spans="1:2" ht="12.75">
      <c r="A29" s="32" t="s">
        <v>352</v>
      </c>
      <c r="B29" s="126">
        <v>11</v>
      </c>
    </row>
    <row r="30" ht="4.5" customHeight="1">
      <c r="B30" s="125"/>
    </row>
    <row r="31" spans="1:2" ht="12.75">
      <c r="A31" s="32" t="s">
        <v>1113</v>
      </c>
      <c r="B31" s="126">
        <v>12</v>
      </c>
    </row>
    <row r="32" spans="1:2" ht="12.75">
      <c r="A32" s="18"/>
      <c r="B32" s="125"/>
    </row>
    <row r="33" spans="1:2" ht="15" customHeight="1">
      <c r="A33" s="18"/>
      <c r="B33" s="125"/>
    </row>
    <row r="34" spans="1:2" ht="15">
      <c r="A34" s="58" t="s">
        <v>1037</v>
      </c>
      <c r="B34" s="125"/>
    </row>
    <row r="35" spans="1:2" ht="12.75">
      <c r="A35" s="18"/>
      <c r="B35" s="125"/>
    </row>
    <row r="36" spans="1:2" ht="12.75">
      <c r="A36" s="32" t="s">
        <v>1114</v>
      </c>
      <c r="B36" s="126">
        <v>13</v>
      </c>
    </row>
    <row r="37" ht="4.5" customHeight="1">
      <c r="B37" s="125"/>
    </row>
    <row r="38" spans="1:2" ht="12.75">
      <c r="A38" s="32" t="s">
        <v>1115</v>
      </c>
      <c r="B38" s="125"/>
    </row>
    <row r="39" spans="1:2" ht="12.75">
      <c r="A39" s="32" t="s">
        <v>353</v>
      </c>
      <c r="B39" s="126">
        <v>14</v>
      </c>
    </row>
    <row r="40" ht="4.5" customHeight="1">
      <c r="B40" s="125"/>
    </row>
    <row r="41" spans="1:2" ht="12.75">
      <c r="A41" s="32" t="s">
        <v>1116</v>
      </c>
      <c r="B41" s="125"/>
    </row>
    <row r="42" spans="1:2" ht="12.75">
      <c r="A42" s="32" t="s">
        <v>354</v>
      </c>
      <c r="B42" s="126">
        <v>14</v>
      </c>
    </row>
    <row r="43" ht="4.5" customHeight="1">
      <c r="B43" s="125"/>
    </row>
    <row r="44" spans="1:2" ht="12.75">
      <c r="A44" s="32" t="s">
        <v>1117</v>
      </c>
      <c r="B44" s="125"/>
    </row>
    <row r="45" spans="1:2" ht="12.75">
      <c r="A45" s="32" t="s">
        <v>355</v>
      </c>
      <c r="B45" s="126">
        <v>16</v>
      </c>
    </row>
    <row r="46" ht="4.5" customHeight="1">
      <c r="B46" s="125"/>
    </row>
    <row r="47" spans="1:2" ht="12.75">
      <c r="A47" s="32" t="s">
        <v>1118</v>
      </c>
      <c r="B47" s="125"/>
    </row>
    <row r="48" spans="1:2" ht="12.75">
      <c r="A48" s="32" t="s">
        <v>356</v>
      </c>
      <c r="B48" s="126">
        <v>16</v>
      </c>
    </row>
    <row r="49" ht="4.5" customHeight="1">
      <c r="B49" s="125"/>
    </row>
    <row r="50" spans="1:2" ht="12.75">
      <c r="A50" s="32" t="s">
        <v>1119</v>
      </c>
      <c r="B50" s="124" t="s">
        <v>1217</v>
      </c>
    </row>
    <row r="51" ht="4.5" customHeight="1">
      <c r="B51" s="125"/>
    </row>
    <row r="52" spans="1:2" ht="12.75">
      <c r="A52" s="32" t="s">
        <v>1120</v>
      </c>
      <c r="B52" s="126">
        <v>17</v>
      </c>
    </row>
    <row r="53" ht="4.5" customHeight="1">
      <c r="B53" s="125"/>
    </row>
    <row r="54" spans="1:2" ht="12.75">
      <c r="A54" s="32" t="s">
        <v>1121</v>
      </c>
      <c r="B54" s="126">
        <v>17</v>
      </c>
    </row>
    <row r="55" ht="4.5" customHeight="1">
      <c r="B55" s="125"/>
    </row>
    <row r="56" spans="1:2" ht="12.75">
      <c r="A56" s="32" t="s">
        <v>1122</v>
      </c>
      <c r="B56" s="126">
        <v>18</v>
      </c>
    </row>
    <row r="57" ht="4.5" customHeight="1">
      <c r="B57" s="125"/>
    </row>
    <row r="58" spans="1:2" ht="12.75">
      <c r="A58" s="32" t="s">
        <v>1123</v>
      </c>
      <c r="B58" s="126">
        <v>22</v>
      </c>
    </row>
    <row r="59" ht="4.5" customHeight="1">
      <c r="B59" s="125"/>
    </row>
    <row r="60" spans="1:2" ht="12.75">
      <c r="A60" s="32" t="s">
        <v>1126</v>
      </c>
      <c r="B60" s="126">
        <v>26</v>
      </c>
    </row>
    <row r="61" ht="4.5" customHeight="1">
      <c r="B61" s="125"/>
    </row>
    <row r="62" spans="1:2" ht="12.75">
      <c r="A62" s="32" t="s">
        <v>1127</v>
      </c>
      <c r="B62" s="126">
        <v>27</v>
      </c>
    </row>
    <row r="63" ht="4.5" customHeight="1">
      <c r="B63" s="125"/>
    </row>
    <row r="64" spans="1:2" ht="12.75">
      <c r="A64" s="32" t="s">
        <v>1128</v>
      </c>
      <c r="B64" s="126">
        <v>28</v>
      </c>
    </row>
    <row r="65" ht="4.5" customHeight="1">
      <c r="B65" s="125"/>
    </row>
    <row r="66" spans="1:2" ht="12.75">
      <c r="A66" s="32" t="s">
        <v>1129</v>
      </c>
      <c r="B66" s="126">
        <v>29</v>
      </c>
    </row>
  </sheetData>
  <sheetProtection/>
  <printOptions/>
  <pageMargins left="0.7086614173228347" right="0.7086614173228347" top="0.984251968503937" bottom="0.98425196850393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13"/>
  <dimension ref="A1:Q379"/>
  <sheetViews>
    <sheetView zoomScaleSheetLayoutView="100" zoomScalePageLayoutView="0" workbookViewId="0" topLeftCell="A1">
      <selection activeCell="A2" sqref="A2"/>
    </sheetView>
  </sheetViews>
  <sheetFormatPr defaultColWidth="11.421875" defaultRowHeight="12.75"/>
  <cols>
    <col min="1" max="2" width="2.7109375" style="32" customWidth="1"/>
    <col min="3" max="3" width="4.421875" style="32" customWidth="1"/>
    <col min="4" max="4" width="20.00390625" style="32" customWidth="1"/>
    <col min="5" max="5" width="11.28125" style="32" customWidth="1"/>
    <col min="6" max="6" width="3.421875" style="32" customWidth="1"/>
    <col min="7" max="7" width="4.421875" style="32" customWidth="1"/>
    <col min="8" max="8" width="12.57421875" style="32" customWidth="1"/>
    <col min="9" max="9" width="14.57421875" style="32" customWidth="1"/>
    <col min="10" max="10" width="10.00390625" style="32" customWidth="1"/>
    <col min="11" max="11" width="11.421875" style="32" customWidth="1"/>
    <col min="12" max="16" width="12.57421875" style="32" customWidth="1"/>
    <col min="17" max="16384" width="11.421875" style="32" customWidth="1"/>
  </cols>
  <sheetData>
    <row r="1" spans="1:16" ht="16.5">
      <c r="A1" s="485" t="s">
        <v>347</v>
      </c>
      <c r="B1" s="485"/>
      <c r="C1" s="485"/>
      <c r="D1" s="485"/>
      <c r="E1" s="485"/>
      <c r="F1" s="485"/>
      <c r="G1" s="485"/>
      <c r="H1" s="485"/>
      <c r="I1" s="485"/>
      <c r="J1" s="485"/>
      <c r="K1" s="485"/>
      <c r="L1" s="485"/>
      <c r="M1" s="485"/>
      <c r="N1" s="485"/>
      <c r="O1" s="485"/>
      <c r="P1" s="485"/>
    </row>
    <row r="2" ht="24.75" customHeight="1">
      <c r="A2" s="32" t="s">
        <v>357</v>
      </c>
    </row>
    <row r="3" spans="1:16" ht="15" customHeight="1">
      <c r="A3" s="486" t="s">
        <v>358</v>
      </c>
      <c r="B3" s="486"/>
      <c r="C3" s="486"/>
      <c r="D3" s="486"/>
      <c r="E3" s="486"/>
      <c r="F3" s="486"/>
      <c r="G3" s="486"/>
      <c r="H3" s="486"/>
      <c r="I3" s="486"/>
      <c r="J3" s="486"/>
      <c r="K3" s="486"/>
      <c r="L3" s="486"/>
      <c r="M3" s="486"/>
      <c r="N3" s="486"/>
      <c r="O3" s="486"/>
      <c r="P3" s="486"/>
    </row>
    <row r="4" spans="1:3" ht="13.5" customHeight="1">
      <c r="A4" s="127" t="s">
        <v>359</v>
      </c>
      <c r="B4" s="127"/>
      <c r="C4" s="127"/>
    </row>
    <row r="5" spans="1:15" s="131" customFormat="1" ht="12.75" customHeight="1">
      <c r="A5" s="481" t="s">
        <v>360</v>
      </c>
      <c r="B5" s="481"/>
      <c r="C5" s="481"/>
      <c r="D5" s="481"/>
      <c r="E5" s="481"/>
      <c r="F5" s="481"/>
      <c r="G5" s="481"/>
      <c r="H5" s="481"/>
      <c r="I5" s="481"/>
      <c r="J5" s="481"/>
      <c r="L5" s="130"/>
      <c r="M5" s="130"/>
      <c r="N5" s="130"/>
      <c r="O5" s="130"/>
    </row>
    <row r="6" spans="1:15" s="131" customFormat="1" ht="12.75" customHeight="1">
      <c r="A6" s="481"/>
      <c r="B6" s="481"/>
      <c r="C6" s="481"/>
      <c r="D6" s="481"/>
      <c r="E6" s="481"/>
      <c r="F6" s="481"/>
      <c r="G6" s="481"/>
      <c r="H6" s="481"/>
      <c r="I6" s="481"/>
      <c r="J6" s="481"/>
      <c r="L6" s="130"/>
      <c r="M6" s="130"/>
      <c r="N6" s="130"/>
      <c r="O6" s="130"/>
    </row>
    <row r="7" spans="1:15" s="131" customFormat="1" ht="12.75" customHeight="1">
      <c r="A7" s="481"/>
      <c r="B7" s="481"/>
      <c r="C7" s="481"/>
      <c r="D7" s="481"/>
      <c r="E7" s="481"/>
      <c r="F7" s="481"/>
      <c r="G7" s="481"/>
      <c r="H7" s="481"/>
      <c r="I7" s="481"/>
      <c r="J7" s="481"/>
      <c r="L7" s="130"/>
      <c r="M7" s="130"/>
      <c r="N7" s="130"/>
      <c r="O7" s="130"/>
    </row>
    <row r="8" ht="14.25" customHeight="1"/>
    <row r="9" spans="1:16" ht="15">
      <c r="A9" s="483" t="s">
        <v>361</v>
      </c>
      <c r="B9" s="483"/>
      <c r="C9" s="483"/>
      <c r="D9" s="483"/>
      <c r="E9" s="483"/>
      <c r="F9" s="483"/>
      <c r="G9" s="483"/>
      <c r="H9" s="483"/>
      <c r="I9" s="483"/>
      <c r="J9" s="483"/>
      <c r="K9" s="483"/>
      <c r="L9" s="483"/>
      <c r="M9" s="483"/>
      <c r="N9" s="483"/>
      <c r="O9" s="483"/>
      <c r="P9" s="483"/>
    </row>
    <row r="10" ht="14.25" customHeight="1"/>
    <row r="11" spans="1:15" s="131" customFormat="1" ht="12.75" customHeight="1">
      <c r="A11" s="129" t="s">
        <v>1100</v>
      </c>
      <c r="B11" s="481" t="s">
        <v>1101</v>
      </c>
      <c r="C11" s="481"/>
      <c r="D11" s="481"/>
      <c r="E11" s="481"/>
      <c r="F11" s="481"/>
      <c r="G11" s="481"/>
      <c r="H11" s="481"/>
      <c r="I11" s="481"/>
      <c r="J11" s="481"/>
      <c r="L11" s="130"/>
      <c r="M11" s="130"/>
      <c r="N11" s="130"/>
      <c r="O11" s="130"/>
    </row>
    <row r="12" spans="1:15" s="131" customFormat="1" ht="12.75" customHeight="1">
      <c r="A12" s="129"/>
      <c r="B12" s="481"/>
      <c r="C12" s="481"/>
      <c r="D12" s="481"/>
      <c r="E12" s="481"/>
      <c r="F12" s="481"/>
      <c r="G12" s="481"/>
      <c r="H12" s="481"/>
      <c r="I12" s="481"/>
      <c r="J12" s="481"/>
      <c r="L12" s="130"/>
      <c r="M12" s="130"/>
      <c r="N12" s="130"/>
      <c r="O12" s="130"/>
    </row>
    <row r="13" spans="1:15" s="131" customFormat="1" ht="12.75" customHeight="1">
      <c r="A13" s="129"/>
      <c r="B13" s="481"/>
      <c r="C13" s="481"/>
      <c r="D13" s="481"/>
      <c r="E13" s="481"/>
      <c r="F13" s="481"/>
      <c r="G13" s="481"/>
      <c r="H13" s="481"/>
      <c r="I13" s="481"/>
      <c r="J13" s="481"/>
      <c r="L13" s="130"/>
      <c r="M13" s="130"/>
      <c r="N13" s="130"/>
      <c r="O13" s="130"/>
    </row>
    <row r="14" spans="1:15" s="131" customFormat="1" ht="9" customHeight="1">
      <c r="A14" s="129"/>
      <c r="B14" s="481"/>
      <c r="C14" s="481"/>
      <c r="D14" s="481"/>
      <c r="E14" s="481"/>
      <c r="F14" s="481"/>
      <c r="G14" s="481"/>
      <c r="H14" s="481"/>
      <c r="I14" s="481"/>
      <c r="J14" s="481"/>
      <c r="L14" s="130"/>
      <c r="M14" s="130"/>
      <c r="N14" s="130"/>
      <c r="O14" s="130"/>
    </row>
    <row r="15" spans="1:15" s="131" customFormat="1" ht="12.75" customHeight="1">
      <c r="A15" s="129" t="s">
        <v>1100</v>
      </c>
      <c r="B15" s="481" t="s">
        <v>1102</v>
      </c>
      <c r="C15" s="481"/>
      <c r="D15" s="481"/>
      <c r="E15" s="481"/>
      <c r="F15" s="481"/>
      <c r="G15" s="481"/>
      <c r="H15" s="481"/>
      <c r="I15" s="481"/>
      <c r="J15" s="481"/>
      <c r="L15" s="130"/>
      <c r="M15" s="130"/>
      <c r="N15" s="130"/>
      <c r="O15" s="130"/>
    </row>
    <row r="16" spans="1:15" s="131" customFormat="1" ht="12.75" customHeight="1">
      <c r="A16" s="129"/>
      <c r="B16" s="481"/>
      <c r="C16" s="481"/>
      <c r="D16" s="481"/>
      <c r="E16" s="481"/>
      <c r="F16" s="481"/>
      <c r="G16" s="481"/>
      <c r="H16" s="481"/>
      <c r="I16" s="481"/>
      <c r="J16" s="481"/>
      <c r="L16" s="130"/>
      <c r="M16" s="130"/>
      <c r="N16" s="130"/>
      <c r="O16" s="130"/>
    </row>
    <row r="17" spans="1:15" s="131" customFormat="1" ht="12.75" customHeight="1">
      <c r="A17" s="129"/>
      <c r="B17" s="481"/>
      <c r="C17" s="481"/>
      <c r="D17" s="481"/>
      <c r="E17" s="481"/>
      <c r="F17" s="481"/>
      <c r="G17" s="481"/>
      <c r="H17" s="481"/>
      <c r="I17" s="481"/>
      <c r="J17" s="481"/>
      <c r="L17" s="130"/>
      <c r="M17" s="130"/>
      <c r="N17" s="130"/>
      <c r="O17" s="130"/>
    </row>
    <row r="18" spans="1:15" s="131" customFormat="1" ht="12.75" customHeight="1">
      <c r="A18" s="129"/>
      <c r="B18" s="481"/>
      <c r="C18" s="481"/>
      <c r="D18" s="481"/>
      <c r="E18" s="481"/>
      <c r="F18" s="481"/>
      <c r="G18" s="481"/>
      <c r="H18" s="481"/>
      <c r="I18" s="481"/>
      <c r="J18" s="481"/>
      <c r="L18" s="130"/>
      <c r="M18" s="130"/>
      <c r="N18" s="130"/>
      <c r="O18" s="130"/>
    </row>
    <row r="19" spans="1:16" s="131" customFormat="1" ht="9" customHeight="1">
      <c r="A19" s="129"/>
      <c r="B19" s="481"/>
      <c r="C19" s="481"/>
      <c r="D19" s="481"/>
      <c r="E19" s="481"/>
      <c r="F19" s="481"/>
      <c r="G19" s="481"/>
      <c r="H19" s="481"/>
      <c r="I19" s="481"/>
      <c r="J19" s="481"/>
      <c r="L19" s="130"/>
      <c r="M19" s="130"/>
      <c r="N19" s="130"/>
      <c r="O19" s="130"/>
      <c r="P19" s="130"/>
    </row>
    <row r="20" spans="2:15" s="131" customFormat="1" ht="12.75" customHeight="1">
      <c r="B20" s="129" t="s">
        <v>1100</v>
      </c>
      <c r="C20" s="481" t="s">
        <v>1199</v>
      </c>
      <c r="D20" s="481"/>
      <c r="E20" s="481"/>
      <c r="F20" s="481"/>
      <c r="G20" s="481"/>
      <c r="H20" s="481"/>
      <c r="I20" s="481"/>
      <c r="J20" s="481"/>
      <c r="L20" s="130"/>
      <c r="M20" s="130"/>
      <c r="N20" s="130"/>
      <c r="O20" s="130"/>
    </row>
    <row r="21" spans="1:15" s="131" customFormat="1" ht="12.75" customHeight="1">
      <c r="A21" s="129"/>
      <c r="C21" s="481"/>
      <c r="D21" s="481"/>
      <c r="E21" s="481"/>
      <c r="F21" s="481"/>
      <c r="G21" s="481"/>
      <c r="H21" s="481"/>
      <c r="I21" s="481"/>
      <c r="J21" s="481"/>
      <c r="L21" s="130"/>
      <c r="M21" s="130"/>
      <c r="N21" s="130"/>
      <c r="O21" s="130"/>
    </row>
    <row r="22" spans="1:15" s="131" customFormat="1" ht="12.75" customHeight="1">
      <c r="A22" s="129"/>
      <c r="C22" s="481"/>
      <c r="D22" s="481"/>
      <c r="E22" s="481"/>
      <c r="F22" s="481"/>
      <c r="G22" s="481"/>
      <c r="H22" s="481"/>
      <c r="I22" s="481"/>
      <c r="J22" s="481"/>
      <c r="L22" s="130"/>
      <c r="M22" s="130"/>
      <c r="N22" s="130"/>
      <c r="O22" s="130"/>
    </row>
    <row r="23" spans="1:15" s="131" customFormat="1" ht="12.75" customHeight="1">
      <c r="A23" s="129"/>
      <c r="C23" s="481"/>
      <c r="D23" s="481"/>
      <c r="E23" s="481"/>
      <c r="F23" s="481"/>
      <c r="G23" s="481"/>
      <c r="H23" s="481"/>
      <c r="I23" s="481"/>
      <c r="J23" s="481"/>
      <c r="L23" s="130"/>
      <c r="M23" s="130"/>
      <c r="N23" s="130"/>
      <c r="O23" s="130"/>
    </row>
    <row r="24" spans="1:16" s="131" customFormat="1" ht="9" customHeight="1">
      <c r="A24" s="129"/>
      <c r="C24" s="481"/>
      <c r="D24" s="481"/>
      <c r="E24" s="481"/>
      <c r="F24" s="481"/>
      <c r="G24" s="481"/>
      <c r="H24" s="481"/>
      <c r="I24" s="481"/>
      <c r="J24" s="481"/>
      <c r="L24" s="130"/>
      <c r="M24" s="130"/>
      <c r="N24" s="130"/>
      <c r="O24" s="130"/>
      <c r="P24" s="130"/>
    </row>
    <row r="25" spans="1:10" s="131" customFormat="1" ht="12.75" customHeight="1">
      <c r="A25" s="129" t="s">
        <v>1100</v>
      </c>
      <c r="B25" s="481" t="s">
        <v>1106</v>
      </c>
      <c r="C25" s="481"/>
      <c r="D25" s="481"/>
      <c r="E25" s="481"/>
      <c r="F25" s="481"/>
      <c r="G25" s="481"/>
      <c r="H25" s="481"/>
      <c r="I25" s="481"/>
      <c r="J25" s="481"/>
    </row>
    <row r="26" spans="1:10" s="131" customFormat="1" ht="12.75" customHeight="1">
      <c r="A26" s="129"/>
      <c r="B26" s="481"/>
      <c r="C26" s="481"/>
      <c r="D26" s="481"/>
      <c r="E26" s="481"/>
      <c r="F26" s="481"/>
      <c r="G26" s="481"/>
      <c r="H26" s="481"/>
      <c r="I26" s="481"/>
      <c r="J26" s="481"/>
    </row>
    <row r="27" spans="1:10" s="131" customFormat="1" ht="12.75" customHeight="1">
      <c r="A27" s="129"/>
      <c r="B27" s="481"/>
      <c r="C27" s="481"/>
      <c r="D27" s="481"/>
      <c r="E27" s="481"/>
      <c r="F27" s="481"/>
      <c r="G27" s="481"/>
      <c r="H27" s="481"/>
      <c r="I27" s="481"/>
      <c r="J27" s="481"/>
    </row>
    <row r="28" spans="1:10" s="131" customFormat="1" ht="9" customHeight="1">
      <c r="A28" s="129"/>
      <c r="B28" s="481"/>
      <c r="C28" s="481"/>
      <c r="D28" s="481"/>
      <c r="E28" s="481"/>
      <c r="F28" s="481"/>
      <c r="G28" s="481"/>
      <c r="H28" s="481"/>
      <c r="I28" s="481"/>
      <c r="J28" s="481"/>
    </row>
    <row r="29" spans="2:16" s="131" customFormat="1" ht="12.75" customHeight="1">
      <c r="B29" s="129" t="s">
        <v>1100</v>
      </c>
      <c r="C29" s="481" t="s">
        <v>1200</v>
      </c>
      <c r="D29" s="481"/>
      <c r="E29" s="481"/>
      <c r="F29" s="481"/>
      <c r="G29" s="481"/>
      <c r="H29" s="481"/>
      <c r="I29" s="481"/>
      <c r="J29" s="481"/>
      <c r="L29" s="130"/>
      <c r="M29" s="130"/>
      <c r="N29" s="130"/>
      <c r="O29" s="130"/>
      <c r="P29" s="130"/>
    </row>
    <row r="30" spans="1:10" s="131" customFormat="1" ht="12.75" customHeight="1">
      <c r="A30" s="129"/>
      <c r="C30" s="481"/>
      <c r="D30" s="481"/>
      <c r="E30" s="481"/>
      <c r="F30" s="481"/>
      <c r="G30" s="481"/>
      <c r="H30" s="481"/>
      <c r="I30" s="481"/>
      <c r="J30" s="481"/>
    </row>
    <row r="31" spans="1:10" s="131" customFormat="1" ht="12.75" customHeight="1">
      <c r="A31" s="129"/>
      <c r="C31" s="481"/>
      <c r="D31" s="481"/>
      <c r="E31" s="481"/>
      <c r="F31" s="481"/>
      <c r="G31" s="481"/>
      <c r="H31" s="481"/>
      <c r="I31" s="481"/>
      <c r="J31" s="481"/>
    </row>
    <row r="32" spans="1:10" s="131" customFormat="1" ht="12.75" customHeight="1">
      <c r="A32" s="129"/>
      <c r="C32" s="481"/>
      <c r="D32" s="481"/>
      <c r="E32" s="481"/>
      <c r="F32" s="481"/>
      <c r="G32" s="481"/>
      <c r="H32" s="481"/>
      <c r="I32" s="481"/>
      <c r="J32" s="481"/>
    </row>
    <row r="33" spans="1:10" s="131" customFormat="1" ht="12.75" customHeight="1">
      <c r="A33" s="129"/>
      <c r="C33" s="481"/>
      <c r="D33" s="481"/>
      <c r="E33" s="481"/>
      <c r="F33" s="481"/>
      <c r="G33" s="481"/>
      <c r="H33" s="481"/>
      <c r="I33" s="481"/>
      <c r="J33" s="481"/>
    </row>
    <row r="34" spans="1:10" s="131" customFormat="1" ht="9" customHeight="1">
      <c r="A34" s="129"/>
      <c r="C34" s="481"/>
      <c r="D34" s="481"/>
      <c r="E34" s="481"/>
      <c r="F34" s="481"/>
      <c r="G34" s="481"/>
      <c r="H34" s="481"/>
      <c r="I34" s="481"/>
      <c r="J34" s="481"/>
    </row>
    <row r="35" spans="2:10" s="131" customFormat="1" ht="12.75" customHeight="1">
      <c r="B35" s="129" t="s">
        <v>1100</v>
      </c>
      <c r="C35" s="481" t="s">
        <v>1201</v>
      </c>
      <c r="D35" s="481"/>
      <c r="E35" s="481"/>
      <c r="F35" s="481"/>
      <c r="G35" s="481"/>
      <c r="H35" s="481"/>
      <c r="I35" s="481"/>
      <c r="J35" s="481"/>
    </row>
    <row r="36" spans="1:10" s="131" customFormat="1" ht="12.75" customHeight="1">
      <c r="A36" s="129"/>
      <c r="C36" s="481"/>
      <c r="D36" s="481"/>
      <c r="E36" s="481"/>
      <c r="F36" s="481"/>
      <c r="G36" s="481"/>
      <c r="H36" s="481"/>
      <c r="I36" s="481"/>
      <c r="J36" s="481"/>
    </row>
    <row r="37" spans="1:10" s="131" customFormat="1" ht="12.75" customHeight="1">
      <c r="A37" s="129"/>
      <c r="C37" s="481"/>
      <c r="D37" s="481"/>
      <c r="E37" s="481"/>
      <c r="F37" s="481"/>
      <c r="G37" s="481"/>
      <c r="H37" s="481"/>
      <c r="I37" s="481"/>
      <c r="J37" s="481"/>
    </row>
    <row r="38" spans="1:10" s="131" customFormat="1" ht="12.75" customHeight="1">
      <c r="A38" s="129"/>
      <c r="C38" s="481"/>
      <c r="D38" s="481"/>
      <c r="E38" s="481"/>
      <c r="F38" s="481"/>
      <c r="G38" s="481"/>
      <c r="H38" s="481"/>
      <c r="I38" s="481"/>
      <c r="J38" s="481"/>
    </row>
    <row r="39" spans="3:10" s="131" customFormat="1" ht="12.75" customHeight="1">
      <c r="C39" s="481"/>
      <c r="D39" s="481"/>
      <c r="E39" s="481"/>
      <c r="F39" s="481"/>
      <c r="G39" s="481"/>
      <c r="H39" s="481"/>
      <c r="I39" s="481"/>
      <c r="J39" s="481"/>
    </row>
    <row r="40" spans="3:10" s="131" customFormat="1" ht="12.75" customHeight="1">
      <c r="C40" s="481"/>
      <c r="D40" s="481"/>
      <c r="E40" s="481"/>
      <c r="F40" s="481"/>
      <c r="G40" s="481"/>
      <c r="H40" s="481"/>
      <c r="I40" s="481"/>
      <c r="J40" s="481"/>
    </row>
    <row r="41" spans="1:15" s="131" customFormat="1" ht="9" customHeight="1">
      <c r="A41" s="129"/>
      <c r="C41" s="481"/>
      <c r="D41" s="481"/>
      <c r="E41" s="481"/>
      <c r="F41" s="481"/>
      <c r="G41" s="481"/>
      <c r="H41" s="481"/>
      <c r="I41" s="481"/>
      <c r="J41" s="481"/>
      <c r="L41" s="130"/>
      <c r="M41" s="130"/>
      <c r="N41" s="130"/>
      <c r="O41" s="130"/>
    </row>
    <row r="42" spans="1:15" s="131" customFormat="1" ht="12.75" customHeight="1">
      <c r="A42" s="129"/>
      <c r="B42" s="129" t="s">
        <v>1100</v>
      </c>
      <c r="C42" s="481" t="s">
        <v>1104</v>
      </c>
      <c r="D42" s="481"/>
      <c r="E42" s="481"/>
      <c r="F42" s="481"/>
      <c r="G42" s="481"/>
      <c r="H42" s="481"/>
      <c r="I42" s="481"/>
      <c r="J42" s="481"/>
      <c r="L42" s="130"/>
      <c r="M42" s="130"/>
      <c r="N42" s="130"/>
      <c r="O42" s="130"/>
    </row>
    <row r="43" spans="1:16" s="131" customFormat="1" ht="12.75" customHeight="1">
      <c r="A43" s="129"/>
      <c r="C43" s="481"/>
      <c r="D43" s="481"/>
      <c r="E43" s="481"/>
      <c r="F43" s="481"/>
      <c r="G43" s="481"/>
      <c r="H43" s="481"/>
      <c r="I43" s="481"/>
      <c r="J43" s="481"/>
      <c r="L43" s="130"/>
      <c r="M43" s="130"/>
      <c r="N43" s="130"/>
      <c r="O43" s="130"/>
      <c r="P43" s="130"/>
    </row>
    <row r="44" spans="3:16" s="131" customFormat="1" ht="12.75" customHeight="1">
      <c r="C44" s="481"/>
      <c r="D44" s="481"/>
      <c r="E44" s="481"/>
      <c r="F44" s="481"/>
      <c r="G44" s="481"/>
      <c r="H44" s="481"/>
      <c r="I44" s="481"/>
      <c r="J44" s="481"/>
      <c r="L44" s="164"/>
      <c r="M44" s="164"/>
      <c r="N44" s="164"/>
      <c r="O44" s="164"/>
      <c r="P44" s="130"/>
    </row>
    <row r="45" spans="1:16" s="131" customFormat="1" ht="12.75" customHeight="1">
      <c r="A45" s="129"/>
      <c r="C45" s="481"/>
      <c r="D45" s="481"/>
      <c r="E45" s="481"/>
      <c r="F45" s="481"/>
      <c r="G45" s="481"/>
      <c r="H45" s="481"/>
      <c r="I45" s="481"/>
      <c r="J45" s="481"/>
      <c r="L45" s="164"/>
      <c r="M45" s="164"/>
      <c r="N45" s="164"/>
      <c r="O45" s="164"/>
      <c r="P45" s="130"/>
    </row>
    <row r="46" spans="1:16" s="131" customFormat="1" ht="9" customHeight="1">
      <c r="A46" s="129"/>
      <c r="C46" s="481"/>
      <c r="D46" s="481"/>
      <c r="E46" s="481"/>
      <c r="F46" s="481"/>
      <c r="G46" s="481"/>
      <c r="H46" s="481"/>
      <c r="I46" s="481"/>
      <c r="J46" s="481"/>
      <c r="L46" s="164"/>
      <c r="M46" s="164"/>
      <c r="N46" s="164"/>
      <c r="O46" s="164"/>
      <c r="P46" s="130"/>
    </row>
    <row r="47" spans="1:16" s="131" customFormat="1" ht="12.75" customHeight="1">
      <c r="A47" s="129" t="s">
        <v>1100</v>
      </c>
      <c r="B47" s="481" t="s">
        <v>1202</v>
      </c>
      <c r="C47" s="481"/>
      <c r="D47" s="481"/>
      <c r="E47" s="481"/>
      <c r="F47" s="481"/>
      <c r="G47" s="481"/>
      <c r="H47" s="481"/>
      <c r="I47" s="481"/>
      <c r="J47" s="481"/>
      <c r="L47" s="164"/>
      <c r="M47" s="164"/>
      <c r="N47" s="164"/>
      <c r="O47" s="164"/>
      <c r="P47" s="130"/>
    </row>
    <row r="48" spans="1:16" s="131" customFormat="1" ht="12.75" customHeight="1">
      <c r="A48" s="129"/>
      <c r="B48" s="481"/>
      <c r="C48" s="481"/>
      <c r="D48" s="481"/>
      <c r="E48" s="481"/>
      <c r="F48" s="481"/>
      <c r="G48" s="481"/>
      <c r="H48" s="481"/>
      <c r="I48" s="481"/>
      <c r="J48" s="481"/>
      <c r="L48" s="164"/>
      <c r="M48" s="164"/>
      <c r="N48" s="164"/>
      <c r="O48" s="164"/>
      <c r="P48" s="130"/>
    </row>
    <row r="49" spans="1:16" s="131" customFormat="1" ht="12.75" customHeight="1">
      <c r="A49" s="129"/>
      <c r="B49" s="481"/>
      <c r="C49" s="481"/>
      <c r="D49" s="481"/>
      <c r="E49" s="481"/>
      <c r="F49" s="481"/>
      <c r="G49" s="481"/>
      <c r="H49" s="481"/>
      <c r="I49" s="481"/>
      <c r="J49" s="481"/>
      <c r="L49" s="164"/>
      <c r="M49" s="164"/>
      <c r="N49" s="164"/>
      <c r="O49" s="164"/>
      <c r="P49" s="130"/>
    </row>
    <row r="50" spans="1:16" s="131" customFormat="1" ht="12.75" customHeight="1">
      <c r="A50" s="129"/>
      <c r="B50" s="481"/>
      <c r="C50" s="481"/>
      <c r="D50" s="481"/>
      <c r="E50" s="481"/>
      <c r="F50" s="481"/>
      <c r="G50" s="481"/>
      <c r="H50" s="481"/>
      <c r="I50" s="481"/>
      <c r="J50" s="481"/>
      <c r="L50" s="164"/>
      <c r="M50" s="164"/>
      <c r="N50" s="164"/>
      <c r="O50" s="164"/>
      <c r="P50" s="130"/>
    </row>
    <row r="51" spans="1:16" s="131" customFormat="1" ht="12.75" customHeight="1">
      <c r="A51" s="129"/>
      <c r="B51" s="481"/>
      <c r="C51" s="481"/>
      <c r="D51" s="481"/>
      <c r="E51" s="481"/>
      <c r="F51" s="481"/>
      <c r="G51" s="481"/>
      <c r="H51" s="481"/>
      <c r="I51" s="481"/>
      <c r="J51" s="481"/>
      <c r="L51" s="164"/>
      <c r="M51" s="164"/>
      <c r="N51" s="164"/>
      <c r="O51" s="164"/>
      <c r="P51" s="130"/>
    </row>
    <row r="52" spans="1:16" s="131" customFormat="1" ht="9" customHeight="1">
      <c r="A52" s="129"/>
      <c r="B52" s="481"/>
      <c r="C52" s="481"/>
      <c r="D52" s="481"/>
      <c r="E52" s="481"/>
      <c r="F52" s="481"/>
      <c r="G52" s="481"/>
      <c r="H52" s="481"/>
      <c r="I52" s="481"/>
      <c r="J52" s="481"/>
      <c r="L52" s="164"/>
      <c r="M52" s="164"/>
      <c r="N52" s="164"/>
      <c r="O52" s="164"/>
      <c r="P52" s="130"/>
    </row>
    <row r="53" spans="1:16" s="131" customFormat="1" ht="12.75" customHeight="1">
      <c r="A53" s="129"/>
      <c r="B53" s="129" t="s">
        <v>1100</v>
      </c>
      <c r="C53" s="481" t="s">
        <v>1105</v>
      </c>
      <c r="D53" s="481"/>
      <c r="E53" s="481"/>
      <c r="F53" s="481"/>
      <c r="G53" s="481"/>
      <c r="H53" s="481"/>
      <c r="I53" s="481"/>
      <c r="J53" s="481"/>
      <c r="L53" s="164"/>
      <c r="M53" s="164"/>
      <c r="N53" s="164"/>
      <c r="O53" s="164"/>
      <c r="P53" s="130"/>
    </row>
    <row r="54" spans="1:16" s="131" customFormat="1" ht="12.75" customHeight="1">
      <c r="A54" s="129"/>
      <c r="C54" s="481"/>
      <c r="D54" s="481"/>
      <c r="E54" s="481"/>
      <c r="F54" s="481"/>
      <c r="G54" s="481"/>
      <c r="H54" s="481"/>
      <c r="I54" s="481"/>
      <c r="J54" s="481"/>
      <c r="L54" s="164"/>
      <c r="M54" s="164"/>
      <c r="N54" s="164"/>
      <c r="O54" s="164"/>
      <c r="P54" s="130"/>
    </row>
    <row r="55" spans="1:16" s="131" customFormat="1" ht="12.75" customHeight="1">
      <c r="A55" s="129"/>
      <c r="C55" s="481"/>
      <c r="D55" s="481"/>
      <c r="E55" s="481"/>
      <c r="F55" s="481"/>
      <c r="G55" s="481"/>
      <c r="H55" s="481"/>
      <c r="I55" s="481"/>
      <c r="J55" s="481"/>
      <c r="L55" s="164"/>
      <c r="M55" s="164"/>
      <c r="N55" s="164"/>
      <c r="O55" s="164"/>
      <c r="P55" s="130"/>
    </row>
    <row r="56" spans="2:10" ht="12.75" customHeight="1">
      <c r="B56" s="131"/>
      <c r="C56" s="481"/>
      <c r="D56" s="481"/>
      <c r="E56" s="481"/>
      <c r="F56" s="481"/>
      <c r="G56" s="481"/>
      <c r="H56" s="481"/>
      <c r="I56" s="481"/>
      <c r="J56" s="481"/>
    </row>
    <row r="57" spans="3:16" s="131" customFormat="1" ht="12.75" customHeight="1">
      <c r="C57" s="481"/>
      <c r="D57" s="481"/>
      <c r="E57" s="481"/>
      <c r="F57" s="481"/>
      <c r="G57" s="481"/>
      <c r="H57" s="481"/>
      <c r="I57" s="481"/>
      <c r="J57" s="481"/>
      <c r="L57" s="130"/>
      <c r="M57" s="130"/>
      <c r="N57" s="130"/>
      <c r="O57" s="130"/>
      <c r="P57" s="130"/>
    </row>
    <row r="58" spans="1:16" s="131" customFormat="1" ht="12.75" customHeight="1">
      <c r="A58" s="129"/>
      <c r="C58" s="481"/>
      <c r="D58" s="481"/>
      <c r="E58" s="481"/>
      <c r="F58" s="481"/>
      <c r="G58" s="481"/>
      <c r="H58" s="481"/>
      <c r="I58" s="481"/>
      <c r="J58" s="481"/>
      <c r="L58" s="130"/>
      <c r="M58" s="130"/>
      <c r="N58" s="130"/>
      <c r="O58" s="130"/>
      <c r="P58" s="130"/>
    </row>
    <row r="59" ht="25.5" customHeight="1"/>
    <row r="60" spans="1:16" ht="15" customHeight="1">
      <c r="A60" s="486" t="s">
        <v>362</v>
      </c>
      <c r="B60" s="486"/>
      <c r="C60" s="486"/>
      <c r="D60" s="486"/>
      <c r="E60" s="486"/>
      <c r="F60" s="486"/>
      <c r="G60" s="486"/>
      <c r="H60" s="486"/>
      <c r="I60" s="486"/>
      <c r="J60" s="486"/>
      <c r="K60" s="486"/>
      <c r="L60" s="486"/>
      <c r="M60" s="486"/>
      <c r="N60" s="486"/>
      <c r="O60" s="486"/>
      <c r="P60" s="486"/>
    </row>
    <row r="61" ht="25.5" customHeight="1"/>
    <row r="62" spans="1:16" ht="15">
      <c r="A62" s="483" t="s">
        <v>363</v>
      </c>
      <c r="B62" s="483"/>
      <c r="C62" s="483"/>
      <c r="D62" s="483"/>
      <c r="E62" s="483"/>
      <c r="F62" s="483"/>
      <c r="G62" s="483"/>
      <c r="H62" s="483"/>
      <c r="I62" s="483"/>
      <c r="J62" s="483"/>
      <c r="K62" s="483"/>
      <c r="L62" s="483"/>
      <c r="M62" s="483"/>
      <c r="N62" s="483"/>
      <c r="O62" s="483"/>
      <c r="P62" s="483"/>
    </row>
    <row r="63" spans="1:3" ht="15.75" customHeight="1">
      <c r="A63" s="127"/>
      <c r="B63" s="127"/>
      <c r="C63" s="127"/>
    </row>
    <row r="64" spans="1:16" s="353" customFormat="1" ht="12.75" customHeight="1">
      <c r="A64" s="482" t="s">
        <v>1016</v>
      </c>
      <c r="B64" s="482"/>
      <c r="C64" s="482"/>
      <c r="D64" s="482"/>
      <c r="E64" s="482"/>
      <c r="F64" s="482"/>
      <c r="G64" s="482"/>
      <c r="H64" s="482"/>
      <c r="I64" s="482"/>
      <c r="J64" s="482"/>
      <c r="L64" s="128"/>
      <c r="M64" s="128"/>
      <c r="N64" s="128"/>
      <c r="O64" s="128"/>
      <c r="P64" s="128"/>
    </row>
    <row r="65" spans="1:16" s="353" customFormat="1" ht="12.75" customHeight="1">
      <c r="A65" s="482"/>
      <c r="B65" s="482"/>
      <c r="C65" s="482"/>
      <c r="D65" s="482"/>
      <c r="E65" s="482"/>
      <c r="F65" s="482"/>
      <c r="G65" s="482"/>
      <c r="H65" s="482"/>
      <c r="I65" s="482"/>
      <c r="J65" s="482"/>
      <c r="L65" s="128"/>
      <c r="M65" s="128"/>
      <c r="N65" s="128"/>
      <c r="O65" s="128"/>
      <c r="P65" s="128"/>
    </row>
    <row r="66" spans="1:16" s="353" customFormat="1" ht="12.75" customHeight="1">
      <c r="A66" s="482"/>
      <c r="B66" s="482"/>
      <c r="C66" s="482"/>
      <c r="D66" s="482"/>
      <c r="E66" s="482"/>
      <c r="F66" s="482"/>
      <c r="G66" s="482"/>
      <c r="H66" s="482"/>
      <c r="I66" s="482"/>
      <c r="J66" s="482"/>
      <c r="L66" s="128"/>
      <c r="M66" s="128"/>
      <c r="N66" s="128"/>
      <c r="O66" s="128"/>
      <c r="P66" s="128"/>
    </row>
    <row r="67" spans="1:16" s="353" customFormat="1" ht="12.75" customHeight="1">
      <c r="A67" s="482"/>
      <c r="B67" s="482"/>
      <c r="C67" s="482"/>
      <c r="D67" s="482"/>
      <c r="E67" s="482"/>
      <c r="F67" s="482"/>
      <c r="G67" s="482"/>
      <c r="H67" s="482"/>
      <c r="I67" s="482"/>
      <c r="J67" s="482"/>
      <c r="L67" s="128"/>
      <c r="M67" s="128"/>
      <c r="N67" s="128"/>
      <c r="O67" s="128"/>
      <c r="P67" s="128"/>
    </row>
    <row r="68" spans="1:16" s="353" customFormat="1" ht="12.75" customHeight="1">
      <c r="A68" s="482" t="s">
        <v>1017</v>
      </c>
      <c r="B68" s="482"/>
      <c r="C68" s="482"/>
      <c r="D68" s="482"/>
      <c r="E68" s="482"/>
      <c r="F68" s="482"/>
      <c r="G68" s="482"/>
      <c r="H68" s="482"/>
      <c r="I68" s="482"/>
      <c r="J68" s="482"/>
      <c r="L68" s="128"/>
      <c r="M68" s="128"/>
      <c r="N68" s="128"/>
      <c r="O68" s="128"/>
      <c r="P68" s="128"/>
    </row>
    <row r="69" spans="1:16" s="353" customFormat="1" ht="12.75" customHeight="1">
      <c r="A69" s="482"/>
      <c r="B69" s="482"/>
      <c r="C69" s="482"/>
      <c r="D69" s="482"/>
      <c r="E69" s="482"/>
      <c r="F69" s="482"/>
      <c r="G69" s="482"/>
      <c r="H69" s="482"/>
      <c r="I69" s="482"/>
      <c r="J69" s="482"/>
      <c r="L69" s="128"/>
      <c r="M69" s="128"/>
      <c r="N69" s="128"/>
      <c r="O69" s="128"/>
      <c r="P69" s="128"/>
    </row>
    <row r="70" spans="1:16" s="353" customFormat="1" ht="12.75" customHeight="1">
      <c r="A70" s="482"/>
      <c r="B70" s="482"/>
      <c r="C70" s="482"/>
      <c r="D70" s="482"/>
      <c r="E70" s="482"/>
      <c r="F70" s="482"/>
      <c r="G70" s="482"/>
      <c r="H70" s="482"/>
      <c r="I70" s="482"/>
      <c r="J70" s="482"/>
      <c r="L70" s="128"/>
      <c r="M70" s="132"/>
      <c r="N70" s="128"/>
      <c r="O70" s="128"/>
      <c r="P70" s="128"/>
    </row>
    <row r="71" spans="1:16" s="353" customFormat="1" ht="12.75" customHeight="1">
      <c r="A71" s="482"/>
      <c r="B71" s="482"/>
      <c r="C71" s="482"/>
      <c r="D71" s="482"/>
      <c r="E71" s="482"/>
      <c r="F71" s="482"/>
      <c r="G71" s="482"/>
      <c r="H71" s="482"/>
      <c r="I71" s="482"/>
      <c r="J71" s="482"/>
      <c r="L71" s="128"/>
      <c r="M71" s="128"/>
      <c r="N71" s="128"/>
      <c r="O71" s="128"/>
      <c r="P71" s="128"/>
    </row>
    <row r="72" spans="1:16" s="353" customFormat="1" ht="12.75" customHeight="1">
      <c r="A72" s="482"/>
      <c r="B72" s="482"/>
      <c r="C72" s="482"/>
      <c r="D72" s="482"/>
      <c r="E72" s="482"/>
      <c r="F72" s="482"/>
      <c r="G72" s="482"/>
      <c r="H72" s="482"/>
      <c r="I72" s="482"/>
      <c r="J72" s="482"/>
      <c r="L72" s="128"/>
      <c r="M72" s="128"/>
      <c r="N72" s="128"/>
      <c r="O72" s="128"/>
      <c r="P72" s="128"/>
    </row>
    <row r="73" spans="1:16" s="353" customFormat="1" ht="12.75" customHeight="1">
      <c r="A73" s="482"/>
      <c r="B73" s="482"/>
      <c r="C73" s="482"/>
      <c r="D73" s="482"/>
      <c r="E73" s="482"/>
      <c r="F73" s="482"/>
      <c r="G73" s="482"/>
      <c r="H73" s="482"/>
      <c r="I73" s="482"/>
      <c r="J73" s="482"/>
      <c r="L73" s="128"/>
      <c r="M73" s="128"/>
      <c r="N73" s="128"/>
      <c r="O73" s="128"/>
      <c r="P73" s="128"/>
    </row>
    <row r="74" spans="1:16" s="353" customFormat="1" ht="12.75" customHeight="1">
      <c r="A74" s="482" t="s">
        <v>1034</v>
      </c>
      <c r="B74" s="482"/>
      <c r="C74" s="482"/>
      <c r="D74" s="482"/>
      <c r="E74" s="482"/>
      <c r="F74" s="482"/>
      <c r="G74" s="482"/>
      <c r="H74" s="482"/>
      <c r="I74" s="482"/>
      <c r="J74" s="482"/>
      <c r="L74" s="128"/>
      <c r="M74" s="128"/>
      <c r="N74" s="128"/>
      <c r="O74" s="128"/>
      <c r="P74" s="128"/>
    </row>
    <row r="75" spans="1:16" s="353" customFormat="1" ht="12.75" customHeight="1">
      <c r="A75" s="482"/>
      <c r="B75" s="482"/>
      <c r="C75" s="482"/>
      <c r="D75" s="482"/>
      <c r="E75" s="482"/>
      <c r="F75" s="482"/>
      <c r="G75" s="482"/>
      <c r="H75" s="482"/>
      <c r="I75" s="482"/>
      <c r="J75" s="482"/>
      <c r="L75" s="128"/>
      <c r="M75" s="128"/>
      <c r="N75" s="128"/>
      <c r="O75" s="128"/>
      <c r="P75" s="128"/>
    </row>
    <row r="76" spans="1:16" s="353" customFormat="1" ht="12.75" customHeight="1">
      <c r="A76" s="482"/>
      <c r="B76" s="482"/>
      <c r="C76" s="482"/>
      <c r="D76" s="482"/>
      <c r="E76" s="482"/>
      <c r="F76" s="482"/>
      <c r="G76" s="482"/>
      <c r="H76" s="482"/>
      <c r="I76" s="482"/>
      <c r="J76" s="482"/>
      <c r="L76" s="128"/>
      <c r="M76" s="128"/>
      <c r="N76" s="128"/>
      <c r="O76" s="128"/>
      <c r="P76" s="128"/>
    </row>
    <row r="77" spans="1:16" s="353" customFormat="1" ht="12.75" customHeight="1">
      <c r="A77" s="482"/>
      <c r="B77" s="482"/>
      <c r="C77" s="482"/>
      <c r="D77" s="482"/>
      <c r="E77" s="482"/>
      <c r="F77" s="482"/>
      <c r="G77" s="482"/>
      <c r="H77" s="482"/>
      <c r="I77" s="482"/>
      <c r="J77" s="482"/>
      <c r="L77" s="128"/>
      <c r="M77" s="128"/>
      <c r="N77" s="128"/>
      <c r="O77" s="128"/>
      <c r="P77" s="128"/>
    </row>
    <row r="78" spans="1:16" s="353" customFormat="1" ht="12.75" customHeight="1">
      <c r="A78" s="482"/>
      <c r="B78" s="482"/>
      <c r="C78" s="482"/>
      <c r="D78" s="482"/>
      <c r="E78" s="482"/>
      <c r="F78" s="482"/>
      <c r="G78" s="482"/>
      <c r="H78" s="482"/>
      <c r="I78" s="482"/>
      <c r="J78" s="482"/>
      <c r="L78" s="128"/>
      <c r="M78" s="128"/>
      <c r="N78" s="128"/>
      <c r="O78" s="128"/>
      <c r="P78" s="128"/>
    </row>
    <row r="79" spans="1:16" s="353" customFormat="1" ht="12.75" customHeight="1">
      <c r="A79" s="482" t="s">
        <v>367</v>
      </c>
      <c r="B79" s="482"/>
      <c r="C79" s="482"/>
      <c r="D79" s="482"/>
      <c r="E79" s="482"/>
      <c r="F79" s="482"/>
      <c r="G79" s="482"/>
      <c r="H79" s="482"/>
      <c r="I79" s="482"/>
      <c r="J79" s="482"/>
      <c r="L79" s="128"/>
      <c r="M79" s="128"/>
      <c r="N79" s="128"/>
      <c r="O79" s="128"/>
      <c r="P79" s="128"/>
    </row>
    <row r="80" spans="1:16" s="353" customFormat="1" ht="12.75" customHeight="1">
      <c r="A80" s="482"/>
      <c r="B80" s="482"/>
      <c r="C80" s="482"/>
      <c r="D80" s="482"/>
      <c r="E80" s="482"/>
      <c r="F80" s="482"/>
      <c r="G80" s="482"/>
      <c r="H80" s="482"/>
      <c r="I80" s="482"/>
      <c r="J80" s="482"/>
      <c r="L80" s="128"/>
      <c r="M80" s="128"/>
      <c r="N80" s="128"/>
      <c r="O80" s="128"/>
      <c r="P80" s="128"/>
    </row>
    <row r="81" spans="1:16" s="353" customFormat="1" ht="12.75" customHeight="1">
      <c r="A81" s="482"/>
      <c r="B81" s="482"/>
      <c r="C81" s="482"/>
      <c r="D81" s="482"/>
      <c r="E81" s="482"/>
      <c r="F81" s="482"/>
      <c r="G81" s="482"/>
      <c r="H81" s="482"/>
      <c r="I81" s="482"/>
      <c r="J81" s="482"/>
      <c r="L81" s="128"/>
      <c r="M81" s="128"/>
      <c r="N81" s="128"/>
      <c r="O81" s="128"/>
      <c r="P81" s="128"/>
    </row>
    <row r="82" spans="1:16" s="353" customFormat="1" ht="12.75" customHeight="1">
      <c r="A82" s="482"/>
      <c r="B82" s="482"/>
      <c r="C82" s="482"/>
      <c r="D82" s="482"/>
      <c r="E82" s="482"/>
      <c r="F82" s="482"/>
      <c r="G82" s="482"/>
      <c r="H82" s="482"/>
      <c r="I82" s="482"/>
      <c r="J82" s="482"/>
      <c r="L82" s="128"/>
      <c r="M82" s="128"/>
      <c r="N82" s="128"/>
      <c r="O82" s="128"/>
      <c r="P82" s="128"/>
    </row>
    <row r="83" spans="1:16" s="353" customFormat="1" ht="12.75" customHeight="1">
      <c r="A83" s="482"/>
      <c r="B83" s="482"/>
      <c r="C83" s="482"/>
      <c r="D83" s="482"/>
      <c r="E83" s="482"/>
      <c r="F83" s="482"/>
      <c r="G83" s="482"/>
      <c r="H83" s="482"/>
      <c r="I83" s="482"/>
      <c r="J83" s="482"/>
      <c r="L83" s="128"/>
      <c r="M83" s="128"/>
      <c r="N83" s="128"/>
      <c r="O83" s="128"/>
      <c r="P83" s="128"/>
    </row>
    <row r="84" spans="1:16" ht="17.25" customHeight="1">
      <c r="A84" s="482" t="s">
        <v>368</v>
      </c>
      <c r="B84" s="482"/>
      <c r="C84" s="482"/>
      <c r="D84" s="482"/>
      <c r="E84" s="482"/>
      <c r="F84" s="482"/>
      <c r="G84" s="482"/>
      <c r="H84" s="482"/>
      <c r="I84" s="482"/>
      <c r="J84" s="482"/>
      <c r="L84" s="128"/>
      <c r="M84" s="128"/>
      <c r="N84" s="128"/>
      <c r="O84" s="128"/>
      <c r="P84" s="133"/>
    </row>
    <row r="85" spans="1:16" s="353" customFormat="1" ht="12.75" customHeight="1">
      <c r="A85" s="482" t="s">
        <v>385</v>
      </c>
      <c r="B85" s="482"/>
      <c r="C85" s="482"/>
      <c r="D85" s="482"/>
      <c r="E85" s="482"/>
      <c r="F85" s="482"/>
      <c r="G85" s="482"/>
      <c r="H85" s="482"/>
      <c r="I85" s="482"/>
      <c r="J85" s="482"/>
      <c r="L85" s="128"/>
      <c r="M85" s="128"/>
      <c r="N85" s="128"/>
      <c r="O85" s="128"/>
      <c r="P85" s="128"/>
    </row>
    <row r="86" spans="1:16" s="353" customFormat="1" ht="12.75" customHeight="1">
      <c r="A86" s="482"/>
      <c r="B86" s="482"/>
      <c r="C86" s="482"/>
      <c r="D86" s="482"/>
      <c r="E86" s="482"/>
      <c r="F86" s="482"/>
      <c r="G86" s="482"/>
      <c r="H86" s="482"/>
      <c r="I86" s="482"/>
      <c r="J86" s="482"/>
      <c r="L86" s="128"/>
      <c r="M86" s="128"/>
      <c r="N86" s="128"/>
      <c r="O86" s="128"/>
      <c r="P86" s="128"/>
    </row>
    <row r="87" spans="1:16" s="353" customFormat="1" ht="12.75" customHeight="1">
      <c r="A87" s="482"/>
      <c r="B87" s="482"/>
      <c r="C87" s="482"/>
      <c r="D87" s="482"/>
      <c r="E87" s="482"/>
      <c r="F87" s="482"/>
      <c r="G87" s="482"/>
      <c r="H87" s="482"/>
      <c r="I87" s="482"/>
      <c r="J87" s="482"/>
      <c r="L87" s="128"/>
      <c r="M87" s="128"/>
      <c r="N87" s="128"/>
      <c r="O87" s="128"/>
      <c r="P87" s="128"/>
    </row>
    <row r="88" spans="1:16" s="353" customFormat="1" ht="12.75" customHeight="1">
      <c r="A88" s="128"/>
      <c r="B88" s="128"/>
      <c r="C88" s="128"/>
      <c r="D88" s="128"/>
      <c r="E88" s="128"/>
      <c r="F88" s="128"/>
      <c r="G88" s="128"/>
      <c r="H88" s="128"/>
      <c r="I88" s="128"/>
      <c r="J88" s="128"/>
      <c r="L88" s="128"/>
      <c r="M88" s="128"/>
      <c r="N88" s="128"/>
      <c r="O88" s="128"/>
      <c r="P88" s="128"/>
    </row>
    <row r="89" spans="1:16" ht="15">
      <c r="A89" s="483" t="s">
        <v>1018</v>
      </c>
      <c r="B89" s="483"/>
      <c r="C89" s="483"/>
      <c r="D89" s="483"/>
      <c r="E89" s="483"/>
      <c r="F89" s="483"/>
      <c r="G89" s="483"/>
      <c r="H89" s="483"/>
      <c r="I89" s="483"/>
      <c r="J89" s="483"/>
      <c r="K89" s="483"/>
      <c r="L89" s="483"/>
      <c r="M89" s="483"/>
      <c r="N89" s="483"/>
      <c r="O89" s="483"/>
      <c r="P89" s="483"/>
    </row>
    <row r="90" spans="1:3" ht="15.75" customHeight="1">
      <c r="A90" s="127"/>
      <c r="B90" s="127"/>
      <c r="C90" s="127"/>
    </row>
    <row r="91" spans="1:16" s="353" customFormat="1" ht="12.75" customHeight="1">
      <c r="A91" s="482" t="s">
        <v>1028</v>
      </c>
      <c r="B91" s="482"/>
      <c r="C91" s="482"/>
      <c r="D91" s="482"/>
      <c r="E91" s="482"/>
      <c r="F91" s="482"/>
      <c r="G91" s="482"/>
      <c r="H91" s="482"/>
      <c r="I91" s="482"/>
      <c r="J91" s="482"/>
      <c r="L91" s="128"/>
      <c r="M91" s="128"/>
      <c r="N91" s="128"/>
      <c r="O91" s="128"/>
      <c r="P91" s="128"/>
    </row>
    <row r="92" spans="1:16" s="353" customFormat="1" ht="12.75" customHeight="1">
      <c r="A92" s="482"/>
      <c r="B92" s="482"/>
      <c r="C92" s="482"/>
      <c r="D92" s="482"/>
      <c r="E92" s="482"/>
      <c r="F92" s="482"/>
      <c r="G92" s="482"/>
      <c r="H92" s="482"/>
      <c r="I92" s="482"/>
      <c r="J92" s="482"/>
      <c r="L92" s="128"/>
      <c r="M92" s="128"/>
      <c r="N92" s="128"/>
      <c r="O92" s="128"/>
      <c r="P92" s="128"/>
    </row>
    <row r="93" spans="1:16" s="353" customFormat="1" ht="12.75" customHeight="1">
      <c r="A93" s="482"/>
      <c r="B93" s="482"/>
      <c r="C93" s="482"/>
      <c r="D93" s="482"/>
      <c r="E93" s="482"/>
      <c r="F93" s="482"/>
      <c r="G93" s="482"/>
      <c r="H93" s="482"/>
      <c r="I93" s="482"/>
      <c r="J93" s="482"/>
      <c r="L93" s="128"/>
      <c r="M93" s="128"/>
      <c r="N93" s="128"/>
      <c r="O93" s="128"/>
      <c r="P93" s="128"/>
    </row>
    <row r="94" spans="1:16" s="353" customFormat="1" ht="12.75" customHeight="1">
      <c r="A94" s="482"/>
      <c r="B94" s="482"/>
      <c r="C94" s="482"/>
      <c r="D94" s="482"/>
      <c r="E94" s="482"/>
      <c r="F94" s="482"/>
      <c r="G94" s="482"/>
      <c r="H94" s="482"/>
      <c r="I94" s="482"/>
      <c r="J94" s="482"/>
      <c r="L94" s="128"/>
      <c r="M94" s="128"/>
      <c r="N94" s="128"/>
      <c r="O94" s="128"/>
      <c r="P94" s="128"/>
    </row>
    <row r="95" spans="1:16" s="353" customFormat="1" ht="16.5" customHeight="1">
      <c r="A95" s="482"/>
      <c r="B95" s="482"/>
      <c r="C95" s="482"/>
      <c r="D95" s="482"/>
      <c r="E95" s="482"/>
      <c r="F95" s="482"/>
      <c r="G95" s="482"/>
      <c r="H95" s="482"/>
      <c r="I95" s="482"/>
      <c r="J95" s="482"/>
      <c r="L95" s="128"/>
      <c r="M95" s="128"/>
      <c r="N95" s="128"/>
      <c r="O95" s="128"/>
      <c r="P95" s="128"/>
    </row>
    <row r="96" spans="1:16" s="353" customFormat="1" ht="12.75" customHeight="1">
      <c r="A96" s="482" t="s">
        <v>1035</v>
      </c>
      <c r="B96" s="482"/>
      <c r="C96" s="482"/>
      <c r="D96" s="482"/>
      <c r="E96" s="482"/>
      <c r="F96" s="482"/>
      <c r="G96" s="482"/>
      <c r="H96" s="482"/>
      <c r="I96" s="482"/>
      <c r="J96" s="482"/>
      <c r="L96" s="128"/>
      <c r="M96" s="128"/>
      <c r="N96" s="128"/>
      <c r="O96" s="128"/>
      <c r="P96" s="128"/>
    </row>
    <row r="97" spans="1:16" s="353" customFormat="1" ht="12.75" customHeight="1">
      <c r="A97" s="482"/>
      <c r="B97" s="482"/>
      <c r="C97" s="482"/>
      <c r="D97" s="482"/>
      <c r="E97" s="482"/>
      <c r="F97" s="482"/>
      <c r="G97" s="482"/>
      <c r="H97" s="482"/>
      <c r="I97" s="482"/>
      <c r="J97" s="482"/>
      <c r="L97" s="128"/>
      <c r="M97" s="128"/>
      <c r="N97" s="128"/>
      <c r="O97" s="128"/>
      <c r="P97" s="128"/>
    </row>
    <row r="98" spans="1:16" s="353" customFormat="1" ht="12.75" customHeight="1">
      <c r="A98" s="482"/>
      <c r="B98" s="482"/>
      <c r="C98" s="482"/>
      <c r="D98" s="482"/>
      <c r="E98" s="482"/>
      <c r="F98" s="482"/>
      <c r="G98" s="482"/>
      <c r="H98" s="482"/>
      <c r="I98" s="482"/>
      <c r="J98" s="482"/>
      <c r="L98" s="128"/>
      <c r="M98" s="128"/>
      <c r="N98" s="128"/>
      <c r="O98" s="128"/>
      <c r="P98" s="128"/>
    </row>
    <row r="99" spans="1:16" s="353" customFormat="1" ht="12.75" customHeight="1">
      <c r="A99" s="482"/>
      <c r="B99" s="482"/>
      <c r="C99" s="482"/>
      <c r="D99" s="482"/>
      <c r="E99" s="482"/>
      <c r="F99" s="482"/>
      <c r="G99" s="482"/>
      <c r="H99" s="482"/>
      <c r="I99" s="482"/>
      <c r="J99" s="482"/>
      <c r="L99" s="128"/>
      <c r="M99" s="128"/>
      <c r="N99" s="128"/>
      <c r="O99" s="128"/>
      <c r="P99" s="128"/>
    </row>
    <row r="100" spans="1:16" s="353" customFormat="1" ht="16.5" customHeight="1">
      <c r="A100" s="482"/>
      <c r="B100" s="482"/>
      <c r="C100" s="482"/>
      <c r="D100" s="482"/>
      <c r="E100" s="482"/>
      <c r="F100" s="482"/>
      <c r="G100" s="482"/>
      <c r="H100" s="482"/>
      <c r="I100" s="482"/>
      <c r="J100" s="482"/>
      <c r="L100" s="128"/>
      <c r="M100" s="128"/>
      <c r="N100" s="128"/>
      <c r="O100" s="128"/>
      <c r="P100" s="128"/>
    </row>
    <row r="101" spans="1:16" s="353" customFormat="1" ht="12.75" customHeight="1">
      <c r="A101" s="482" t="s">
        <v>1036</v>
      </c>
      <c r="B101" s="482"/>
      <c r="C101" s="482"/>
      <c r="D101" s="482"/>
      <c r="E101" s="482"/>
      <c r="F101" s="482"/>
      <c r="G101" s="482"/>
      <c r="H101" s="482"/>
      <c r="I101" s="482"/>
      <c r="J101" s="482"/>
      <c r="L101" s="128"/>
      <c r="M101" s="128"/>
      <c r="N101" s="128"/>
      <c r="O101" s="128"/>
      <c r="P101" s="128"/>
    </row>
    <row r="102" spans="1:16" s="353" customFormat="1" ht="12.75" customHeight="1">
      <c r="A102" s="482"/>
      <c r="B102" s="482"/>
      <c r="C102" s="482"/>
      <c r="D102" s="482"/>
      <c r="E102" s="482"/>
      <c r="F102" s="482"/>
      <c r="G102" s="482"/>
      <c r="H102" s="482"/>
      <c r="I102" s="482"/>
      <c r="J102" s="482"/>
      <c r="L102" s="128"/>
      <c r="M102" s="128"/>
      <c r="N102" s="128"/>
      <c r="O102" s="128"/>
      <c r="P102" s="128"/>
    </row>
    <row r="103" spans="1:16" s="353" customFormat="1" ht="12.75" customHeight="1">
      <c r="A103" s="482"/>
      <c r="B103" s="482"/>
      <c r="C103" s="482"/>
      <c r="D103" s="482"/>
      <c r="E103" s="482"/>
      <c r="F103" s="482"/>
      <c r="G103" s="482"/>
      <c r="H103" s="482"/>
      <c r="I103" s="482"/>
      <c r="J103" s="482"/>
      <c r="L103" s="128"/>
      <c r="M103" s="128"/>
      <c r="N103" s="128"/>
      <c r="O103" s="128"/>
      <c r="P103" s="128"/>
    </row>
    <row r="104" spans="1:16" s="353" customFormat="1" ht="12.75" customHeight="1">
      <c r="A104" s="482"/>
      <c r="B104" s="482"/>
      <c r="C104" s="482"/>
      <c r="D104" s="482"/>
      <c r="E104" s="482"/>
      <c r="F104" s="482"/>
      <c r="G104" s="482"/>
      <c r="H104" s="482"/>
      <c r="I104" s="482"/>
      <c r="J104" s="482"/>
      <c r="L104" s="128"/>
      <c r="M104" s="128"/>
      <c r="N104" s="128"/>
      <c r="O104" s="128"/>
      <c r="P104" s="128"/>
    </row>
    <row r="105" ht="25.5" customHeight="1"/>
    <row r="106" spans="1:16" ht="15">
      <c r="A106" s="483" t="s">
        <v>1029</v>
      </c>
      <c r="B106" s="483"/>
      <c r="C106" s="483"/>
      <c r="D106" s="483"/>
      <c r="E106" s="483"/>
      <c r="F106" s="483"/>
      <c r="G106" s="483"/>
      <c r="H106" s="483"/>
      <c r="I106" s="483"/>
      <c r="J106" s="483"/>
      <c r="K106" s="483"/>
      <c r="L106" s="483"/>
      <c r="M106" s="483"/>
      <c r="N106" s="483"/>
      <c r="O106" s="483"/>
      <c r="P106" s="483"/>
    </row>
    <row r="107" spans="1:3" ht="15.75" customHeight="1">
      <c r="A107" s="127"/>
      <c r="B107" s="127"/>
      <c r="C107" s="127"/>
    </row>
    <row r="108" spans="1:16" s="132" customFormat="1" ht="12.75" customHeight="1">
      <c r="A108" s="482" t="s">
        <v>1086</v>
      </c>
      <c r="B108" s="482"/>
      <c r="C108" s="482"/>
      <c r="D108" s="482"/>
      <c r="E108" s="482"/>
      <c r="F108" s="482"/>
      <c r="G108" s="482"/>
      <c r="H108" s="482"/>
      <c r="I108" s="482"/>
      <c r="J108" s="482"/>
      <c r="L108" s="128"/>
      <c r="M108" s="128"/>
      <c r="N108" s="128"/>
      <c r="O108" s="128"/>
      <c r="P108" s="128"/>
    </row>
    <row r="109" spans="1:16" s="132" customFormat="1" ht="12.75" customHeight="1">
      <c r="A109" s="482"/>
      <c r="B109" s="482"/>
      <c r="C109" s="482"/>
      <c r="D109" s="482"/>
      <c r="E109" s="482"/>
      <c r="F109" s="482"/>
      <c r="G109" s="482"/>
      <c r="H109" s="482"/>
      <c r="I109" s="482"/>
      <c r="J109" s="482"/>
      <c r="L109" s="128"/>
      <c r="M109" s="128"/>
      <c r="N109" s="128"/>
      <c r="O109" s="128"/>
      <c r="P109" s="128"/>
    </row>
    <row r="110" spans="1:16" s="132" customFormat="1" ht="12.75" customHeight="1">
      <c r="A110" s="482"/>
      <c r="B110" s="482"/>
      <c r="C110" s="482"/>
      <c r="D110" s="482"/>
      <c r="E110" s="482"/>
      <c r="F110" s="482"/>
      <c r="G110" s="482"/>
      <c r="H110" s="482"/>
      <c r="I110" s="482"/>
      <c r="J110" s="482"/>
      <c r="L110" s="128"/>
      <c r="M110" s="128"/>
      <c r="N110" s="128"/>
      <c r="O110" s="128"/>
      <c r="P110" s="128"/>
    </row>
    <row r="111" spans="1:16" s="132" customFormat="1" ht="12.75" customHeight="1">
      <c r="A111" s="482"/>
      <c r="B111" s="482"/>
      <c r="C111" s="482"/>
      <c r="D111" s="482"/>
      <c r="E111" s="482"/>
      <c r="F111" s="482"/>
      <c r="G111" s="482"/>
      <c r="H111" s="482"/>
      <c r="I111" s="482"/>
      <c r="J111" s="482"/>
      <c r="L111" s="128"/>
      <c r="M111" s="128"/>
      <c r="N111" s="128"/>
      <c r="O111" s="128"/>
      <c r="P111" s="128"/>
    </row>
    <row r="112" spans="1:16" s="132" customFormat="1" ht="12.75" customHeight="1">
      <c r="A112" s="482" t="s">
        <v>1030</v>
      </c>
      <c r="B112" s="482"/>
      <c r="C112" s="482"/>
      <c r="D112" s="482"/>
      <c r="E112" s="482"/>
      <c r="F112" s="482"/>
      <c r="G112" s="482"/>
      <c r="H112" s="482"/>
      <c r="I112" s="482"/>
      <c r="J112" s="482"/>
      <c r="L112" s="128"/>
      <c r="M112" s="128"/>
      <c r="N112" s="128"/>
      <c r="O112" s="128"/>
      <c r="P112" s="128"/>
    </row>
    <row r="113" spans="1:16" s="132" customFormat="1" ht="12.75" customHeight="1">
      <c r="A113" s="482"/>
      <c r="B113" s="482"/>
      <c r="C113" s="482"/>
      <c r="D113" s="482"/>
      <c r="E113" s="482"/>
      <c r="F113" s="482"/>
      <c r="G113" s="482"/>
      <c r="H113" s="482"/>
      <c r="I113" s="482"/>
      <c r="J113" s="482"/>
      <c r="L113" s="128"/>
      <c r="M113" s="128"/>
      <c r="N113" s="128"/>
      <c r="O113" s="128"/>
      <c r="P113" s="128"/>
    </row>
    <row r="114" spans="1:15" s="132" customFormat="1" ht="12.75" customHeight="1">
      <c r="A114" s="482" t="s">
        <v>1019</v>
      </c>
      <c r="B114" s="482"/>
      <c r="C114" s="482"/>
      <c r="D114" s="482"/>
      <c r="E114" s="482"/>
      <c r="F114" s="482"/>
      <c r="G114" s="482"/>
      <c r="H114" s="482"/>
      <c r="I114" s="482"/>
      <c r="J114" s="482"/>
      <c r="L114" s="128"/>
      <c r="M114" s="128"/>
      <c r="N114" s="128"/>
      <c r="O114" s="128"/>
    </row>
    <row r="115" spans="1:15" s="132" customFormat="1" ht="12.75" customHeight="1">
      <c r="A115" s="482"/>
      <c r="B115" s="482"/>
      <c r="C115" s="482"/>
      <c r="D115" s="482"/>
      <c r="E115" s="482"/>
      <c r="F115" s="482"/>
      <c r="G115" s="482"/>
      <c r="H115" s="482"/>
      <c r="I115" s="482"/>
      <c r="J115" s="482"/>
      <c r="L115" s="128"/>
      <c r="M115" s="128"/>
      <c r="N115" s="128"/>
      <c r="O115" s="128"/>
    </row>
    <row r="116" spans="1:15" s="132" customFormat="1" ht="12.75" customHeight="1">
      <c r="A116" s="482"/>
      <c r="B116" s="482"/>
      <c r="C116" s="482"/>
      <c r="D116" s="482"/>
      <c r="E116" s="482"/>
      <c r="F116" s="482"/>
      <c r="G116" s="482"/>
      <c r="H116" s="482"/>
      <c r="I116" s="482"/>
      <c r="J116" s="482"/>
      <c r="L116" s="128"/>
      <c r="M116" s="128"/>
      <c r="N116" s="128"/>
      <c r="O116" s="128"/>
    </row>
    <row r="117" spans="1:16" s="132" customFormat="1" ht="12.75" customHeight="1">
      <c r="A117" s="482" t="s">
        <v>1090</v>
      </c>
      <c r="B117" s="482"/>
      <c r="C117" s="482"/>
      <c r="D117" s="482"/>
      <c r="E117" s="482"/>
      <c r="F117" s="482"/>
      <c r="G117" s="482"/>
      <c r="H117" s="482"/>
      <c r="I117" s="482"/>
      <c r="J117" s="482"/>
      <c r="L117" s="128"/>
      <c r="M117" s="128"/>
      <c r="N117" s="128"/>
      <c r="O117" s="128"/>
      <c r="P117" s="128"/>
    </row>
    <row r="118" spans="1:16" s="132" customFormat="1" ht="12.75" customHeight="1">
      <c r="A118" s="482"/>
      <c r="B118" s="482"/>
      <c r="C118" s="482"/>
      <c r="D118" s="482"/>
      <c r="E118" s="482"/>
      <c r="F118" s="482"/>
      <c r="G118" s="482"/>
      <c r="H118" s="482"/>
      <c r="I118" s="482"/>
      <c r="J118" s="482"/>
      <c r="L118" s="128"/>
      <c r="M118" s="128"/>
      <c r="N118" s="128"/>
      <c r="O118" s="128"/>
      <c r="P118" s="128"/>
    </row>
    <row r="119" spans="1:16" s="132" customFormat="1" ht="12.75" customHeight="1">
      <c r="A119" s="482"/>
      <c r="B119" s="482"/>
      <c r="C119" s="482"/>
      <c r="D119" s="482"/>
      <c r="E119" s="482"/>
      <c r="F119" s="482"/>
      <c r="G119" s="482"/>
      <c r="H119" s="482"/>
      <c r="I119" s="482"/>
      <c r="J119" s="482"/>
      <c r="L119" s="128"/>
      <c r="M119" s="128"/>
      <c r="N119" s="128"/>
      <c r="O119" s="128"/>
      <c r="P119" s="128"/>
    </row>
    <row r="120" spans="1:16" s="132" customFormat="1" ht="12.75" customHeight="1">
      <c r="A120" s="128"/>
      <c r="B120" s="128"/>
      <c r="C120" s="128"/>
      <c r="D120" s="128"/>
      <c r="E120" s="128"/>
      <c r="F120" s="128"/>
      <c r="G120" s="128"/>
      <c r="H120" s="128"/>
      <c r="I120" s="128"/>
      <c r="J120" s="128"/>
      <c r="L120" s="128"/>
      <c r="M120" s="128"/>
      <c r="N120" s="128"/>
      <c r="O120" s="128"/>
      <c r="P120" s="128"/>
    </row>
    <row r="121" spans="1:15" s="132" customFormat="1" ht="12.75" customHeight="1">
      <c r="A121" s="482" t="s">
        <v>1091</v>
      </c>
      <c r="B121" s="482"/>
      <c r="C121" s="482"/>
      <c r="D121" s="482"/>
      <c r="E121" s="482"/>
      <c r="F121" s="482"/>
      <c r="G121" s="482"/>
      <c r="H121" s="482"/>
      <c r="I121" s="482"/>
      <c r="J121" s="482"/>
      <c r="L121" s="128"/>
      <c r="M121" s="128"/>
      <c r="N121" s="128"/>
      <c r="O121" s="128"/>
    </row>
    <row r="122" spans="1:15" s="132" customFormat="1" ht="12.75" customHeight="1">
      <c r="A122" s="482"/>
      <c r="B122" s="482"/>
      <c r="C122" s="482"/>
      <c r="D122" s="482"/>
      <c r="E122" s="482"/>
      <c r="F122" s="482"/>
      <c r="G122" s="482"/>
      <c r="H122" s="482"/>
      <c r="I122" s="482"/>
      <c r="J122" s="482"/>
      <c r="L122" s="128"/>
      <c r="M122" s="128"/>
      <c r="N122" s="128"/>
      <c r="O122" s="128"/>
    </row>
    <row r="123" spans="1:15" s="132" customFormat="1" ht="12.75" customHeight="1">
      <c r="A123" s="482"/>
      <c r="B123" s="482"/>
      <c r="C123" s="482"/>
      <c r="D123" s="482"/>
      <c r="E123" s="482"/>
      <c r="F123" s="482"/>
      <c r="G123" s="482"/>
      <c r="H123" s="482"/>
      <c r="I123" s="482"/>
      <c r="J123" s="482"/>
      <c r="L123" s="128"/>
      <c r="M123" s="128"/>
      <c r="N123" s="128"/>
      <c r="O123" s="128"/>
    </row>
    <row r="124" spans="1:15" s="132" customFormat="1" ht="12.75" customHeight="1">
      <c r="A124" s="482"/>
      <c r="B124" s="482"/>
      <c r="C124" s="482"/>
      <c r="D124" s="482"/>
      <c r="E124" s="482"/>
      <c r="F124" s="482"/>
      <c r="G124" s="482"/>
      <c r="H124" s="482"/>
      <c r="I124" s="482"/>
      <c r="J124" s="482"/>
      <c r="L124" s="128"/>
      <c r="M124" s="128"/>
      <c r="N124" s="128"/>
      <c r="O124" s="128"/>
    </row>
    <row r="125" spans="1:15" s="132" customFormat="1" ht="12.75" customHeight="1">
      <c r="A125" s="128"/>
      <c r="B125" s="128"/>
      <c r="C125" s="128"/>
      <c r="D125" s="128"/>
      <c r="E125" s="128"/>
      <c r="F125" s="128"/>
      <c r="G125" s="128"/>
      <c r="H125" s="128"/>
      <c r="I125" s="128"/>
      <c r="J125" s="128"/>
      <c r="L125" s="128"/>
      <c r="M125" s="128"/>
      <c r="N125" s="128"/>
      <c r="O125" s="128"/>
    </row>
    <row r="126" spans="1:16" s="132" customFormat="1" ht="12.75" customHeight="1">
      <c r="A126" s="482" t="s">
        <v>1103</v>
      </c>
      <c r="B126" s="482"/>
      <c r="C126" s="482"/>
      <c r="D126" s="482"/>
      <c r="E126" s="482"/>
      <c r="F126" s="482"/>
      <c r="G126" s="482"/>
      <c r="H126" s="482"/>
      <c r="I126" s="482"/>
      <c r="J126" s="482"/>
      <c r="L126" s="128"/>
      <c r="M126" s="128"/>
      <c r="N126" s="128"/>
      <c r="O126" s="128"/>
      <c r="P126" s="128"/>
    </row>
    <row r="127" spans="1:16" s="132" customFormat="1" ht="12.75" customHeight="1">
      <c r="A127" s="482"/>
      <c r="B127" s="482"/>
      <c r="C127" s="482"/>
      <c r="D127" s="482"/>
      <c r="E127" s="482"/>
      <c r="F127" s="482"/>
      <c r="G127" s="482"/>
      <c r="H127" s="482"/>
      <c r="I127" s="482"/>
      <c r="J127" s="482"/>
      <c r="L127" s="128"/>
      <c r="M127" s="128"/>
      <c r="N127" s="128"/>
      <c r="O127" s="128"/>
      <c r="P127" s="128"/>
    </row>
    <row r="128" ht="35.25" customHeight="1"/>
    <row r="129" spans="1:16" ht="15">
      <c r="A129" s="483" t="s">
        <v>1020</v>
      </c>
      <c r="B129" s="483"/>
      <c r="C129" s="483"/>
      <c r="D129" s="483"/>
      <c r="E129" s="483"/>
      <c r="F129" s="483"/>
      <c r="G129" s="483"/>
      <c r="H129" s="483"/>
      <c r="I129" s="483"/>
      <c r="J129" s="483"/>
      <c r="K129" s="483"/>
      <c r="L129" s="483"/>
      <c r="M129" s="483"/>
      <c r="N129" s="483"/>
      <c r="O129" s="483"/>
      <c r="P129" s="483"/>
    </row>
    <row r="130" spans="1:3" ht="15.75" customHeight="1">
      <c r="A130" s="127"/>
      <c r="B130" s="127"/>
      <c r="C130" s="127"/>
    </row>
    <row r="131" spans="1:16" ht="12.75" customHeight="1">
      <c r="A131" s="482" t="s">
        <v>1031</v>
      </c>
      <c r="B131" s="482"/>
      <c r="C131" s="482"/>
      <c r="D131" s="482"/>
      <c r="E131" s="482"/>
      <c r="F131" s="482"/>
      <c r="G131" s="482"/>
      <c r="H131" s="482"/>
      <c r="I131" s="482"/>
      <c r="J131" s="482"/>
      <c r="L131" s="128"/>
      <c r="M131" s="128"/>
      <c r="N131" s="128"/>
      <c r="O131" s="128"/>
      <c r="P131" s="128"/>
    </row>
    <row r="132" spans="1:16" ht="12.75" customHeight="1">
      <c r="A132" s="482"/>
      <c r="B132" s="482"/>
      <c r="C132" s="482"/>
      <c r="D132" s="482"/>
      <c r="E132" s="482"/>
      <c r="F132" s="482"/>
      <c r="G132" s="482"/>
      <c r="H132" s="482"/>
      <c r="I132" s="482"/>
      <c r="J132" s="482"/>
      <c r="L132" s="128"/>
      <c r="M132" s="128"/>
      <c r="N132" s="128"/>
      <c r="O132" s="128"/>
      <c r="P132" s="128"/>
    </row>
    <row r="133" spans="1:16" ht="12.75" customHeight="1">
      <c r="A133" s="482"/>
      <c r="B133" s="482"/>
      <c r="C133" s="482"/>
      <c r="D133" s="482"/>
      <c r="E133" s="482"/>
      <c r="F133" s="482"/>
      <c r="G133" s="482"/>
      <c r="H133" s="482"/>
      <c r="I133" s="482"/>
      <c r="J133" s="482"/>
      <c r="L133" s="128"/>
      <c r="M133" s="128"/>
      <c r="N133" s="128"/>
      <c r="O133" s="128"/>
      <c r="P133" s="128"/>
    </row>
    <row r="134" spans="1:16" ht="12.75" customHeight="1">
      <c r="A134" s="482"/>
      <c r="B134" s="482"/>
      <c r="C134" s="482"/>
      <c r="D134" s="482"/>
      <c r="E134" s="482"/>
      <c r="F134" s="482"/>
      <c r="G134" s="482"/>
      <c r="H134" s="482"/>
      <c r="I134" s="482"/>
      <c r="J134" s="482"/>
      <c r="L134" s="128"/>
      <c r="M134" s="128"/>
      <c r="N134" s="128"/>
      <c r="O134" s="128"/>
      <c r="P134" s="128"/>
    </row>
    <row r="135" spans="1:16" ht="12.75" customHeight="1">
      <c r="A135" s="482"/>
      <c r="B135" s="482"/>
      <c r="C135" s="482"/>
      <c r="D135" s="482"/>
      <c r="E135" s="482"/>
      <c r="F135" s="482"/>
      <c r="G135" s="482"/>
      <c r="H135" s="482"/>
      <c r="I135" s="482"/>
      <c r="J135" s="482"/>
      <c r="L135" s="128"/>
      <c r="M135" s="128"/>
      <c r="N135" s="128"/>
      <c r="O135" s="128"/>
      <c r="P135" s="128"/>
    </row>
    <row r="136" spans="1:16" ht="12.75" customHeight="1">
      <c r="A136" s="482"/>
      <c r="B136" s="482"/>
      <c r="C136" s="482"/>
      <c r="D136" s="482"/>
      <c r="E136" s="482"/>
      <c r="F136" s="482"/>
      <c r="G136" s="482"/>
      <c r="H136" s="482"/>
      <c r="I136" s="482"/>
      <c r="J136" s="482"/>
      <c r="L136" s="128"/>
      <c r="M136" s="128"/>
      <c r="N136" s="128"/>
      <c r="O136" s="128"/>
      <c r="P136" s="128"/>
    </row>
    <row r="137" spans="1:16" ht="12.75" customHeight="1">
      <c r="A137" s="482"/>
      <c r="B137" s="482"/>
      <c r="C137" s="482"/>
      <c r="D137" s="482"/>
      <c r="E137" s="482"/>
      <c r="F137" s="482"/>
      <c r="G137" s="482"/>
      <c r="H137" s="482"/>
      <c r="I137" s="482"/>
      <c r="J137" s="482"/>
      <c r="L137" s="128"/>
      <c r="M137" s="128"/>
      <c r="N137" s="128"/>
      <c r="O137" s="128"/>
      <c r="P137" s="128"/>
    </row>
    <row r="138" spans="1:16" ht="12.75" customHeight="1">
      <c r="A138" s="482"/>
      <c r="B138" s="482"/>
      <c r="C138" s="482"/>
      <c r="D138" s="482"/>
      <c r="E138" s="482"/>
      <c r="F138" s="482"/>
      <c r="G138" s="482"/>
      <c r="H138" s="482"/>
      <c r="I138" s="482"/>
      <c r="J138" s="482"/>
      <c r="L138" s="128"/>
      <c r="M138" s="128"/>
      <c r="N138" s="128"/>
      <c r="O138" s="128"/>
      <c r="P138" s="128"/>
    </row>
    <row r="139" spans="1:16" ht="12.75" customHeight="1">
      <c r="A139" s="482"/>
      <c r="B139" s="482"/>
      <c r="C139" s="482"/>
      <c r="D139" s="482"/>
      <c r="E139" s="482"/>
      <c r="F139" s="482"/>
      <c r="G139" s="482"/>
      <c r="H139" s="482"/>
      <c r="I139" s="482"/>
      <c r="J139" s="482"/>
      <c r="L139" s="128"/>
      <c r="M139" s="128"/>
      <c r="N139" s="128"/>
      <c r="O139" s="128"/>
      <c r="P139" s="128"/>
    </row>
    <row r="140" spans="1:16" ht="12.75" customHeight="1">
      <c r="A140" s="482"/>
      <c r="B140" s="482"/>
      <c r="C140" s="482"/>
      <c r="D140" s="482"/>
      <c r="E140" s="482"/>
      <c r="F140" s="482"/>
      <c r="G140" s="482"/>
      <c r="H140" s="482"/>
      <c r="I140" s="482"/>
      <c r="J140" s="482"/>
      <c r="L140" s="128"/>
      <c r="M140" s="128"/>
      <c r="N140" s="128"/>
      <c r="O140" s="128"/>
      <c r="P140" s="128"/>
    </row>
    <row r="141" spans="1:16" ht="12.75" customHeight="1">
      <c r="A141" s="482" t="s">
        <v>1133</v>
      </c>
      <c r="B141" s="482"/>
      <c r="C141" s="482"/>
      <c r="D141" s="482"/>
      <c r="E141" s="482"/>
      <c r="F141" s="482"/>
      <c r="G141" s="482"/>
      <c r="H141" s="482"/>
      <c r="I141" s="482"/>
      <c r="J141" s="482"/>
      <c r="L141" s="128"/>
      <c r="M141" s="128"/>
      <c r="N141" s="128"/>
      <c r="O141" s="128"/>
      <c r="P141" s="128"/>
    </row>
    <row r="142" spans="1:16" ht="12.75" customHeight="1">
      <c r="A142" s="482"/>
      <c r="B142" s="482"/>
      <c r="C142" s="482"/>
      <c r="D142" s="482"/>
      <c r="E142" s="482"/>
      <c r="F142" s="482"/>
      <c r="G142" s="482"/>
      <c r="H142" s="482"/>
      <c r="I142" s="482"/>
      <c r="J142" s="482"/>
      <c r="L142" s="128"/>
      <c r="M142" s="128"/>
      <c r="N142" s="128"/>
      <c r="O142" s="128"/>
      <c r="P142" s="128"/>
    </row>
    <row r="143" spans="1:16" ht="12.75" customHeight="1">
      <c r="A143" s="482"/>
      <c r="B143" s="482"/>
      <c r="C143" s="482"/>
      <c r="D143" s="482"/>
      <c r="E143" s="482"/>
      <c r="F143" s="482"/>
      <c r="G143" s="482"/>
      <c r="H143" s="482"/>
      <c r="I143" s="482"/>
      <c r="J143" s="482"/>
      <c r="L143" s="128"/>
      <c r="M143" s="128"/>
      <c r="N143" s="128"/>
      <c r="O143" s="128"/>
      <c r="P143" s="128"/>
    </row>
    <row r="144" spans="1:16" ht="12.75" customHeight="1">
      <c r="A144" s="482"/>
      <c r="B144" s="482"/>
      <c r="C144" s="482"/>
      <c r="D144" s="482"/>
      <c r="E144" s="482"/>
      <c r="F144" s="482"/>
      <c r="G144" s="482"/>
      <c r="H144" s="482"/>
      <c r="I144" s="482"/>
      <c r="J144" s="482"/>
      <c r="L144" s="128"/>
      <c r="M144" s="128"/>
      <c r="N144" s="128"/>
      <c r="O144" s="128"/>
      <c r="P144" s="128"/>
    </row>
    <row r="145" ht="35.25" customHeight="1"/>
    <row r="146" spans="1:16" ht="15">
      <c r="A146" s="483" t="s">
        <v>377</v>
      </c>
      <c r="B146" s="483"/>
      <c r="C146" s="483"/>
      <c r="D146" s="483"/>
      <c r="E146" s="483"/>
      <c r="F146" s="483"/>
      <c r="G146" s="483"/>
      <c r="H146" s="483"/>
      <c r="I146" s="483"/>
      <c r="J146" s="483"/>
      <c r="K146" s="483"/>
      <c r="L146" s="483"/>
      <c r="M146" s="483"/>
      <c r="N146" s="483"/>
      <c r="O146" s="483"/>
      <c r="P146" s="483"/>
    </row>
    <row r="147" spans="1:3" ht="15.75" customHeight="1">
      <c r="A147" s="127"/>
      <c r="B147" s="127"/>
      <c r="C147" s="127"/>
    </row>
    <row r="148" spans="1:16" s="132" customFormat="1" ht="12.75" customHeight="1">
      <c r="A148" s="482" t="s">
        <v>1023</v>
      </c>
      <c r="B148" s="482"/>
      <c r="C148" s="482"/>
      <c r="D148" s="482"/>
      <c r="E148" s="482"/>
      <c r="F148" s="482"/>
      <c r="G148" s="482"/>
      <c r="H148" s="482"/>
      <c r="I148" s="482"/>
      <c r="J148" s="482"/>
      <c r="L148" s="128"/>
      <c r="M148" s="128"/>
      <c r="N148" s="128"/>
      <c r="O148" s="128"/>
      <c r="P148" s="128"/>
    </row>
    <row r="149" spans="1:10" ht="12.75">
      <c r="A149" s="482"/>
      <c r="B149" s="482"/>
      <c r="C149" s="482"/>
      <c r="D149" s="482"/>
      <c r="E149" s="482"/>
      <c r="F149" s="482"/>
      <c r="G149" s="482"/>
      <c r="H149" s="482"/>
      <c r="I149" s="482"/>
      <c r="J149" s="482"/>
    </row>
    <row r="150" ht="25.5" customHeight="1"/>
    <row r="151" spans="1:16" ht="15">
      <c r="A151" s="483" t="s">
        <v>1032</v>
      </c>
      <c r="B151" s="483"/>
      <c r="C151" s="483"/>
      <c r="D151" s="483"/>
      <c r="E151" s="483"/>
      <c r="F151" s="483"/>
      <c r="G151" s="483"/>
      <c r="H151" s="483"/>
      <c r="I151" s="483"/>
      <c r="J151" s="483"/>
      <c r="K151" s="483"/>
      <c r="L151" s="483"/>
      <c r="M151" s="483"/>
      <c r="N151" s="483"/>
      <c r="O151" s="483"/>
      <c r="P151" s="483"/>
    </row>
    <row r="152" spans="1:3" ht="15.75" customHeight="1">
      <c r="A152" s="127"/>
      <c r="B152" s="127"/>
      <c r="C152" s="127"/>
    </row>
    <row r="153" spans="1:16" s="353" customFormat="1" ht="12.75" customHeight="1">
      <c r="A153" s="482" t="s">
        <v>370</v>
      </c>
      <c r="B153" s="482"/>
      <c r="C153" s="482"/>
      <c r="D153" s="482"/>
      <c r="E153" s="482"/>
      <c r="F153" s="482"/>
      <c r="G153" s="482"/>
      <c r="H153" s="482"/>
      <c r="I153" s="482"/>
      <c r="J153" s="482"/>
      <c r="L153" s="128"/>
      <c r="M153" s="128"/>
      <c r="N153" s="128"/>
      <c r="O153" s="128"/>
      <c r="P153" s="128"/>
    </row>
    <row r="154" spans="1:16" s="353" customFormat="1" ht="12.75" customHeight="1">
      <c r="A154" s="482"/>
      <c r="B154" s="482"/>
      <c r="C154" s="482"/>
      <c r="D154" s="482"/>
      <c r="E154" s="482"/>
      <c r="F154" s="482"/>
      <c r="G154" s="482"/>
      <c r="H154" s="482"/>
      <c r="I154" s="482"/>
      <c r="J154" s="482"/>
      <c r="L154" s="128"/>
      <c r="M154" s="128"/>
      <c r="N154" s="128"/>
      <c r="O154" s="128"/>
      <c r="P154" s="128"/>
    </row>
    <row r="155" spans="1:16" s="353" customFormat="1" ht="12.75" customHeight="1">
      <c r="A155" s="482"/>
      <c r="B155" s="482"/>
      <c r="C155" s="482"/>
      <c r="D155" s="482"/>
      <c r="E155" s="482"/>
      <c r="F155" s="482"/>
      <c r="G155" s="482"/>
      <c r="H155" s="482"/>
      <c r="I155" s="482"/>
      <c r="J155" s="482"/>
      <c r="L155" s="128"/>
      <c r="M155" s="128"/>
      <c r="N155" s="128"/>
      <c r="O155" s="128"/>
      <c r="P155" s="128"/>
    </row>
    <row r="156" spans="1:16" s="353" customFormat="1" ht="12.75" customHeight="1">
      <c r="A156" s="128"/>
      <c r="B156" s="128"/>
      <c r="C156" s="128"/>
      <c r="D156" s="128"/>
      <c r="E156" s="128"/>
      <c r="F156" s="128"/>
      <c r="G156" s="128"/>
      <c r="H156" s="128"/>
      <c r="I156" s="128"/>
      <c r="J156" s="128"/>
      <c r="L156" s="128"/>
      <c r="M156" s="128"/>
      <c r="N156" s="128"/>
      <c r="O156" s="128"/>
      <c r="P156" s="128"/>
    </row>
    <row r="157" spans="1:16" s="353" customFormat="1" ht="12.75" customHeight="1">
      <c r="A157" s="482" t="s">
        <v>1021</v>
      </c>
      <c r="B157" s="482"/>
      <c r="C157" s="482"/>
      <c r="D157" s="482"/>
      <c r="E157" s="482"/>
      <c r="F157" s="482"/>
      <c r="G157" s="482"/>
      <c r="H157" s="482"/>
      <c r="I157" s="482"/>
      <c r="J157" s="482"/>
      <c r="L157" s="128"/>
      <c r="M157" s="128"/>
      <c r="N157" s="128"/>
      <c r="O157" s="128"/>
      <c r="P157" s="128"/>
    </row>
    <row r="158" spans="1:16" s="353" customFormat="1" ht="12.75" customHeight="1">
      <c r="A158" s="482"/>
      <c r="B158" s="482"/>
      <c r="C158" s="482"/>
      <c r="D158" s="482"/>
      <c r="E158" s="482"/>
      <c r="F158" s="482"/>
      <c r="G158" s="482"/>
      <c r="H158" s="482"/>
      <c r="I158" s="482"/>
      <c r="J158" s="482"/>
      <c r="L158" s="128"/>
      <c r="M158" s="128"/>
      <c r="N158" s="128"/>
      <c r="O158" s="128"/>
      <c r="P158" s="128"/>
    </row>
    <row r="159" spans="1:16" s="353" customFormat="1" ht="12.75" customHeight="1">
      <c r="A159" s="482"/>
      <c r="B159" s="482"/>
      <c r="C159" s="482"/>
      <c r="D159" s="482"/>
      <c r="E159" s="482"/>
      <c r="F159" s="482"/>
      <c r="G159" s="482"/>
      <c r="H159" s="482"/>
      <c r="I159" s="482"/>
      <c r="J159" s="482"/>
      <c r="L159" s="128"/>
      <c r="M159" s="128"/>
      <c r="N159" s="128"/>
      <c r="O159" s="128"/>
      <c r="P159" s="128"/>
    </row>
    <row r="160" spans="1:16" ht="12.75" customHeight="1">
      <c r="A160" s="128"/>
      <c r="B160" s="128"/>
      <c r="C160" s="128"/>
      <c r="D160" s="128"/>
      <c r="E160" s="128"/>
      <c r="F160" s="128"/>
      <c r="G160" s="128"/>
      <c r="H160" s="128"/>
      <c r="I160" s="128"/>
      <c r="J160" s="128"/>
      <c r="L160" s="128"/>
      <c r="M160" s="128"/>
      <c r="N160" s="128"/>
      <c r="O160" s="128"/>
      <c r="P160" s="133"/>
    </row>
    <row r="161" spans="1:16" s="353" customFormat="1" ht="12.75" customHeight="1">
      <c r="A161" s="482" t="s">
        <v>371</v>
      </c>
      <c r="B161" s="482"/>
      <c r="C161" s="482"/>
      <c r="D161" s="482"/>
      <c r="E161" s="482"/>
      <c r="F161" s="482"/>
      <c r="G161" s="482"/>
      <c r="H161" s="482"/>
      <c r="I161" s="482"/>
      <c r="J161" s="482"/>
      <c r="L161" s="128"/>
      <c r="M161" s="128"/>
      <c r="N161" s="128"/>
      <c r="O161" s="128"/>
      <c r="P161" s="128"/>
    </row>
    <row r="162" spans="1:16" s="353" customFormat="1" ht="12.75" customHeight="1">
      <c r="A162" s="482"/>
      <c r="B162" s="482"/>
      <c r="C162" s="482"/>
      <c r="D162" s="482"/>
      <c r="E162" s="482"/>
      <c r="F162" s="482"/>
      <c r="G162" s="482"/>
      <c r="H162" s="482"/>
      <c r="I162" s="482"/>
      <c r="J162" s="482"/>
      <c r="L162" s="128"/>
      <c r="M162" s="128"/>
      <c r="N162" s="128"/>
      <c r="O162" s="128"/>
      <c r="P162" s="128"/>
    </row>
    <row r="163" spans="1:16" s="353" customFormat="1" ht="12.75" customHeight="1">
      <c r="A163" s="128"/>
      <c r="B163" s="128"/>
      <c r="C163" s="128"/>
      <c r="D163" s="128"/>
      <c r="E163" s="128"/>
      <c r="F163" s="128"/>
      <c r="G163" s="128"/>
      <c r="H163" s="128"/>
      <c r="I163" s="128"/>
      <c r="J163" s="128"/>
      <c r="L163" s="128"/>
      <c r="M163" s="128"/>
      <c r="N163" s="128"/>
      <c r="O163" s="128"/>
      <c r="P163" s="128"/>
    </row>
    <row r="164" spans="1:16" s="353" customFormat="1" ht="12.75" customHeight="1">
      <c r="A164" s="482" t="s">
        <v>901</v>
      </c>
      <c r="B164" s="482"/>
      <c r="C164" s="482"/>
      <c r="D164" s="482"/>
      <c r="E164" s="482"/>
      <c r="F164" s="482"/>
      <c r="G164" s="482"/>
      <c r="H164" s="482"/>
      <c r="I164" s="482"/>
      <c r="J164" s="482"/>
      <c r="L164" s="128"/>
      <c r="M164" s="128"/>
      <c r="N164" s="128"/>
      <c r="O164" s="128"/>
      <c r="P164" s="128"/>
    </row>
    <row r="165" spans="1:16" s="353" customFormat="1" ht="12.75" customHeight="1">
      <c r="A165" s="482"/>
      <c r="B165" s="482"/>
      <c r="C165" s="482"/>
      <c r="D165" s="482"/>
      <c r="E165" s="482"/>
      <c r="F165" s="482"/>
      <c r="G165" s="482"/>
      <c r="H165" s="482"/>
      <c r="I165" s="482"/>
      <c r="J165" s="482"/>
      <c r="L165" s="128"/>
      <c r="M165" s="128"/>
      <c r="N165" s="128"/>
      <c r="O165" s="128"/>
      <c r="P165" s="128"/>
    </row>
    <row r="166" spans="1:16" s="353" customFormat="1" ht="12.75" customHeight="1">
      <c r="A166" s="128"/>
      <c r="B166" s="128"/>
      <c r="C166" s="128"/>
      <c r="D166" s="128"/>
      <c r="E166" s="128"/>
      <c r="F166" s="128"/>
      <c r="G166" s="128"/>
      <c r="H166" s="128"/>
      <c r="I166" s="128"/>
      <c r="J166" s="128"/>
      <c r="L166" s="128"/>
      <c r="M166" s="128"/>
      <c r="N166" s="128"/>
      <c r="O166" s="128"/>
      <c r="P166" s="128"/>
    </row>
    <row r="167" spans="1:16" s="353" customFormat="1" ht="12.75" customHeight="1">
      <c r="A167" s="484" t="s">
        <v>1130</v>
      </c>
      <c r="B167" s="484"/>
      <c r="C167" s="484"/>
      <c r="D167" s="484"/>
      <c r="E167" s="484"/>
      <c r="F167" s="484"/>
      <c r="G167" s="484"/>
      <c r="H167" s="484"/>
      <c r="I167" s="484"/>
      <c r="J167" s="484"/>
      <c r="L167" s="128"/>
      <c r="M167" s="128"/>
      <c r="N167" s="128"/>
      <c r="O167" s="128"/>
      <c r="P167" s="128"/>
    </row>
    <row r="168" spans="1:16" s="353" customFormat="1" ht="12.75" customHeight="1">
      <c r="A168" s="128"/>
      <c r="B168" s="128"/>
      <c r="C168" s="128"/>
      <c r="D168" s="128"/>
      <c r="E168" s="128"/>
      <c r="F168" s="128"/>
      <c r="G168" s="128"/>
      <c r="H168" s="128"/>
      <c r="I168" s="128"/>
      <c r="J168" s="128"/>
      <c r="L168" s="128"/>
      <c r="M168" s="128"/>
      <c r="N168" s="128"/>
      <c r="O168" s="128"/>
      <c r="P168" s="128"/>
    </row>
    <row r="169" spans="1:16" ht="12.75" customHeight="1">
      <c r="A169" s="482" t="s">
        <v>372</v>
      </c>
      <c r="B169" s="482"/>
      <c r="C169" s="482"/>
      <c r="D169" s="482"/>
      <c r="E169" s="482"/>
      <c r="F169" s="482"/>
      <c r="G169" s="482"/>
      <c r="H169" s="482"/>
      <c r="I169" s="482"/>
      <c r="J169" s="482"/>
      <c r="L169" s="128"/>
      <c r="M169" s="128"/>
      <c r="N169" s="128"/>
      <c r="O169" s="128"/>
      <c r="P169" s="133"/>
    </row>
    <row r="170" spans="1:16" ht="12.75" customHeight="1">
      <c r="A170" s="128"/>
      <c r="B170" s="128"/>
      <c r="C170" s="128"/>
      <c r="D170" s="128"/>
      <c r="E170" s="128"/>
      <c r="F170" s="128"/>
      <c r="G170" s="128"/>
      <c r="H170" s="128"/>
      <c r="I170" s="128"/>
      <c r="J170" s="128"/>
      <c r="L170" s="128"/>
      <c r="M170" s="128"/>
      <c r="N170" s="128"/>
      <c r="O170" s="128"/>
      <c r="P170" s="133"/>
    </row>
    <row r="171" spans="1:16" s="353" customFormat="1" ht="12.75" customHeight="1">
      <c r="A171" s="482" t="s">
        <v>373</v>
      </c>
      <c r="B171" s="482"/>
      <c r="C171" s="482"/>
      <c r="D171" s="482"/>
      <c r="E171" s="482"/>
      <c r="F171" s="482"/>
      <c r="G171" s="482"/>
      <c r="H171" s="482"/>
      <c r="I171" s="482"/>
      <c r="J171" s="482"/>
      <c r="L171" s="128"/>
      <c r="M171" s="128"/>
      <c r="N171" s="128"/>
      <c r="O171" s="128"/>
      <c r="P171" s="128"/>
    </row>
    <row r="172" spans="1:16" s="353" customFormat="1" ht="12.75" customHeight="1">
      <c r="A172" s="128"/>
      <c r="B172" s="128"/>
      <c r="C172" s="128"/>
      <c r="D172" s="128"/>
      <c r="E172" s="128"/>
      <c r="F172" s="128"/>
      <c r="G172" s="128"/>
      <c r="H172" s="128"/>
      <c r="I172" s="128"/>
      <c r="J172" s="128"/>
      <c r="L172" s="128"/>
      <c r="M172" s="128"/>
      <c r="N172" s="128"/>
      <c r="O172" s="128"/>
      <c r="P172" s="128"/>
    </row>
    <row r="173" spans="1:16" s="353" customFormat="1" ht="12.75" customHeight="1">
      <c r="A173" s="482" t="s">
        <v>1022</v>
      </c>
      <c r="B173" s="482"/>
      <c r="C173" s="482"/>
      <c r="D173" s="482"/>
      <c r="E173" s="482"/>
      <c r="F173" s="482"/>
      <c r="G173" s="482"/>
      <c r="H173" s="482"/>
      <c r="I173" s="482"/>
      <c r="J173" s="482"/>
      <c r="L173" s="128"/>
      <c r="M173" s="128"/>
      <c r="N173" s="128"/>
      <c r="O173" s="128"/>
      <c r="P173" s="128"/>
    </row>
    <row r="174" spans="1:16" s="353" customFormat="1" ht="12.75" customHeight="1">
      <c r="A174" s="482"/>
      <c r="B174" s="482"/>
      <c r="C174" s="482"/>
      <c r="D174" s="482"/>
      <c r="E174" s="482"/>
      <c r="F174" s="482"/>
      <c r="G174" s="482"/>
      <c r="H174" s="482"/>
      <c r="I174" s="482"/>
      <c r="J174" s="482"/>
      <c r="L174" s="128"/>
      <c r="M174" s="128"/>
      <c r="N174" s="128"/>
      <c r="O174" s="128"/>
      <c r="P174" s="128"/>
    </row>
    <row r="175" spans="1:16" s="353" customFormat="1" ht="12.75" customHeight="1">
      <c r="A175" s="482"/>
      <c r="B175" s="482"/>
      <c r="C175" s="482"/>
      <c r="D175" s="482"/>
      <c r="E175" s="482"/>
      <c r="F175" s="482"/>
      <c r="G175" s="482"/>
      <c r="H175" s="482"/>
      <c r="I175" s="482"/>
      <c r="J175" s="482"/>
      <c r="L175" s="128"/>
      <c r="M175" s="128"/>
      <c r="N175" s="128"/>
      <c r="O175" s="128"/>
      <c r="P175" s="128"/>
    </row>
    <row r="176" spans="1:3" ht="12.75" customHeight="1">
      <c r="A176" s="127"/>
      <c r="B176" s="127"/>
      <c r="C176" s="127"/>
    </row>
    <row r="187" ht="12.75">
      <c r="G187" s="26"/>
    </row>
    <row r="379" ht="12.75">
      <c r="Q379" s="354"/>
    </row>
  </sheetData>
  <sheetProtection/>
  <mergeCells count="46">
    <mergeCell ref="A1:P1"/>
    <mergeCell ref="A3:P3"/>
    <mergeCell ref="A9:P9"/>
    <mergeCell ref="A60:P60"/>
    <mergeCell ref="A62:P62"/>
    <mergeCell ref="B25:J28"/>
    <mergeCell ref="C20:J24"/>
    <mergeCell ref="C29:J34"/>
    <mergeCell ref="C35:J41"/>
    <mergeCell ref="C42:J46"/>
    <mergeCell ref="A173:J175"/>
    <mergeCell ref="A112:J113"/>
    <mergeCell ref="A5:J7"/>
    <mergeCell ref="B11:J14"/>
    <mergeCell ref="B15:J19"/>
    <mergeCell ref="B47:J52"/>
    <mergeCell ref="A84:J84"/>
    <mergeCell ref="A68:J73"/>
    <mergeCell ref="A64:J67"/>
    <mergeCell ref="A101:J104"/>
    <mergeCell ref="A169:J169"/>
    <mergeCell ref="A171:J171"/>
    <mergeCell ref="A129:P129"/>
    <mergeCell ref="A157:J159"/>
    <mergeCell ref="A161:J162"/>
    <mergeCell ref="A164:J165"/>
    <mergeCell ref="A146:P146"/>
    <mergeCell ref="A151:P151"/>
    <mergeCell ref="A148:J149"/>
    <mergeCell ref="A131:J140"/>
    <mergeCell ref="A167:J167"/>
    <mergeCell ref="A141:J144"/>
    <mergeCell ref="A153:J155"/>
    <mergeCell ref="A114:J116"/>
    <mergeCell ref="A117:J119"/>
    <mergeCell ref="A121:J124"/>
    <mergeCell ref="A126:J127"/>
    <mergeCell ref="C53:J58"/>
    <mergeCell ref="A108:J111"/>
    <mergeCell ref="A85:J87"/>
    <mergeCell ref="A91:J95"/>
    <mergeCell ref="A96:J100"/>
    <mergeCell ref="A106:P106"/>
    <mergeCell ref="A89:P89"/>
    <mergeCell ref="A79:J83"/>
    <mergeCell ref="A74:J78"/>
  </mergeCells>
  <printOptions/>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oddHeader>&amp;C- &amp;P -</oddHeader>
  </headerFooter>
  <rowBreaks count="3" manualBreakCount="3">
    <brk id="58" max="9" man="1"/>
    <brk id="104" max="9" man="1"/>
    <brk id="149" max="9" man="1"/>
  </rowBreaks>
</worksheet>
</file>

<file path=xl/worksheets/sheet5.xml><?xml version="1.0" encoding="utf-8"?>
<worksheet xmlns="http://schemas.openxmlformats.org/spreadsheetml/2006/main" xmlns:r="http://schemas.openxmlformats.org/officeDocument/2006/relationships">
  <sheetPr codeName="Tabelle14"/>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68"/>
    </row>
    <row r="2" ht="12.75">
      <c r="A2" s="68" t="s">
        <v>378</v>
      </c>
    </row>
    <row r="3" ht="11.25" customHeight="1">
      <c r="A3" s="68"/>
    </row>
    <row r="4" spans="1:2" ht="11.25" customHeight="1">
      <c r="A4" s="64" t="s">
        <v>379</v>
      </c>
      <c r="B4" s="64" t="s">
        <v>380</v>
      </c>
    </row>
    <row r="5" spans="1:2" ht="11.25" customHeight="1">
      <c r="A5" s="64" t="s">
        <v>381</v>
      </c>
      <c r="B5" s="64" t="s">
        <v>382</v>
      </c>
    </row>
    <row r="6" spans="1:2" ht="11.25" customHeight="1">
      <c r="A6" s="64" t="s">
        <v>383</v>
      </c>
      <c r="B6" s="64" t="s">
        <v>384</v>
      </c>
    </row>
    <row r="7" spans="1:2" ht="11.25" customHeight="1">
      <c r="A7" s="64" t="s">
        <v>386</v>
      </c>
      <c r="B7" s="64" t="s">
        <v>387</v>
      </c>
    </row>
    <row r="8" spans="1:2" ht="11.25" customHeight="1">
      <c r="A8" s="64" t="s">
        <v>388</v>
      </c>
      <c r="B8" s="64" t="s">
        <v>389</v>
      </c>
    </row>
    <row r="9" spans="1:2" ht="11.25" customHeight="1">
      <c r="A9" s="64" t="s">
        <v>390</v>
      </c>
      <c r="B9" s="64" t="s">
        <v>391</v>
      </c>
    </row>
    <row r="10" spans="1:2" ht="11.25" customHeight="1">
      <c r="A10" s="64" t="s">
        <v>392</v>
      </c>
      <c r="B10" s="64" t="s">
        <v>393</v>
      </c>
    </row>
    <row r="11" spans="1:2" ht="11.25" customHeight="1">
      <c r="A11" s="64" t="s">
        <v>394</v>
      </c>
      <c r="B11" s="64" t="s">
        <v>395</v>
      </c>
    </row>
    <row r="12" spans="1:2" ht="11.25" customHeight="1">
      <c r="A12" s="64" t="s">
        <v>396</v>
      </c>
      <c r="B12" s="64" t="s">
        <v>397</v>
      </c>
    </row>
    <row r="13" spans="1:2" ht="11.25" customHeight="1">
      <c r="A13" s="64" t="s">
        <v>398</v>
      </c>
      <c r="B13" s="64" t="s">
        <v>399</v>
      </c>
    </row>
    <row r="14" spans="1:2" ht="11.25" customHeight="1">
      <c r="A14" s="64" t="s">
        <v>400</v>
      </c>
      <c r="B14" s="64" t="s">
        <v>401</v>
      </c>
    </row>
    <row r="15" spans="1:2" ht="11.25" customHeight="1">
      <c r="A15" s="64" t="s">
        <v>402</v>
      </c>
      <c r="B15" s="64" t="s">
        <v>403</v>
      </c>
    </row>
    <row r="16" spans="1:2" ht="11.25" customHeight="1">
      <c r="A16" s="64" t="s">
        <v>404</v>
      </c>
      <c r="B16" s="64" t="s">
        <v>405</v>
      </c>
    </row>
    <row r="17" spans="1:2" ht="11.25" customHeight="1">
      <c r="A17" s="64" t="s">
        <v>406</v>
      </c>
      <c r="B17" s="64" t="s">
        <v>407</v>
      </c>
    </row>
    <row r="18" spans="1:2" ht="11.25" customHeight="1">
      <c r="A18" s="64" t="s">
        <v>408</v>
      </c>
      <c r="B18" s="64" t="s">
        <v>409</v>
      </c>
    </row>
    <row r="19" spans="1:2" ht="11.25" customHeight="1">
      <c r="A19" s="64" t="s">
        <v>410</v>
      </c>
      <c r="B19" s="64" t="s">
        <v>411</v>
      </c>
    </row>
    <row r="20" spans="1:2" ht="11.25" customHeight="1">
      <c r="A20" s="64" t="s">
        <v>412</v>
      </c>
      <c r="B20" s="64" t="s">
        <v>413</v>
      </c>
    </row>
    <row r="21" spans="1:2" ht="11.25" customHeight="1">
      <c r="A21" s="64" t="s">
        <v>414</v>
      </c>
      <c r="B21" s="64" t="s">
        <v>415</v>
      </c>
    </row>
    <row r="22" spans="1:2" ht="11.25" customHeight="1">
      <c r="A22" s="64" t="s">
        <v>416</v>
      </c>
      <c r="B22" s="64" t="s">
        <v>417</v>
      </c>
    </row>
    <row r="23" spans="1:2" ht="11.25" customHeight="1">
      <c r="A23" s="64" t="s">
        <v>418</v>
      </c>
      <c r="B23" s="64" t="s">
        <v>419</v>
      </c>
    </row>
    <row r="24" spans="1:2" ht="11.25" customHeight="1">
      <c r="A24" s="64" t="s">
        <v>420</v>
      </c>
      <c r="B24" s="64" t="s">
        <v>421</v>
      </c>
    </row>
    <row r="25" spans="1:2" ht="11.25" customHeight="1">
      <c r="A25" s="64" t="s">
        <v>422</v>
      </c>
      <c r="B25" s="64" t="s">
        <v>423</v>
      </c>
    </row>
    <row r="26" spans="1:2" ht="11.25" customHeight="1">
      <c r="A26" s="64" t="s">
        <v>424</v>
      </c>
      <c r="B26" s="64" t="s">
        <v>425</v>
      </c>
    </row>
    <row r="27" spans="1:2" ht="11.25" customHeight="1">
      <c r="A27" s="64" t="s">
        <v>426</v>
      </c>
      <c r="B27" s="64" t="s">
        <v>427</v>
      </c>
    </row>
    <row r="28" spans="1:2" ht="11.25" customHeight="1">
      <c r="A28" s="64" t="s">
        <v>428</v>
      </c>
      <c r="B28" s="64" t="s">
        <v>429</v>
      </c>
    </row>
    <row r="29" spans="1:2" ht="11.25" customHeight="1">
      <c r="A29" s="64" t="s">
        <v>430</v>
      </c>
      <c r="B29" s="64" t="s">
        <v>431</v>
      </c>
    </row>
    <row r="30" spans="1:2" ht="11.25" customHeight="1">
      <c r="A30" s="64" t="s">
        <v>432</v>
      </c>
      <c r="B30" s="64" t="s">
        <v>433</v>
      </c>
    </row>
    <row r="31" spans="1:2" ht="11.25" customHeight="1">
      <c r="A31" s="64" t="s">
        <v>434</v>
      </c>
      <c r="B31" s="64" t="s">
        <v>435</v>
      </c>
    </row>
    <row r="32" spans="1:2" ht="11.25" customHeight="1">
      <c r="A32" s="64" t="s">
        <v>329</v>
      </c>
      <c r="B32" s="64" t="s">
        <v>436</v>
      </c>
    </row>
    <row r="33" spans="1:2" ht="11.25" customHeight="1">
      <c r="A33" s="64" t="s">
        <v>1039</v>
      </c>
      <c r="B33" s="64" t="s">
        <v>437</v>
      </c>
    </row>
    <row r="34" spans="1:2" ht="11.25" customHeight="1">
      <c r="A34" s="64" t="s">
        <v>1040</v>
      </c>
      <c r="B34" s="64" t="s">
        <v>438</v>
      </c>
    </row>
    <row r="35" spans="1:2" ht="11.25" customHeight="1">
      <c r="A35" s="64" t="s">
        <v>439</v>
      </c>
      <c r="B35" s="64" t="s">
        <v>440</v>
      </c>
    </row>
    <row r="36" spans="1:2" ht="11.25" customHeight="1">
      <c r="A36" s="64" t="s">
        <v>441</v>
      </c>
      <c r="B36" s="64" t="s">
        <v>442</v>
      </c>
    </row>
    <row r="37" spans="1:2" ht="11.25" customHeight="1">
      <c r="A37" s="64" t="s">
        <v>443</v>
      </c>
      <c r="B37" s="64" t="s">
        <v>444</v>
      </c>
    </row>
    <row r="38" spans="1:2" ht="11.25" customHeight="1">
      <c r="A38" s="64" t="s">
        <v>445</v>
      </c>
      <c r="B38" s="64" t="s">
        <v>446</v>
      </c>
    </row>
    <row r="39" spans="1:2" ht="11.25" customHeight="1">
      <c r="A39" s="64" t="s">
        <v>447</v>
      </c>
      <c r="B39" s="64" t="s">
        <v>448</v>
      </c>
    </row>
    <row r="40" spans="1:2" ht="11.25" customHeight="1">
      <c r="A40" s="64" t="s">
        <v>328</v>
      </c>
      <c r="B40" s="64" t="s">
        <v>449</v>
      </c>
    </row>
    <row r="41" spans="1:2" ht="11.25" customHeight="1">
      <c r="A41" s="64" t="s">
        <v>450</v>
      </c>
      <c r="B41" s="64" t="s">
        <v>451</v>
      </c>
    </row>
    <row r="42" spans="1:2" ht="11.25" customHeight="1">
      <c r="A42" s="64" t="s">
        <v>452</v>
      </c>
      <c r="B42" s="64" t="s">
        <v>453</v>
      </c>
    </row>
    <row r="43" spans="1:2" ht="11.25" customHeight="1">
      <c r="A43" s="64" t="s">
        <v>454</v>
      </c>
      <c r="B43" s="64" t="s">
        <v>455</v>
      </c>
    </row>
    <row r="44" spans="1:2" ht="11.25" customHeight="1">
      <c r="A44" s="64" t="s">
        <v>456</v>
      </c>
      <c r="B44" s="64" t="s">
        <v>457</v>
      </c>
    </row>
    <row r="45" spans="1:2" ht="11.25" customHeight="1">
      <c r="A45" s="64" t="s">
        <v>458</v>
      </c>
      <c r="B45" s="64" t="s">
        <v>459</v>
      </c>
    </row>
    <row r="46" spans="1:2" ht="11.25" customHeight="1">
      <c r="A46" s="64" t="s">
        <v>1107</v>
      </c>
      <c r="B46" s="64" t="s">
        <v>1108</v>
      </c>
    </row>
    <row r="47" spans="1:2" ht="11.25" customHeight="1">
      <c r="A47" s="64" t="s">
        <v>460</v>
      </c>
      <c r="B47" s="64" t="s">
        <v>461</v>
      </c>
    </row>
    <row r="48" spans="1:2" ht="11.25" customHeight="1">
      <c r="A48" s="64" t="s">
        <v>462</v>
      </c>
      <c r="B48" s="64" t="s">
        <v>463</v>
      </c>
    </row>
    <row r="49" spans="1:2" ht="11.25" customHeight="1">
      <c r="A49" s="64" t="s">
        <v>464</v>
      </c>
      <c r="B49" s="64" t="s">
        <v>465</v>
      </c>
    </row>
    <row r="50" spans="1:2" ht="11.25" customHeight="1">
      <c r="A50" s="64" t="s">
        <v>466</v>
      </c>
      <c r="B50" s="64" t="s">
        <v>467</v>
      </c>
    </row>
    <row r="51" ht="11.25" customHeight="1">
      <c r="A51" s="64"/>
    </row>
    <row r="52" ht="12.75">
      <c r="A52" s="68"/>
    </row>
    <row r="53" ht="12.75">
      <c r="A53" s="65"/>
    </row>
    <row r="54" ht="11.25" customHeight="1">
      <c r="A54" s="66"/>
    </row>
    <row r="55" ht="11.25" customHeight="1">
      <c r="A55" s="67"/>
    </row>
    <row r="56" ht="11.25" customHeight="1">
      <c r="A56" s="67"/>
    </row>
    <row r="57" ht="12.75">
      <c r="A57" s="64"/>
    </row>
  </sheetData>
  <sheetProtection/>
  <printOptions/>
  <pageMargins left="0.7874015748031497" right="0.7874015748031497" top="0.984251968503937" bottom="0.984251968503937" header="0.4330708661417323"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15"/>
  <dimension ref="A1:N203"/>
  <sheetViews>
    <sheetView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1.7109375" style="0" customWidth="1"/>
    <col min="5" max="6" width="6.7109375" style="0" customWidth="1"/>
    <col min="7" max="7" width="1.7109375" style="0" customWidth="1"/>
    <col min="8" max="8" width="36.0039062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87" t="s">
        <v>1132</v>
      </c>
      <c r="B1" s="487"/>
      <c r="C1" s="487"/>
      <c r="D1" s="487"/>
      <c r="E1" s="487"/>
      <c r="F1" s="487"/>
      <c r="G1" s="487"/>
      <c r="H1" s="487"/>
      <c r="I1" s="487"/>
      <c r="J1" s="487"/>
      <c r="K1" s="487"/>
      <c r="L1" s="487"/>
    </row>
    <row r="2" spans="1:14" ht="24.75" customHeight="1">
      <c r="A2" s="86"/>
      <c r="B2" s="87"/>
      <c r="C2" s="86"/>
      <c r="D2" s="86"/>
      <c r="E2" s="86"/>
      <c r="F2" s="86"/>
      <c r="G2" s="86"/>
      <c r="H2" s="86"/>
      <c r="I2" s="86"/>
      <c r="J2" s="86"/>
      <c r="K2" s="86"/>
      <c r="L2" s="469"/>
      <c r="M2" s="55"/>
      <c r="N2" s="55"/>
    </row>
    <row r="3" spans="1:14" ht="15.75">
      <c r="A3" s="88" t="s">
        <v>90</v>
      </c>
      <c r="B3" s="89">
        <v>1</v>
      </c>
      <c r="C3" s="89"/>
      <c r="D3" s="90" t="s">
        <v>468</v>
      </c>
      <c r="E3" s="88" t="s">
        <v>165</v>
      </c>
      <c r="F3" s="89">
        <v>311</v>
      </c>
      <c r="G3" s="89"/>
      <c r="H3" s="90" t="s">
        <v>469</v>
      </c>
      <c r="I3" s="91" t="s">
        <v>253</v>
      </c>
      <c r="J3" s="89">
        <v>612</v>
      </c>
      <c r="K3" s="89"/>
      <c r="L3" s="69" t="s">
        <v>702</v>
      </c>
      <c r="M3" s="55"/>
      <c r="N3" s="55"/>
    </row>
    <row r="4" spans="1:14" s="4" customFormat="1" ht="14.25" customHeight="1">
      <c r="A4" s="88" t="s">
        <v>91</v>
      </c>
      <c r="B4" s="89">
        <v>3</v>
      </c>
      <c r="C4" s="89"/>
      <c r="D4" s="90" t="s">
        <v>471</v>
      </c>
      <c r="E4" s="88" t="s">
        <v>166</v>
      </c>
      <c r="F4" s="89">
        <v>314</v>
      </c>
      <c r="G4" s="89"/>
      <c r="H4" s="90" t="s">
        <v>472</v>
      </c>
      <c r="I4" s="91" t="s">
        <v>254</v>
      </c>
      <c r="J4" s="89">
        <v>616</v>
      </c>
      <c r="K4" s="89"/>
      <c r="L4" s="69" t="s">
        <v>704</v>
      </c>
      <c r="M4" s="98"/>
      <c r="N4" s="98"/>
    </row>
    <row r="5" spans="1:14" s="4" customFormat="1" ht="14.25" customHeight="1">
      <c r="A5" s="88" t="s">
        <v>473</v>
      </c>
      <c r="B5" s="89">
        <v>4</v>
      </c>
      <c r="C5" s="89"/>
      <c r="D5" s="90" t="s">
        <v>474</v>
      </c>
      <c r="E5" s="88" t="s">
        <v>167</v>
      </c>
      <c r="F5" s="89">
        <v>318</v>
      </c>
      <c r="G5" s="89"/>
      <c r="H5" s="90" t="s">
        <v>475</v>
      </c>
      <c r="I5" s="91" t="s">
        <v>255</v>
      </c>
      <c r="J5" s="89">
        <v>624</v>
      </c>
      <c r="K5" s="89"/>
      <c r="L5" s="69" t="s">
        <v>470</v>
      </c>
      <c r="M5" s="98"/>
      <c r="N5" s="98"/>
    </row>
    <row r="6" spans="1:14" s="4" customFormat="1" ht="14.25" customHeight="1">
      <c r="A6" s="88" t="s">
        <v>92</v>
      </c>
      <c r="B6" s="89">
        <v>5</v>
      </c>
      <c r="C6" s="89"/>
      <c r="D6" s="90" t="s">
        <v>476</v>
      </c>
      <c r="E6" s="88" t="s">
        <v>168</v>
      </c>
      <c r="F6" s="89">
        <v>322</v>
      </c>
      <c r="G6" s="89"/>
      <c r="H6" s="90" t="s">
        <v>477</v>
      </c>
      <c r="I6" s="91" t="s">
        <v>256</v>
      </c>
      <c r="J6" s="89">
        <v>625</v>
      </c>
      <c r="K6" s="89"/>
      <c r="L6" s="69" t="s">
        <v>720</v>
      </c>
      <c r="M6" s="98"/>
      <c r="N6" s="98"/>
    </row>
    <row r="7" spans="1:14" s="4" customFormat="1" ht="14.25" customHeight="1">
      <c r="A7" s="88" t="s">
        <v>93</v>
      </c>
      <c r="B7" s="89">
        <v>6</v>
      </c>
      <c r="C7" s="89"/>
      <c r="D7" s="90" t="s">
        <v>479</v>
      </c>
      <c r="E7" s="88"/>
      <c r="F7" s="89"/>
      <c r="G7" s="89"/>
      <c r="H7" s="90" t="s">
        <v>480</v>
      </c>
      <c r="I7" s="91" t="s">
        <v>749</v>
      </c>
      <c r="J7" s="89">
        <v>626</v>
      </c>
      <c r="K7" s="89"/>
      <c r="L7" s="69" t="s">
        <v>478</v>
      </c>
      <c r="M7" s="98"/>
      <c r="N7" s="98"/>
    </row>
    <row r="8" spans="1:14" s="4" customFormat="1" ht="14.25" customHeight="1">
      <c r="A8" s="88" t="s">
        <v>94</v>
      </c>
      <c r="B8" s="89">
        <v>7</v>
      </c>
      <c r="C8" s="89"/>
      <c r="D8" s="90" t="s">
        <v>482</v>
      </c>
      <c r="E8" s="88" t="s">
        <v>169</v>
      </c>
      <c r="F8" s="89">
        <v>324</v>
      </c>
      <c r="G8" s="89"/>
      <c r="H8" s="90" t="s">
        <v>483</v>
      </c>
      <c r="I8" s="91" t="s">
        <v>257</v>
      </c>
      <c r="J8" s="89">
        <v>628</v>
      </c>
      <c r="K8" s="89"/>
      <c r="L8" s="69" t="s">
        <v>481</v>
      </c>
      <c r="M8" s="98"/>
      <c r="N8" s="98"/>
    </row>
    <row r="9" spans="1:14" s="4" customFormat="1" ht="14.25" customHeight="1">
      <c r="A9" s="88" t="s">
        <v>95</v>
      </c>
      <c r="B9" s="89">
        <v>8</v>
      </c>
      <c r="C9" s="89"/>
      <c r="D9" s="90" t="s">
        <v>485</v>
      </c>
      <c r="E9" s="88" t="s">
        <v>170</v>
      </c>
      <c r="F9" s="89">
        <v>328</v>
      </c>
      <c r="G9" s="89"/>
      <c r="H9" s="90" t="s">
        <v>486</v>
      </c>
      <c r="I9" s="91" t="s">
        <v>258</v>
      </c>
      <c r="J9" s="89">
        <v>632</v>
      </c>
      <c r="K9" s="89"/>
      <c r="L9" s="69" t="s">
        <v>484</v>
      </c>
      <c r="M9" s="98"/>
      <c r="N9" s="98"/>
    </row>
    <row r="10" spans="1:12" s="4" customFormat="1" ht="14.25" customHeight="1">
      <c r="A10" s="88" t="s">
        <v>96</v>
      </c>
      <c r="B10" s="89">
        <v>9</v>
      </c>
      <c r="C10" s="89"/>
      <c r="D10" s="90" t="s">
        <v>488</v>
      </c>
      <c r="E10" s="88" t="s">
        <v>171</v>
      </c>
      <c r="F10" s="89">
        <v>329</v>
      </c>
      <c r="G10" s="89"/>
      <c r="H10" s="90" t="s">
        <v>1073</v>
      </c>
      <c r="I10" s="91" t="s">
        <v>259</v>
      </c>
      <c r="J10" s="89">
        <v>636</v>
      </c>
      <c r="K10" s="89"/>
      <c r="L10" s="69" t="s">
        <v>487</v>
      </c>
    </row>
    <row r="11" spans="1:12" s="4" customFormat="1" ht="14.25" customHeight="1">
      <c r="A11" s="88" t="s">
        <v>97</v>
      </c>
      <c r="B11" s="89">
        <v>10</v>
      </c>
      <c r="C11" s="89"/>
      <c r="D11" s="90" t="s">
        <v>490</v>
      </c>
      <c r="E11" s="88"/>
      <c r="F11" s="89"/>
      <c r="G11" s="89"/>
      <c r="H11" s="90" t="s">
        <v>1074</v>
      </c>
      <c r="I11" s="91" t="s">
        <v>260</v>
      </c>
      <c r="J11" s="89">
        <v>640</v>
      </c>
      <c r="K11" s="89"/>
      <c r="L11" s="69" t="s">
        <v>489</v>
      </c>
    </row>
    <row r="12" spans="1:12" s="4" customFormat="1" ht="14.25" customHeight="1">
      <c r="A12" s="88" t="s">
        <v>98</v>
      </c>
      <c r="B12" s="89">
        <v>11</v>
      </c>
      <c r="C12" s="89"/>
      <c r="D12" s="90" t="s">
        <v>493</v>
      </c>
      <c r="E12" s="88" t="s">
        <v>172</v>
      </c>
      <c r="F12" s="89">
        <v>330</v>
      </c>
      <c r="G12" s="89"/>
      <c r="H12" s="90" t="s">
        <v>491</v>
      </c>
      <c r="I12" s="91" t="s">
        <v>261</v>
      </c>
      <c r="J12" s="89">
        <v>644</v>
      </c>
      <c r="K12" s="89"/>
      <c r="L12" s="69" t="s">
        <v>492</v>
      </c>
    </row>
    <row r="13" spans="1:12" s="4" customFormat="1" ht="14.25" customHeight="1">
      <c r="A13" s="88" t="s">
        <v>99</v>
      </c>
      <c r="B13" s="89">
        <v>13</v>
      </c>
      <c r="C13" s="89"/>
      <c r="D13" s="90" t="s">
        <v>495</v>
      </c>
      <c r="E13" s="91" t="s">
        <v>173</v>
      </c>
      <c r="F13" s="89">
        <v>334</v>
      </c>
      <c r="G13" s="89"/>
      <c r="H13" s="90" t="s">
        <v>494</v>
      </c>
      <c r="I13" s="91" t="s">
        <v>262</v>
      </c>
      <c r="J13" s="89">
        <v>647</v>
      </c>
      <c r="K13" s="89"/>
      <c r="L13" s="69" t="s">
        <v>723</v>
      </c>
    </row>
    <row r="14" spans="1:12" s="4" customFormat="1" ht="14.25" customHeight="1">
      <c r="A14" s="88" t="s">
        <v>100</v>
      </c>
      <c r="B14" s="89">
        <v>14</v>
      </c>
      <c r="C14" s="89"/>
      <c r="D14" s="90" t="s">
        <v>497</v>
      </c>
      <c r="E14" s="91" t="s">
        <v>174</v>
      </c>
      <c r="F14" s="89">
        <v>336</v>
      </c>
      <c r="G14" s="89"/>
      <c r="H14" s="90" t="s">
        <v>496</v>
      </c>
      <c r="I14" s="88" t="s">
        <v>263</v>
      </c>
      <c r="J14" s="89">
        <v>649</v>
      </c>
      <c r="K14" s="89"/>
      <c r="L14" s="69" t="s">
        <v>499</v>
      </c>
    </row>
    <row r="15" spans="1:12" s="4" customFormat="1" ht="14.25" customHeight="1">
      <c r="A15" s="88" t="s">
        <v>101</v>
      </c>
      <c r="B15" s="89">
        <v>15</v>
      </c>
      <c r="C15" s="89"/>
      <c r="D15" s="90" t="s">
        <v>500</v>
      </c>
      <c r="E15" s="91" t="s">
        <v>175</v>
      </c>
      <c r="F15" s="89">
        <v>338</v>
      </c>
      <c r="G15" s="89"/>
      <c r="H15" s="90" t="s">
        <v>498</v>
      </c>
      <c r="I15" s="88" t="s">
        <v>264</v>
      </c>
      <c r="J15" s="89">
        <v>653</v>
      </c>
      <c r="K15" s="89"/>
      <c r="L15" s="69" t="s">
        <v>502</v>
      </c>
    </row>
    <row r="16" spans="1:12" s="4" customFormat="1" ht="14.25" customHeight="1">
      <c r="A16" s="88" t="s">
        <v>102</v>
      </c>
      <c r="B16" s="89">
        <v>17</v>
      </c>
      <c r="C16" s="89"/>
      <c r="D16" s="90" t="s">
        <v>503</v>
      </c>
      <c r="E16" s="91" t="s">
        <v>176</v>
      </c>
      <c r="F16" s="89">
        <v>342</v>
      </c>
      <c r="G16" s="89"/>
      <c r="H16" s="90" t="s">
        <v>501</v>
      </c>
      <c r="I16" s="91" t="s">
        <v>265</v>
      </c>
      <c r="J16" s="89">
        <v>660</v>
      </c>
      <c r="K16" s="89"/>
      <c r="L16" s="69" t="s">
        <v>505</v>
      </c>
    </row>
    <row r="17" spans="1:12" s="4" customFormat="1" ht="14.25" customHeight="1">
      <c r="A17" s="88" t="s">
        <v>103</v>
      </c>
      <c r="B17" s="89">
        <v>18</v>
      </c>
      <c r="C17" s="89"/>
      <c r="D17" s="90" t="s">
        <v>506</v>
      </c>
      <c r="E17" s="91" t="s">
        <v>177</v>
      </c>
      <c r="F17" s="89">
        <v>346</v>
      </c>
      <c r="G17" s="89"/>
      <c r="H17" s="90" t="s">
        <v>504</v>
      </c>
      <c r="I17" s="91" t="s">
        <v>266</v>
      </c>
      <c r="J17" s="89">
        <v>662</v>
      </c>
      <c r="K17" s="89"/>
      <c r="L17" s="69" t="s">
        <v>508</v>
      </c>
    </row>
    <row r="18" spans="1:12" s="4" customFormat="1" ht="14.25" customHeight="1">
      <c r="A18" s="88" t="s">
        <v>137</v>
      </c>
      <c r="B18" s="89">
        <v>20</v>
      </c>
      <c r="C18" s="89"/>
      <c r="D18" s="90" t="s">
        <v>509</v>
      </c>
      <c r="E18" s="91" t="s">
        <v>178</v>
      </c>
      <c r="F18" s="89">
        <v>350</v>
      </c>
      <c r="G18" s="89"/>
      <c r="H18" s="90" t="s">
        <v>507</v>
      </c>
      <c r="I18" s="91" t="s">
        <v>267</v>
      </c>
      <c r="J18" s="89">
        <v>664</v>
      </c>
      <c r="K18" s="89"/>
      <c r="L18" s="69" t="s">
        <v>511</v>
      </c>
    </row>
    <row r="19" spans="1:12" s="4" customFormat="1" ht="14.25" customHeight="1">
      <c r="A19" s="88" t="s">
        <v>138</v>
      </c>
      <c r="B19" s="89">
        <v>23</v>
      </c>
      <c r="C19" s="89"/>
      <c r="D19" s="90" t="s">
        <v>512</v>
      </c>
      <c r="E19" s="91" t="s">
        <v>179</v>
      </c>
      <c r="F19" s="89">
        <v>352</v>
      </c>
      <c r="G19" s="89"/>
      <c r="H19" s="90" t="s">
        <v>510</v>
      </c>
      <c r="I19" s="91" t="s">
        <v>268</v>
      </c>
      <c r="J19" s="89">
        <v>666</v>
      </c>
      <c r="K19" s="89"/>
      <c r="L19" s="69" t="s">
        <v>514</v>
      </c>
    </row>
    <row r="20" spans="1:12" s="4" customFormat="1" ht="14.25" customHeight="1">
      <c r="A20" s="88" t="s">
        <v>104</v>
      </c>
      <c r="B20" s="89">
        <v>24</v>
      </c>
      <c r="C20" s="89"/>
      <c r="D20" s="90" t="s">
        <v>515</v>
      </c>
      <c r="E20" s="91" t="s">
        <v>180</v>
      </c>
      <c r="F20" s="89">
        <v>355</v>
      </c>
      <c r="G20" s="89"/>
      <c r="H20" s="90" t="s">
        <v>513</v>
      </c>
      <c r="I20" s="91" t="s">
        <v>269</v>
      </c>
      <c r="J20" s="89">
        <v>667</v>
      </c>
      <c r="K20" s="89"/>
      <c r="L20" s="69" t="s">
        <v>517</v>
      </c>
    </row>
    <row r="21" spans="1:12" s="4" customFormat="1" ht="14.25" customHeight="1">
      <c r="A21" s="88" t="s">
        <v>105</v>
      </c>
      <c r="B21" s="89">
        <v>28</v>
      </c>
      <c r="C21" s="89"/>
      <c r="D21" s="90" t="s">
        <v>518</v>
      </c>
      <c r="E21" s="91" t="s">
        <v>181</v>
      </c>
      <c r="F21" s="89">
        <v>357</v>
      </c>
      <c r="G21" s="89"/>
      <c r="H21" s="90" t="s">
        <v>516</v>
      </c>
      <c r="I21" s="91" t="s">
        <v>270</v>
      </c>
      <c r="J21" s="89">
        <v>669</v>
      </c>
      <c r="K21" s="89"/>
      <c r="L21" s="69" t="s">
        <v>520</v>
      </c>
    </row>
    <row r="22" spans="1:12" s="4" customFormat="1" ht="14.25" customHeight="1">
      <c r="A22" s="88" t="s">
        <v>106</v>
      </c>
      <c r="B22" s="89">
        <v>37</v>
      </c>
      <c r="C22" s="89"/>
      <c r="D22" s="90" t="s">
        <v>521</v>
      </c>
      <c r="E22" s="91"/>
      <c r="F22" s="89"/>
      <c r="G22" s="89"/>
      <c r="H22" s="90" t="s">
        <v>519</v>
      </c>
      <c r="I22" s="91" t="s">
        <v>271</v>
      </c>
      <c r="J22" s="89">
        <v>672</v>
      </c>
      <c r="K22" s="89"/>
      <c r="L22" s="69" t="s">
        <v>523</v>
      </c>
    </row>
    <row r="23" spans="1:12" s="4" customFormat="1" ht="14.25" customHeight="1">
      <c r="A23" s="88" t="s">
        <v>107</v>
      </c>
      <c r="B23" s="89">
        <v>39</v>
      </c>
      <c r="C23" s="89"/>
      <c r="D23" s="90" t="s">
        <v>524</v>
      </c>
      <c r="E23" s="91" t="s">
        <v>182</v>
      </c>
      <c r="F23" s="89">
        <v>366</v>
      </c>
      <c r="G23" s="89"/>
      <c r="H23" s="90" t="s">
        <v>522</v>
      </c>
      <c r="I23" s="91" t="s">
        <v>272</v>
      </c>
      <c r="J23" s="89">
        <v>675</v>
      </c>
      <c r="K23" s="89"/>
      <c r="L23" s="69" t="s">
        <v>526</v>
      </c>
    </row>
    <row r="24" spans="1:12" s="4" customFormat="1" ht="14.25" customHeight="1">
      <c r="A24" s="88" t="s">
        <v>108</v>
      </c>
      <c r="B24" s="89">
        <v>41</v>
      </c>
      <c r="C24" s="89"/>
      <c r="D24" s="90" t="s">
        <v>527</v>
      </c>
      <c r="E24" s="91" t="s">
        <v>183</v>
      </c>
      <c r="F24" s="89">
        <v>370</v>
      </c>
      <c r="G24" s="89"/>
      <c r="H24" s="90" t="s">
        <v>525</v>
      </c>
      <c r="I24" s="91" t="s">
        <v>273</v>
      </c>
      <c r="J24" s="89">
        <v>676</v>
      </c>
      <c r="K24" s="89"/>
      <c r="L24" s="69" t="s">
        <v>529</v>
      </c>
    </row>
    <row r="25" spans="1:12" s="4" customFormat="1" ht="14.25" customHeight="1">
      <c r="A25" s="88" t="s">
        <v>109</v>
      </c>
      <c r="B25" s="89">
        <v>43</v>
      </c>
      <c r="C25" s="89"/>
      <c r="D25" s="90" t="s">
        <v>530</v>
      </c>
      <c r="E25" s="91" t="s">
        <v>184</v>
      </c>
      <c r="F25" s="89">
        <v>373</v>
      </c>
      <c r="G25" s="89"/>
      <c r="H25" s="90" t="s">
        <v>528</v>
      </c>
      <c r="I25" s="91" t="s">
        <v>274</v>
      </c>
      <c r="J25" s="89">
        <v>680</v>
      </c>
      <c r="K25" s="89"/>
      <c r="L25" s="69" t="s">
        <v>532</v>
      </c>
    </row>
    <row r="26" spans="1:12" s="4" customFormat="1" ht="14.25" customHeight="1">
      <c r="A26" s="88" t="s">
        <v>110</v>
      </c>
      <c r="B26" s="89">
        <v>44</v>
      </c>
      <c r="C26" s="89"/>
      <c r="D26" s="90" t="s">
        <v>533</v>
      </c>
      <c r="E26" s="91" t="s">
        <v>185</v>
      </c>
      <c r="F26" s="89">
        <v>375</v>
      </c>
      <c r="G26" s="89"/>
      <c r="H26" s="90" t="s">
        <v>531</v>
      </c>
      <c r="I26" s="91" t="s">
        <v>275</v>
      </c>
      <c r="J26" s="89">
        <v>684</v>
      </c>
      <c r="K26" s="89"/>
      <c r="L26" s="69" t="s">
        <v>727</v>
      </c>
    </row>
    <row r="27" spans="1:12" s="4" customFormat="1" ht="14.25" customHeight="1">
      <c r="A27" s="88" t="s">
        <v>111</v>
      </c>
      <c r="B27" s="89">
        <v>45</v>
      </c>
      <c r="C27" s="89"/>
      <c r="D27" s="90" t="s">
        <v>535</v>
      </c>
      <c r="E27" s="91" t="s">
        <v>186</v>
      </c>
      <c r="F27" s="89">
        <v>377</v>
      </c>
      <c r="G27" s="89"/>
      <c r="H27" s="90" t="s">
        <v>534</v>
      </c>
      <c r="I27" s="4" t="s">
        <v>276</v>
      </c>
      <c r="J27" s="93">
        <v>690</v>
      </c>
      <c r="L27" s="92" t="s">
        <v>539</v>
      </c>
    </row>
    <row r="28" spans="1:12" s="4" customFormat="1" ht="14.25" customHeight="1">
      <c r="A28" s="88" t="s">
        <v>112</v>
      </c>
      <c r="B28" s="89">
        <v>46</v>
      </c>
      <c r="C28" s="89"/>
      <c r="D28" s="90" t="s">
        <v>537</v>
      </c>
      <c r="E28" s="91" t="s">
        <v>187</v>
      </c>
      <c r="F28" s="89">
        <v>378</v>
      </c>
      <c r="G28" s="89"/>
      <c r="H28" s="90" t="s">
        <v>536</v>
      </c>
      <c r="I28" s="4" t="s">
        <v>277</v>
      </c>
      <c r="J28" s="93">
        <v>696</v>
      </c>
      <c r="L28" s="92" t="s">
        <v>542</v>
      </c>
    </row>
    <row r="29" spans="1:12" s="4" customFormat="1" ht="14.25" customHeight="1">
      <c r="A29" s="88" t="s">
        <v>113</v>
      </c>
      <c r="B29" s="89">
        <v>47</v>
      </c>
      <c r="C29" s="89"/>
      <c r="D29" s="90" t="s">
        <v>540</v>
      </c>
      <c r="E29" s="91" t="s">
        <v>188</v>
      </c>
      <c r="F29" s="89">
        <v>382</v>
      </c>
      <c r="G29" s="89"/>
      <c r="H29" s="90" t="s">
        <v>538</v>
      </c>
      <c r="I29" s="4" t="s">
        <v>278</v>
      </c>
      <c r="J29" s="93">
        <v>700</v>
      </c>
      <c r="L29" s="92" t="s">
        <v>545</v>
      </c>
    </row>
    <row r="30" spans="1:12" s="4" customFormat="1" ht="14.25" customHeight="1">
      <c r="A30" s="91" t="s">
        <v>114</v>
      </c>
      <c r="B30" s="89">
        <v>52</v>
      </c>
      <c r="C30" s="89"/>
      <c r="D30" s="90" t="s">
        <v>543</v>
      </c>
      <c r="E30" s="91" t="s">
        <v>189</v>
      </c>
      <c r="F30" s="89">
        <v>386</v>
      </c>
      <c r="G30" s="89"/>
      <c r="H30" s="90" t="s">
        <v>541</v>
      </c>
      <c r="I30" s="4" t="s">
        <v>279</v>
      </c>
      <c r="J30" s="93">
        <v>701</v>
      </c>
      <c r="L30" s="92" t="s">
        <v>548</v>
      </c>
    </row>
    <row r="31" spans="1:12" s="4" customFormat="1" ht="14.25" customHeight="1">
      <c r="A31" s="88" t="s">
        <v>115</v>
      </c>
      <c r="B31" s="89">
        <v>53</v>
      </c>
      <c r="C31" s="89"/>
      <c r="D31" s="90" t="s">
        <v>546</v>
      </c>
      <c r="E31" s="91" t="s">
        <v>190</v>
      </c>
      <c r="F31" s="89">
        <v>388</v>
      </c>
      <c r="G31" s="89"/>
      <c r="H31" s="90" t="s">
        <v>544</v>
      </c>
      <c r="I31" s="4" t="s">
        <v>280</v>
      </c>
      <c r="J31" s="93">
        <v>703</v>
      </c>
      <c r="L31" s="92" t="s">
        <v>551</v>
      </c>
    </row>
    <row r="32" spans="1:12" s="4" customFormat="1" ht="14.25" customHeight="1">
      <c r="A32" s="88" t="s">
        <v>116</v>
      </c>
      <c r="B32" s="89">
        <v>54</v>
      </c>
      <c r="C32" s="89"/>
      <c r="D32" s="90" t="s">
        <v>549</v>
      </c>
      <c r="E32" s="91" t="s">
        <v>191</v>
      </c>
      <c r="F32" s="89">
        <v>389</v>
      </c>
      <c r="G32" s="89"/>
      <c r="H32" s="90" t="s">
        <v>547</v>
      </c>
      <c r="I32" s="4" t="s">
        <v>281</v>
      </c>
      <c r="J32" s="93">
        <v>706</v>
      </c>
      <c r="L32" s="92" t="s">
        <v>554</v>
      </c>
    </row>
    <row r="33" spans="1:12" s="4" customFormat="1" ht="14.25" customHeight="1">
      <c r="A33" s="88" t="s">
        <v>117</v>
      </c>
      <c r="B33" s="89">
        <v>55</v>
      </c>
      <c r="C33" s="89"/>
      <c r="D33" s="90" t="s">
        <v>552</v>
      </c>
      <c r="E33" s="91" t="s">
        <v>192</v>
      </c>
      <c r="F33" s="89">
        <v>391</v>
      </c>
      <c r="G33" s="89"/>
      <c r="H33" s="90" t="s">
        <v>550</v>
      </c>
      <c r="I33" s="4" t="s">
        <v>282</v>
      </c>
      <c r="J33" s="93">
        <v>708</v>
      </c>
      <c r="L33" s="92" t="s">
        <v>557</v>
      </c>
    </row>
    <row r="34" spans="1:12" s="4" customFormat="1" ht="14.25" customHeight="1">
      <c r="A34" s="88" t="s">
        <v>118</v>
      </c>
      <c r="B34" s="89">
        <v>60</v>
      </c>
      <c r="C34" s="89"/>
      <c r="D34" s="90" t="s">
        <v>555</v>
      </c>
      <c r="E34" s="91" t="s">
        <v>193</v>
      </c>
      <c r="F34" s="89">
        <v>393</v>
      </c>
      <c r="G34" s="89"/>
      <c r="H34" s="90" t="s">
        <v>553</v>
      </c>
      <c r="I34" s="4" t="s">
        <v>283</v>
      </c>
      <c r="J34" s="93">
        <v>716</v>
      </c>
      <c r="L34" s="92" t="s">
        <v>560</v>
      </c>
    </row>
    <row r="35" spans="1:12" s="4" customFormat="1" ht="14.25" customHeight="1">
      <c r="A35" s="88" t="s">
        <v>119</v>
      </c>
      <c r="B35" s="89">
        <v>61</v>
      </c>
      <c r="C35" s="89"/>
      <c r="D35" s="90" t="s">
        <v>558</v>
      </c>
      <c r="E35" s="91" t="s">
        <v>194</v>
      </c>
      <c r="F35" s="89">
        <v>395</v>
      </c>
      <c r="G35" s="89"/>
      <c r="H35" s="90" t="s">
        <v>556</v>
      </c>
      <c r="I35" s="4" t="s">
        <v>284</v>
      </c>
      <c r="J35" s="93">
        <v>720</v>
      </c>
      <c r="L35" s="92" t="s">
        <v>563</v>
      </c>
    </row>
    <row r="36" spans="1:12" s="4" customFormat="1" ht="14.25" customHeight="1">
      <c r="A36" s="88" t="s">
        <v>120</v>
      </c>
      <c r="B36" s="89">
        <v>63</v>
      </c>
      <c r="C36" s="89"/>
      <c r="D36" s="90" t="s">
        <v>561</v>
      </c>
      <c r="E36" s="91" t="s">
        <v>196</v>
      </c>
      <c r="F36" s="89">
        <v>400</v>
      </c>
      <c r="G36" s="89"/>
      <c r="H36" s="90" t="s">
        <v>559</v>
      </c>
      <c r="I36" s="91" t="s">
        <v>285</v>
      </c>
      <c r="J36" s="89">
        <v>724</v>
      </c>
      <c r="K36" s="89"/>
      <c r="L36" s="69" t="s">
        <v>566</v>
      </c>
    </row>
    <row r="37" spans="1:12" s="4" customFormat="1" ht="14.25" customHeight="1">
      <c r="A37" s="88" t="s">
        <v>121</v>
      </c>
      <c r="B37" s="89">
        <v>64</v>
      </c>
      <c r="C37" s="89"/>
      <c r="D37" s="90" t="s">
        <v>564</v>
      </c>
      <c r="E37" s="91" t="s">
        <v>197</v>
      </c>
      <c r="F37" s="89">
        <v>404</v>
      </c>
      <c r="G37" s="89"/>
      <c r="H37" s="90" t="s">
        <v>562</v>
      </c>
      <c r="L37" s="92" t="s">
        <v>569</v>
      </c>
    </row>
    <row r="38" spans="1:12" s="4" customFormat="1" ht="14.25" customHeight="1">
      <c r="A38" s="88" t="s">
        <v>122</v>
      </c>
      <c r="B38" s="89">
        <v>66</v>
      </c>
      <c r="C38" s="89"/>
      <c r="D38" s="90" t="s">
        <v>567</v>
      </c>
      <c r="E38" s="91" t="s">
        <v>198</v>
      </c>
      <c r="F38" s="89">
        <v>406</v>
      </c>
      <c r="G38" s="89"/>
      <c r="H38" s="90" t="s">
        <v>565</v>
      </c>
      <c r="I38" s="91" t="s">
        <v>286</v>
      </c>
      <c r="J38" s="89">
        <v>728</v>
      </c>
      <c r="K38" s="89"/>
      <c r="L38" s="69" t="s">
        <v>572</v>
      </c>
    </row>
    <row r="39" spans="1:12" s="4" customFormat="1" ht="14.25" customHeight="1">
      <c r="A39" s="88" t="s">
        <v>123</v>
      </c>
      <c r="B39" s="89">
        <v>68</v>
      </c>
      <c r="C39" s="89"/>
      <c r="D39" s="90" t="s">
        <v>570</v>
      </c>
      <c r="E39" s="91" t="s">
        <v>199</v>
      </c>
      <c r="F39" s="89">
        <v>408</v>
      </c>
      <c r="G39" s="89"/>
      <c r="H39" s="90" t="s">
        <v>568</v>
      </c>
      <c r="I39" s="91" t="s">
        <v>287</v>
      </c>
      <c r="J39" s="89">
        <v>732</v>
      </c>
      <c r="K39" s="89"/>
      <c r="L39" s="69" t="s">
        <v>575</v>
      </c>
    </row>
    <row r="40" spans="1:12" s="4" customFormat="1" ht="14.25" customHeight="1">
      <c r="A40" s="88" t="s">
        <v>124</v>
      </c>
      <c r="B40" s="89">
        <v>70</v>
      </c>
      <c r="C40" s="89"/>
      <c r="D40" s="90" t="s">
        <v>573</v>
      </c>
      <c r="E40" s="91" t="s">
        <v>200</v>
      </c>
      <c r="F40" s="89">
        <v>412</v>
      </c>
      <c r="G40" s="89"/>
      <c r="H40" s="90" t="s">
        <v>571</v>
      </c>
      <c r="I40" s="91" t="s">
        <v>288</v>
      </c>
      <c r="J40" s="89">
        <v>736</v>
      </c>
      <c r="K40" s="89"/>
      <c r="L40" s="69" t="s">
        <v>578</v>
      </c>
    </row>
    <row r="41" spans="1:12" s="4" customFormat="1" ht="14.25" customHeight="1">
      <c r="A41" s="88" t="s">
        <v>125</v>
      </c>
      <c r="B41" s="89">
        <v>72</v>
      </c>
      <c r="C41" s="89"/>
      <c r="D41" s="90" t="s">
        <v>576</v>
      </c>
      <c r="E41" s="88" t="s">
        <v>201</v>
      </c>
      <c r="F41" s="93">
        <v>413</v>
      </c>
      <c r="H41" s="90" t="s">
        <v>574</v>
      </c>
      <c r="I41" s="91" t="s">
        <v>289</v>
      </c>
      <c r="J41" s="89">
        <v>740</v>
      </c>
      <c r="K41" s="89"/>
      <c r="L41" s="69" t="s">
        <v>581</v>
      </c>
    </row>
    <row r="42" spans="1:12" s="4" customFormat="1" ht="14.25" customHeight="1">
      <c r="A42" s="88" t="s">
        <v>126</v>
      </c>
      <c r="B42" s="89">
        <v>73</v>
      </c>
      <c r="C42" s="89"/>
      <c r="D42" s="90" t="s">
        <v>579</v>
      </c>
      <c r="E42" s="91" t="s">
        <v>202</v>
      </c>
      <c r="F42" s="89">
        <v>416</v>
      </c>
      <c r="G42" s="89"/>
      <c r="H42" s="90" t="s">
        <v>577</v>
      </c>
      <c r="I42" s="91" t="s">
        <v>290</v>
      </c>
      <c r="J42" s="89">
        <v>743</v>
      </c>
      <c r="K42" s="89"/>
      <c r="L42" s="69" t="s">
        <v>584</v>
      </c>
    </row>
    <row r="43" spans="1:12" s="4" customFormat="1" ht="14.25" customHeight="1">
      <c r="A43" s="88" t="s">
        <v>127</v>
      </c>
      <c r="B43" s="89">
        <v>74</v>
      </c>
      <c r="C43" s="89"/>
      <c r="D43" s="90" t="s">
        <v>582</v>
      </c>
      <c r="E43" s="91" t="s">
        <v>203</v>
      </c>
      <c r="F43" s="89">
        <v>421</v>
      </c>
      <c r="G43" s="89"/>
      <c r="H43" s="90" t="s">
        <v>580</v>
      </c>
      <c r="I43" s="4" t="s">
        <v>291</v>
      </c>
      <c r="J43" s="93">
        <v>800</v>
      </c>
      <c r="L43" s="92" t="s">
        <v>587</v>
      </c>
    </row>
    <row r="44" spans="1:12" s="4" customFormat="1" ht="14.25" customHeight="1">
      <c r="A44" s="88" t="s">
        <v>128</v>
      </c>
      <c r="B44" s="89">
        <v>75</v>
      </c>
      <c r="C44" s="89"/>
      <c r="D44" s="90" t="s">
        <v>585</v>
      </c>
      <c r="E44" s="91" t="s">
        <v>204</v>
      </c>
      <c r="F44" s="89">
        <v>424</v>
      </c>
      <c r="G44" s="89"/>
      <c r="H44" s="90" t="s">
        <v>583</v>
      </c>
      <c r="I44" s="4" t="s">
        <v>292</v>
      </c>
      <c r="J44" s="93">
        <v>801</v>
      </c>
      <c r="L44" s="92" t="s">
        <v>590</v>
      </c>
    </row>
    <row r="45" spans="1:12" s="4" customFormat="1" ht="14.25" customHeight="1">
      <c r="A45" s="91" t="s">
        <v>243</v>
      </c>
      <c r="B45" s="89">
        <v>76</v>
      </c>
      <c r="C45" s="89"/>
      <c r="D45" s="90" t="s">
        <v>588</v>
      </c>
      <c r="E45" s="91" t="s">
        <v>205</v>
      </c>
      <c r="F45" s="89">
        <v>428</v>
      </c>
      <c r="G45" s="89"/>
      <c r="H45" s="90" t="s">
        <v>586</v>
      </c>
      <c r="I45" s="4" t="s">
        <v>293</v>
      </c>
      <c r="J45" s="93">
        <v>803</v>
      </c>
      <c r="L45" s="92" t="s">
        <v>593</v>
      </c>
    </row>
    <row r="46" spans="1:12" s="4" customFormat="1" ht="14.25" customHeight="1">
      <c r="A46" s="91" t="s">
        <v>244</v>
      </c>
      <c r="B46" s="89">
        <v>77</v>
      </c>
      <c r="C46" s="89"/>
      <c r="D46" s="90" t="s">
        <v>591</v>
      </c>
      <c r="E46" s="91" t="s">
        <v>206</v>
      </c>
      <c r="F46" s="89">
        <v>432</v>
      </c>
      <c r="G46" s="89"/>
      <c r="H46" s="90" t="s">
        <v>589</v>
      </c>
      <c r="I46" s="4" t="s">
        <v>294</v>
      </c>
      <c r="J46" s="93">
        <v>804</v>
      </c>
      <c r="L46" s="92" t="s">
        <v>596</v>
      </c>
    </row>
    <row r="47" spans="1:12" s="4" customFormat="1" ht="14.25" customHeight="1">
      <c r="A47" s="91" t="s">
        <v>245</v>
      </c>
      <c r="B47" s="89">
        <v>78</v>
      </c>
      <c r="C47" s="89"/>
      <c r="D47" s="90" t="s">
        <v>594</v>
      </c>
      <c r="E47" s="91" t="s">
        <v>207</v>
      </c>
      <c r="F47" s="89">
        <v>436</v>
      </c>
      <c r="G47" s="89"/>
      <c r="H47" s="90" t="s">
        <v>592</v>
      </c>
      <c r="I47" s="4" t="s">
        <v>295</v>
      </c>
      <c r="J47" s="93">
        <v>806</v>
      </c>
      <c r="L47" s="92" t="s">
        <v>599</v>
      </c>
    </row>
    <row r="48" spans="1:12" s="4" customFormat="1" ht="14.25" customHeight="1">
      <c r="A48" s="91" t="s">
        <v>246</v>
      </c>
      <c r="B48" s="89">
        <v>79</v>
      </c>
      <c r="C48" s="89"/>
      <c r="D48" s="90" t="s">
        <v>597</v>
      </c>
      <c r="E48" s="91" t="s">
        <v>208</v>
      </c>
      <c r="F48" s="89">
        <v>442</v>
      </c>
      <c r="G48" s="89"/>
      <c r="H48" s="90" t="s">
        <v>595</v>
      </c>
      <c r="I48" s="4" t="s">
        <v>296</v>
      </c>
      <c r="J48" s="93">
        <v>807</v>
      </c>
      <c r="L48" s="92" t="s">
        <v>602</v>
      </c>
    </row>
    <row r="49" spans="1:12" s="4" customFormat="1" ht="14.25" customHeight="1">
      <c r="A49" s="91" t="s">
        <v>247</v>
      </c>
      <c r="B49" s="89">
        <v>80</v>
      </c>
      <c r="C49" s="89"/>
      <c r="D49" s="90" t="s">
        <v>600</v>
      </c>
      <c r="E49" s="91" t="s">
        <v>209</v>
      </c>
      <c r="F49" s="89">
        <v>446</v>
      </c>
      <c r="G49" s="89"/>
      <c r="H49" s="90" t="s">
        <v>598</v>
      </c>
      <c r="I49" s="4" t="s">
        <v>297</v>
      </c>
      <c r="J49" s="93">
        <v>809</v>
      </c>
      <c r="L49" s="92" t="s">
        <v>605</v>
      </c>
    </row>
    <row r="50" spans="1:12" s="4" customFormat="1" ht="14.25" customHeight="1">
      <c r="A50" s="91" t="s">
        <v>248</v>
      </c>
      <c r="B50" s="89">
        <v>81</v>
      </c>
      <c r="C50" s="89"/>
      <c r="D50" s="90" t="s">
        <v>603</v>
      </c>
      <c r="E50" s="91" t="s">
        <v>210</v>
      </c>
      <c r="F50" s="89">
        <v>448</v>
      </c>
      <c r="G50" s="89"/>
      <c r="H50" s="90" t="s">
        <v>601</v>
      </c>
      <c r="I50" s="4" t="s">
        <v>298</v>
      </c>
      <c r="J50" s="93">
        <v>811</v>
      </c>
      <c r="L50" s="92" t="s">
        <v>608</v>
      </c>
    </row>
    <row r="51" spans="1:12" s="4" customFormat="1" ht="14.25" customHeight="1">
      <c r="A51" s="91" t="s">
        <v>249</v>
      </c>
      <c r="B51" s="89">
        <v>82</v>
      </c>
      <c r="C51" s="89"/>
      <c r="D51" s="90" t="s">
        <v>606</v>
      </c>
      <c r="E51" s="91" t="s">
        <v>211</v>
      </c>
      <c r="F51" s="89">
        <v>449</v>
      </c>
      <c r="G51" s="89"/>
      <c r="H51" s="90" t="s">
        <v>604</v>
      </c>
      <c r="I51" s="4" t="s">
        <v>299</v>
      </c>
      <c r="J51" s="93">
        <v>812</v>
      </c>
      <c r="L51" s="92" t="s">
        <v>615</v>
      </c>
    </row>
    <row r="52" spans="1:12" s="4" customFormat="1" ht="14.25" customHeight="1">
      <c r="A52" s="88" t="s">
        <v>250</v>
      </c>
      <c r="B52" s="89">
        <v>83</v>
      </c>
      <c r="C52" s="89"/>
      <c r="D52" s="90" t="s">
        <v>751</v>
      </c>
      <c r="E52" s="91" t="s">
        <v>212</v>
      </c>
      <c r="F52" s="89">
        <v>452</v>
      </c>
      <c r="G52" s="89"/>
      <c r="H52" s="90" t="s">
        <v>607</v>
      </c>
      <c r="I52" s="4" t="s">
        <v>300</v>
      </c>
      <c r="J52" s="93">
        <v>813</v>
      </c>
      <c r="L52" s="92" t="s">
        <v>759</v>
      </c>
    </row>
    <row r="53" spans="1:12" s="4" customFormat="1" ht="14.25" customHeight="1">
      <c r="A53" s="88" t="s">
        <v>129</v>
      </c>
      <c r="B53" s="89">
        <v>91</v>
      </c>
      <c r="C53" s="89"/>
      <c r="D53" s="90" t="s">
        <v>616</v>
      </c>
      <c r="E53" s="91" t="s">
        <v>213</v>
      </c>
      <c r="F53" s="89">
        <v>453</v>
      </c>
      <c r="G53" s="89"/>
      <c r="H53" s="90" t="s">
        <v>609</v>
      </c>
      <c r="I53" s="4" t="s">
        <v>301</v>
      </c>
      <c r="J53" s="93">
        <v>815</v>
      </c>
      <c r="L53" s="92" t="s">
        <v>620</v>
      </c>
    </row>
    <row r="54" spans="1:12" s="4" customFormat="1" ht="14.25" customHeight="1">
      <c r="A54" s="88" t="s">
        <v>130</v>
      </c>
      <c r="B54" s="89">
        <v>92</v>
      </c>
      <c r="C54" s="89"/>
      <c r="D54" s="90" t="s">
        <v>618</v>
      </c>
      <c r="E54" s="91" t="s">
        <v>214</v>
      </c>
      <c r="F54" s="89">
        <v>454</v>
      </c>
      <c r="G54" s="89"/>
      <c r="H54" s="90" t="s">
        <v>617</v>
      </c>
      <c r="I54" s="4" t="s">
        <v>302</v>
      </c>
      <c r="J54" s="93">
        <v>816</v>
      </c>
      <c r="L54" s="92" t="s">
        <v>622</v>
      </c>
    </row>
    <row r="55" spans="1:12" s="4" customFormat="1" ht="14.25" customHeight="1">
      <c r="A55" s="88" t="s">
        <v>131</v>
      </c>
      <c r="B55" s="89">
        <v>93</v>
      </c>
      <c r="C55" s="89"/>
      <c r="D55" s="90" t="s">
        <v>621</v>
      </c>
      <c r="E55" s="91" t="s">
        <v>215</v>
      </c>
      <c r="F55" s="89">
        <v>456</v>
      </c>
      <c r="G55" s="89"/>
      <c r="H55" s="90" t="s">
        <v>619</v>
      </c>
      <c r="I55" s="4" t="s">
        <v>303</v>
      </c>
      <c r="J55" s="93">
        <v>817</v>
      </c>
      <c r="L55" s="92" t="s">
        <v>623</v>
      </c>
    </row>
    <row r="56" spans="1:12" s="4" customFormat="1" ht="14.25" customHeight="1">
      <c r="A56" s="88" t="s">
        <v>132</v>
      </c>
      <c r="B56" s="89">
        <v>95</v>
      </c>
      <c r="C56" s="89"/>
      <c r="D56" s="90" t="s">
        <v>374</v>
      </c>
      <c r="E56" s="91" t="s">
        <v>216</v>
      </c>
      <c r="F56" s="89">
        <v>457</v>
      </c>
      <c r="G56" s="89"/>
      <c r="H56" s="90" t="s">
        <v>708</v>
      </c>
      <c r="I56" s="4" t="s">
        <v>304</v>
      </c>
      <c r="J56" s="93">
        <v>819</v>
      </c>
      <c r="L56" s="92" t="s">
        <v>626</v>
      </c>
    </row>
    <row r="57" spans="1:12" s="4" customFormat="1" ht="14.25" customHeight="1">
      <c r="A57" s="88" t="s">
        <v>133</v>
      </c>
      <c r="B57" s="89">
        <v>96</v>
      </c>
      <c r="C57" s="89"/>
      <c r="D57" s="90" t="s">
        <v>624</v>
      </c>
      <c r="E57" s="91" t="s">
        <v>217</v>
      </c>
      <c r="F57" s="89">
        <v>459</v>
      </c>
      <c r="G57" s="89"/>
      <c r="H57" s="90" t="s">
        <v>625</v>
      </c>
      <c r="I57" s="4" t="s">
        <v>305</v>
      </c>
      <c r="J57" s="93">
        <v>820</v>
      </c>
      <c r="L57" s="92" t="s">
        <v>629</v>
      </c>
    </row>
    <row r="58" spans="1:12" s="4" customFormat="1" ht="14.25" customHeight="1">
      <c r="A58" s="88"/>
      <c r="B58" s="89"/>
      <c r="C58" s="89"/>
      <c r="D58" s="90" t="s">
        <v>627</v>
      </c>
      <c r="E58" s="91" t="s">
        <v>218</v>
      </c>
      <c r="F58" s="89">
        <v>460</v>
      </c>
      <c r="G58" s="89"/>
      <c r="H58" s="90" t="s">
        <v>628</v>
      </c>
      <c r="I58" s="4" t="s">
        <v>306</v>
      </c>
      <c r="J58" s="93">
        <v>822</v>
      </c>
      <c r="L58" s="92" t="s">
        <v>631</v>
      </c>
    </row>
    <row r="59" spans="1:12" s="4" customFormat="1" ht="14.25" customHeight="1">
      <c r="A59" s="88" t="s">
        <v>746</v>
      </c>
      <c r="B59" s="89">
        <v>97</v>
      </c>
      <c r="C59" s="89"/>
      <c r="D59" s="90" t="s">
        <v>375</v>
      </c>
      <c r="E59" s="91" t="s">
        <v>219</v>
      </c>
      <c r="F59" s="89">
        <v>463</v>
      </c>
      <c r="G59" s="89"/>
      <c r="H59" s="90" t="s">
        <v>630</v>
      </c>
      <c r="I59" s="91" t="s">
        <v>307</v>
      </c>
      <c r="J59" s="89">
        <v>823</v>
      </c>
      <c r="K59" s="89"/>
      <c r="L59" s="92" t="s">
        <v>633</v>
      </c>
    </row>
    <row r="60" spans="1:12" s="4" customFormat="1" ht="14.25" customHeight="1">
      <c r="A60" s="88" t="s">
        <v>134</v>
      </c>
      <c r="B60" s="89">
        <v>98</v>
      </c>
      <c r="C60" s="158"/>
      <c r="D60" s="90" t="s">
        <v>376</v>
      </c>
      <c r="E60" s="91" t="s">
        <v>220</v>
      </c>
      <c r="F60" s="89">
        <v>464</v>
      </c>
      <c r="G60" s="89"/>
      <c r="H60" s="90" t="s">
        <v>632</v>
      </c>
      <c r="I60" s="91"/>
      <c r="J60" s="89"/>
      <c r="K60" s="89"/>
      <c r="L60" s="92" t="s">
        <v>636</v>
      </c>
    </row>
    <row r="61" spans="1:12" s="4" customFormat="1" ht="14.25" customHeight="1">
      <c r="A61" s="88" t="s">
        <v>139</v>
      </c>
      <c r="B61" s="89">
        <v>204</v>
      </c>
      <c r="C61" s="89"/>
      <c r="D61" s="90" t="s">
        <v>634</v>
      </c>
      <c r="E61" s="91" t="s">
        <v>221</v>
      </c>
      <c r="F61" s="89">
        <v>465</v>
      </c>
      <c r="G61" s="89"/>
      <c r="H61" s="90" t="s">
        <v>635</v>
      </c>
      <c r="I61" s="91" t="s">
        <v>308</v>
      </c>
      <c r="J61" s="89">
        <v>824</v>
      </c>
      <c r="K61" s="89"/>
      <c r="L61" s="92" t="s">
        <v>639</v>
      </c>
    </row>
    <row r="62" spans="1:12" s="4" customFormat="1" ht="14.25" customHeight="1">
      <c r="A62" s="88" t="s">
        <v>1057</v>
      </c>
      <c r="B62" s="89">
        <v>206</v>
      </c>
      <c r="C62" s="89"/>
      <c r="D62" s="90" t="s">
        <v>1064</v>
      </c>
      <c r="E62" s="91" t="s">
        <v>222</v>
      </c>
      <c r="F62" s="89">
        <v>467</v>
      </c>
      <c r="G62" s="89"/>
      <c r="H62" s="90" t="s">
        <v>638</v>
      </c>
      <c r="I62" s="91" t="s">
        <v>309</v>
      </c>
      <c r="J62" s="89">
        <v>825</v>
      </c>
      <c r="K62" s="89"/>
      <c r="L62" s="92" t="s">
        <v>642</v>
      </c>
    </row>
    <row r="63" spans="1:12" s="4" customFormat="1" ht="14.25" customHeight="1">
      <c r="A63" s="88" t="s">
        <v>140</v>
      </c>
      <c r="B63" s="89">
        <v>208</v>
      </c>
      <c r="C63" s="89"/>
      <c r="D63" s="90" t="s">
        <v>637</v>
      </c>
      <c r="E63" s="91"/>
      <c r="F63" s="89"/>
      <c r="G63" s="89"/>
      <c r="H63" s="90" t="s">
        <v>641</v>
      </c>
      <c r="I63" s="91" t="s">
        <v>310</v>
      </c>
      <c r="J63" s="89">
        <v>830</v>
      </c>
      <c r="K63" s="89"/>
      <c r="L63" s="92" t="s">
        <v>644</v>
      </c>
    </row>
    <row r="64" spans="1:12" s="4" customFormat="1" ht="14.25" customHeight="1">
      <c r="A64" s="88" t="s">
        <v>141</v>
      </c>
      <c r="B64" s="89">
        <v>212</v>
      </c>
      <c r="C64" s="89"/>
      <c r="D64" s="90" t="s">
        <v>640</v>
      </c>
      <c r="E64" s="91" t="s">
        <v>223</v>
      </c>
      <c r="F64" s="89">
        <v>468</v>
      </c>
      <c r="G64" s="89"/>
      <c r="H64" s="90" t="s">
        <v>643</v>
      </c>
      <c r="I64" s="91" t="s">
        <v>311</v>
      </c>
      <c r="J64" s="89">
        <v>831</v>
      </c>
      <c r="L64" s="92" t="s">
        <v>646</v>
      </c>
    </row>
    <row r="65" spans="1:12" s="4" customFormat="1" ht="14.25" customHeight="1">
      <c r="A65" s="88" t="s">
        <v>142</v>
      </c>
      <c r="B65" s="89">
        <v>216</v>
      </c>
      <c r="C65" s="89"/>
      <c r="D65" s="90" t="s">
        <v>1072</v>
      </c>
      <c r="E65" s="91" t="s">
        <v>224</v>
      </c>
      <c r="F65" s="89">
        <v>469</v>
      </c>
      <c r="G65" s="89"/>
      <c r="H65" s="90" t="s">
        <v>645</v>
      </c>
      <c r="I65" s="91" t="s">
        <v>312</v>
      </c>
      <c r="J65" s="89">
        <v>832</v>
      </c>
      <c r="L65" s="92" t="s">
        <v>649</v>
      </c>
    </row>
    <row r="66" spans="1:12" s="4" customFormat="1" ht="14.25" customHeight="1">
      <c r="A66" s="88" t="s">
        <v>143</v>
      </c>
      <c r="B66" s="89">
        <v>220</v>
      </c>
      <c r="D66" s="90" t="s">
        <v>647</v>
      </c>
      <c r="E66" s="94" t="s">
        <v>225</v>
      </c>
      <c r="F66" s="89">
        <v>470</v>
      </c>
      <c r="G66" s="69"/>
      <c r="H66" s="90" t="s">
        <v>648</v>
      </c>
      <c r="I66" s="91"/>
      <c r="J66" s="89"/>
      <c r="L66" s="92" t="s">
        <v>652</v>
      </c>
    </row>
    <row r="67" spans="1:12" s="4" customFormat="1" ht="14.25" customHeight="1">
      <c r="A67" s="88" t="s">
        <v>144</v>
      </c>
      <c r="B67" s="89">
        <v>224</v>
      </c>
      <c r="C67" s="89"/>
      <c r="D67" s="90" t="s">
        <v>650</v>
      </c>
      <c r="E67" s="91" t="s">
        <v>226</v>
      </c>
      <c r="F67" s="89">
        <v>472</v>
      </c>
      <c r="G67" s="89"/>
      <c r="H67" s="90" t="s">
        <v>651</v>
      </c>
      <c r="I67" s="4" t="s">
        <v>313</v>
      </c>
      <c r="J67" s="89">
        <v>833</v>
      </c>
      <c r="L67" s="92" t="s">
        <v>655</v>
      </c>
    </row>
    <row r="68" spans="1:12" s="4" customFormat="1" ht="14.25" customHeight="1">
      <c r="A68" s="4" t="s">
        <v>1058</v>
      </c>
      <c r="B68" s="89">
        <v>225</v>
      </c>
      <c r="D68" s="90" t="s">
        <v>1065</v>
      </c>
      <c r="E68" s="91" t="s">
        <v>227</v>
      </c>
      <c r="F68" s="89">
        <v>473</v>
      </c>
      <c r="G68" s="89"/>
      <c r="H68" s="90" t="s">
        <v>654</v>
      </c>
      <c r="I68" s="4" t="s">
        <v>314</v>
      </c>
      <c r="J68" s="89">
        <v>834</v>
      </c>
      <c r="L68" s="92" t="s">
        <v>658</v>
      </c>
    </row>
    <row r="69" spans="1:12" s="4" customFormat="1" ht="14.25" customHeight="1">
      <c r="A69" s="88" t="s">
        <v>145</v>
      </c>
      <c r="B69" s="89">
        <v>228</v>
      </c>
      <c r="C69" s="89"/>
      <c r="D69" s="90" t="s">
        <v>653</v>
      </c>
      <c r="E69" s="91" t="s">
        <v>228</v>
      </c>
      <c r="F69" s="89">
        <v>474</v>
      </c>
      <c r="G69" s="89"/>
      <c r="H69" s="90" t="s">
        <v>657</v>
      </c>
      <c r="I69" s="4" t="s">
        <v>315</v>
      </c>
      <c r="J69" s="89">
        <v>835</v>
      </c>
      <c r="L69" s="92" t="s">
        <v>660</v>
      </c>
    </row>
    <row r="70" spans="1:12" s="4" customFormat="1" ht="14.25" customHeight="1">
      <c r="A70" s="88" t="s">
        <v>146</v>
      </c>
      <c r="B70" s="89">
        <v>232</v>
      </c>
      <c r="C70" s="89"/>
      <c r="D70" s="90" t="s">
        <v>656</v>
      </c>
      <c r="E70" s="4" t="s">
        <v>1059</v>
      </c>
      <c r="F70" s="89">
        <v>475</v>
      </c>
      <c r="H70" s="90" t="s">
        <v>1066</v>
      </c>
      <c r="J70" s="89"/>
      <c r="L70" s="92" t="s">
        <v>663</v>
      </c>
    </row>
    <row r="71" spans="1:12" s="4" customFormat="1" ht="14.25" customHeight="1">
      <c r="A71" s="88" t="s">
        <v>147</v>
      </c>
      <c r="B71" s="89">
        <v>236</v>
      </c>
      <c r="C71" s="89"/>
      <c r="D71" s="95" t="s">
        <v>659</v>
      </c>
      <c r="E71" s="4" t="s">
        <v>1060</v>
      </c>
      <c r="F71" s="89">
        <v>477</v>
      </c>
      <c r="H71" s="90" t="s">
        <v>1067</v>
      </c>
      <c r="I71" s="4" t="s">
        <v>316</v>
      </c>
      <c r="J71" s="89">
        <v>836</v>
      </c>
      <c r="L71" s="92" t="s">
        <v>665</v>
      </c>
    </row>
    <row r="72" spans="1:12" s="4" customFormat="1" ht="14.25" customHeight="1">
      <c r="A72" s="88" t="s">
        <v>148</v>
      </c>
      <c r="B72" s="89">
        <v>240</v>
      </c>
      <c r="C72" s="89"/>
      <c r="D72" s="90" t="s">
        <v>661</v>
      </c>
      <c r="E72" s="91" t="s">
        <v>1061</v>
      </c>
      <c r="F72" s="89">
        <v>479</v>
      </c>
      <c r="G72" s="89"/>
      <c r="H72" s="90" t="s">
        <v>1068</v>
      </c>
      <c r="I72" s="4" t="s">
        <v>317</v>
      </c>
      <c r="J72" s="89">
        <v>837</v>
      </c>
      <c r="L72" s="92" t="s">
        <v>668</v>
      </c>
    </row>
    <row r="73" spans="1:12" s="4" customFormat="1" ht="14.25" customHeight="1">
      <c r="A73" s="88" t="s">
        <v>149</v>
      </c>
      <c r="B73" s="89">
        <v>244</v>
      </c>
      <c r="C73" s="89"/>
      <c r="D73" s="90" t="s">
        <v>664</v>
      </c>
      <c r="E73" s="91" t="s">
        <v>229</v>
      </c>
      <c r="F73" s="89">
        <v>480</v>
      </c>
      <c r="G73" s="89"/>
      <c r="H73" s="90" t="s">
        <v>662</v>
      </c>
      <c r="I73" s="4" t="s">
        <v>318</v>
      </c>
      <c r="J73" s="89">
        <v>838</v>
      </c>
      <c r="L73" s="92" t="s">
        <v>671</v>
      </c>
    </row>
    <row r="74" spans="1:12" s="4" customFormat="1" ht="14.25" customHeight="1">
      <c r="A74" s="88" t="s">
        <v>150</v>
      </c>
      <c r="B74" s="89">
        <v>247</v>
      </c>
      <c r="C74" s="89"/>
      <c r="D74" s="90" t="s">
        <v>666</v>
      </c>
      <c r="E74" s="4" t="s">
        <v>1062</v>
      </c>
      <c r="F74" s="89">
        <v>481</v>
      </c>
      <c r="H74" s="90" t="s">
        <v>1069</v>
      </c>
      <c r="I74" s="4" t="s">
        <v>319</v>
      </c>
      <c r="J74" s="89">
        <v>839</v>
      </c>
      <c r="L74" s="92" t="s">
        <v>674</v>
      </c>
    </row>
    <row r="75" spans="1:12" s="4" customFormat="1" ht="14.25" customHeight="1">
      <c r="A75" s="88" t="s">
        <v>151</v>
      </c>
      <c r="B75" s="89">
        <v>248</v>
      </c>
      <c r="C75" s="89"/>
      <c r="D75" s="90" t="s">
        <v>669</v>
      </c>
      <c r="E75" s="91" t="s">
        <v>230</v>
      </c>
      <c r="F75" s="89">
        <v>484</v>
      </c>
      <c r="G75" s="89"/>
      <c r="H75" s="90" t="s">
        <v>1076</v>
      </c>
      <c r="I75" s="4" t="s">
        <v>320</v>
      </c>
      <c r="J75" s="89">
        <v>891</v>
      </c>
      <c r="L75" s="92" t="s">
        <v>677</v>
      </c>
    </row>
    <row r="76" spans="1:12" s="4" customFormat="1" ht="14.25" customHeight="1">
      <c r="A76" s="88" t="s">
        <v>152</v>
      </c>
      <c r="B76" s="89">
        <v>252</v>
      </c>
      <c r="C76" s="89"/>
      <c r="D76" s="90" t="s">
        <v>672</v>
      </c>
      <c r="E76" s="91" t="s">
        <v>231</v>
      </c>
      <c r="F76" s="89">
        <v>488</v>
      </c>
      <c r="G76" s="89"/>
      <c r="H76" s="90" t="s">
        <v>667</v>
      </c>
      <c r="I76" s="4" t="s">
        <v>321</v>
      </c>
      <c r="J76" s="89">
        <v>892</v>
      </c>
      <c r="L76" s="92" t="s">
        <v>680</v>
      </c>
    </row>
    <row r="77" spans="1:12" s="4" customFormat="1" ht="14.25" customHeight="1">
      <c r="A77" s="88" t="s">
        <v>153</v>
      </c>
      <c r="B77" s="89">
        <v>257</v>
      </c>
      <c r="C77" s="89"/>
      <c r="D77" s="90" t="s">
        <v>675</v>
      </c>
      <c r="E77" s="91" t="s">
        <v>232</v>
      </c>
      <c r="F77" s="89">
        <v>492</v>
      </c>
      <c r="G77" s="89"/>
      <c r="H77" s="90" t="s">
        <v>670</v>
      </c>
      <c r="I77" s="4" t="s">
        <v>322</v>
      </c>
      <c r="J77" s="89">
        <v>893</v>
      </c>
      <c r="L77" s="92" t="s">
        <v>683</v>
      </c>
    </row>
    <row r="78" spans="1:12" s="4" customFormat="1" ht="14.25" customHeight="1">
      <c r="A78" s="88" t="s">
        <v>154</v>
      </c>
      <c r="B78" s="89">
        <v>260</v>
      </c>
      <c r="C78" s="89"/>
      <c r="D78" s="90" t="s">
        <v>678</v>
      </c>
      <c r="E78" s="91" t="s">
        <v>233</v>
      </c>
      <c r="F78" s="89">
        <v>500</v>
      </c>
      <c r="G78" s="89"/>
      <c r="H78" s="90" t="s">
        <v>673</v>
      </c>
      <c r="J78" s="89"/>
      <c r="L78" s="92" t="s">
        <v>685</v>
      </c>
    </row>
    <row r="79" spans="1:12" s="4" customFormat="1" ht="14.25" customHeight="1">
      <c r="A79" s="88" t="s">
        <v>155</v>
      </c>
      <c r="B79" s="89">
        <v>264</v>
      </c>
      <c r="C79" s="89"/>
      <c r="D79" s="90" t="s">
        <v>681</v>
      </c>
      <c r="E79" s="91" t="s">
        <v>234</v>
      </c>
      <c r="F79" s="89">
        <v>504</v>
      </c>
      <c r="G79" s="89"/>
      <c r="H79" s="90" t="s">
        <v>676</v>
      </c>
      <c r="I79" s="91" t="s">
        <v>323</v>
      </c>
      <c r="J79" s="89">
        <v>894</v>
      </c>
      <c r="L79" s="92" t="s">
        <v>1075</v>
      </c>
    </row>
    <row r="80" spans="1:12" s="4" customFormat="1" ht="14.25" customHeight="1">
      <c r="A80" s="88" t="s">
        <v>156</v>
      </c>
      <c r="B80" s="89">
        <v>268</v>
      </c>
      <c r="C80" s="89"/>
      <c r="D80" s="90" t="s">
        <v>684</v>
      </c>
      <c r="E80" s="91" t="s">
        <v>235</v>
      </c>
      <c r="F80" s="89">
        <v>508</v>
      </c>
      <c r="G80" s="89"/>
      <c r="H80" s="90" t="s">
        <v>679</v>
      </c>
      <c r="I80" s="91" t="s">
        <v>325</v>
      </c>
      <c r="J80" s="89">
        <v>950</v>
      </c>
      <c r="K80" s="89"/>
      <c r="L80" s="92" t="s">
        <v>690</v>
      </c>
    </row>
    <row r="81" spans="1:12" s="4" customFormat="1" ht="14.25" customHeight="1">
      <c r="A81" s="88" t="s">
        <v>157</v>
      </c>
      <c r="B81" s="89">
        <v>272</v>
      </c>
      <c r="C81" s="89"/>
      <c r="D81" s="90" t="s">
        <v>686</v>
      </c>
      <c r="E81" s="91" t="s">
        <v>236</v>
      </c>
      <c r="F81" s="89">
        <v>512</v>
      </c>
      <c r="G81" s="89"/>
      <c r="H81" s="90" t="s">
        <v>682</v>
      </c>
      <c r="I81" s="96"/>
      <c r="J81" s="97"/>
      <c r="K81" s="97"/>
      <c r="L81" s="92" t="s">
        <v>693</v>
      </c>
    </row>
    <row r="82" spans="1:12" s="4" customFormat="1" ht="14.25" customHeight="1">
      <c r="A82" s="88" t="s">
        <v>158</v>
      </c>
      <c r="B82" s="89">
        <v>276</v>
      </c>
      <c r="C82" s="89"/>
      <c r="D82" s="90" t="s">
        <v>688</v>
      </c>
      <c r="E82" s="91" t="s">
        <v>237</v>
      </c>
      <c r="F82" s="89">
        <v>516</v>
      </c>
      <c r="G82" s="89"/>
      <c r="H82" s="90" t="s">
        <v>1071</v>
      </c>
      <c r="I82" s="96"/>
      <c r="J82" s="97"/>
      <c r="K82" s="97"/>
      <c r="L82" s="98" t="s">
        <v>1013</v>
      </c>
    </row>
    <row r="83" spans="1:12" s="4" customFormat="1" ht="14.25" customHeight="1">
      <c r="A83" s="88" t="s">
        <v>159</v>
      </c>
      <c r="B83" s="89">
        <v>280</v>
      </c>
      <c r="C83" s="89"/>
      <c r="D83" s="90" t="s">
        <v>691</v>
      </c>
      <c r="E83" s="91" t="s">
        <v>238</v>
      </c>
      <c r="F83" s="89">
        <v>520</v>
      </c>
      <c r="G83" s="89"/>
      <c r="H83" s="90" t="s">
        <v>687</v>
      </c>
      <c r="I83" s="96"/>
      <c r="J83" s="97"/>
      <c r="K83" s="97"/>
      <c r="L83" s="98" t="s">
        <v>1014</v>
      </c>
    </row>
    <row r="84" spans="1:12" s="4" customFormat="1" ht="14.25" customHeight="1">
      <c r="A84" s="88" t="s">
        <v>160</v>
      </c>
      <c r="B84" s="89">
        <v>284</v>
      </c>
      <c r="C84" s="89"/>
      <c r="D84" s="90" t="s">
        <v>694</v>
      </c>
      <c r="E84" s="91" t="s">
        <v>239</v>
      </c>
      <c r="F84" s="89">
        <v>524</v>
      </c>
      <c r="G84" s="89"/>
      <c r="H84" s="90" t="s">
        <v>689</v>
      </c>
      <c r="I84" s="96"/>
      <c r="J84" s="97"/>
      <c r="K84" s="97"/>
      <c r="L84" s="98" t="s">
        <v>1203</v>
      </c>
    </row>
    <row r="85" spans="1:12" s="4" customFormat="1" ht="14.25" customHeight="1">
      <c r="A85" s="88" t="s">
        <v>161</v>
      </c>
      <c r="B85" s="89">
        <v>288</v>
      </c>
      <c r="C85" s="89"/>
      <c r="D85" s="90" t="s">
        <v>695</v>
      </c>
      <c r="E85" s="91" t="s">
        <v>240</v>
      </c>
      <c r="F85" s="89">
        <v>528</v>
      </c>
      <c r="G85" s="89"/>
      <c r="H85" s="90" t="s">
        <v>692</v>
      </c>
      <c r="I85" s="4" t="s">
        <v>1063</v>
      </c>
      <c r="J85" s="89">
        <v>953</v>
      </c>
      <c r="L85" s="92" t="s">
        <v>1070</v>
      </c>
    </row>
    <row r="86" spans="1:12" s="4" customFormat="1" ht="14.25" customHeight="1">
      <c r="A86" s="88" t="s">
        <v>162</v>
      </c>
      <c r="B86" s="89">
        <v>302</v>
      </c>
      <c r="C86" s="89"/>
      <c r="D86" s="90" t="s">
        <v>697</v>
      </c>
      <c r="E86" s="91" t="s">
        <v>241</v>
      </c>
      <c r="F86" s="89">
        <v>529</v>
      </c>
      <c r="G86" s="89"/>
      <c r="H86" s="90" t="s">
        <v>750</v>
      </c>
      <c r="I86" s="91" t="s">
        <v>1024</v>
      </c>
      <c r="J86" s="89">
        <v>958</v>
      </c>
      <c r="K86" s="89"/>
      <c r="L86" s="92" t="s">
        <v>1025</v>
      </c>
    </row>
    <row r="87" spans="1:12" s="4" customFormat="1" ht="14.25" customHeight="1">
      <c r="A87" s="88" t="s">
        <v>163</v>
      </c>
      <c r="B87" s="89">
        <v>306</v>
      </c>
      <c r="C87" s="89"/>
      <c r="D87" s="90" t="s">
        <v>699</v>
      </c>
      <c r="E87" s="91" t="s">
        <v>135</v>
      </c>
      <c r="F87" s="89">
        <v>600</v>
      </c>
      <c r="G87" s="89"/>
      <c r="H87" s="90" t="s">
        <v>696</v>
      </c>
      <c r="I87" s="99" t="s">
        <v>968</v>
      </c>
      <c r="J87" s="89">
        <v>959</v>
      </c>
      <c r="K87" s="89"/>
      <c r="L87" s="69" t="s">
        <v>1078</v>
      </c>
    </row>
    <row r="88" spans="4:8" s="4" customFormat="1" ht="14.25" customHeight="1">
      <c r="D88" s="90" t="s">
        <v>701</v>
      </c>
      <c r="E88" s="91" t="s">
        <v>251</v>
      </c>
      <c r="F88" s="89">
        <v>604</v>
      </c>
      <c r="G88" s="89"/>
      <c r="H88" s="90" t="s">
        <v>698</v>
      </c>
    </row>
    <row r="89" spans="1:12" s="4" customFormat="1" ht="14.25" customHeight="1">
      <c r="A89" s="88" t="s">
        <v>164</v>
      </c>
      <c r="B89" s="89">
        <v>310</v>
      </c>
      <c r="C89" s="89"/>
      <c r="D89" s="90" t="s">
        <v>703</v>
      </c>
      <c r="E89" s="91" t="s">
        <v>252</v>
      </c>
      <c r="F89" s="89">
        <v>608</v>
      </c>
      <c r="G89" s="89"/>
      <c r="H89" s="90" t="s">
        <v>700</v>
      </c>
      <c r="I89" s="163"/>
      <c r="J89" s="163"/>
      <c r="K89" s="163"/>
      <c r="L89" s="163"/>
    </row>
    <row r="90" spans="9:12" s="4" customFormat="1" ht="14.25" customHeight="1">
      <c r="I90" s="163"/>
      <c r="J90" s="163"/>
      <c r="K90" s="163"/>
      <c r="L90" s="163"/>
    </row>
    <row r="91" spans="1:12" s="4" customFormat="1" ht="39.75" customHeight="1">
      <c r="A91" s="488" t="s">
        <v>1204</v>
      </c>
      <c r="B91" s="488"/>
      <c r="C91" s="488"/>
      <c r="D91" s="488"/>
      <c r="E91" s="488"/>
      <c r="F91" s="488"/>
      <c r="G91" s="488"/>
      <c r="H91" s="488"/>
      <c r="I91" s="488"/>
      <c r="J91" s="488"/>
      <c r="K91" s="488"/>
      <c r="L91" s="488"/>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spans="9:12" ht="12" customHeight="1">
      <c r="I109" s="101"/>
      <c r="J109" s="97"/>
      <c r="K109" s="97"/>
      <c r="L109" s="102"/>
    </row>
    <row r="110" spans="5:12" ht="12" customHeight="1">
      <c r="E110" s="34"/>
      <c r="H110" s="55"/>
      <c r="I110" s="103"/>
      <c r="J110" s="97"/>
      <c r="K110" s="97"/>
      <c r="L110" s="56"/>
    </row>
    <row r="111" spans="6:11" ht="12" customHeight="1">
      <c r="F111" s="100"/>
      <c r="G111" s="100"/>
      <c r="J111" s="100"/>
      <c r="K111" s="100"/>
    </row>
    <row r="112" spans="1:11" ht="12" customHeight="1">
      <c r="A112" s="28"/>
      <c r="F112" s="100"/>
      <c r="G112" s="100"/>
      <c r="J112" s="100"/>
      <c r="K112" s="100"/>
    </row>
    <row r="113" spans="6:11" ht="12" customHeight="1">
      <c r="F113" s="100"/>
      <c r="G113" s="100"/>
      <c r="J113" s="100"/>
      <c r="K113" s="100"/>
    </row>
    <row r="114" spans="6:11" ht="12.75">
      <c r="F114" s="100"/>
      <c r="G114" s="100"/>
      <c r="J114" s="100"/>
      <c r="K114" s="100"/>
    </row>
    <row r="115" spans="2:11" ht="12.75">
      <c r="B115" s="100"/>
      <c r="C115" s="100"/>
      <c r="F115" s="100"/>
      <c r="G115" s="100"/>
      <c r="J115" s="100"/>
      <c r="K115" s="100"/>
    </row>
    <row r="116" spans="2:11" ht="12.75">
      <c r="B116" s="100"/>
      <c r="C116" s="100"/>
      <c r="F116" s="100"/>
      <c r="G116" s="100"/>
      <c r="J116" s="100"/>
      <c r="K116" s="100"/>
    </row>
    <row r="117" spans="2:11" ht="12.75">
      <c r="B117" s="100"/>
      <c r="C117" s="100"/>
      <c r="F117" s="100"/>
      <c r="G117" s="100"/>
      <c r="J117" s="100"/>
      <c r="K117" s="100"/>
    </row>
    <row r="118" spans="2:11" ht="12.75">
      <c r="B118" s="100"/>
      <c r="C118" s="100"/>
      <c r="F118" s="100"/>
      <c r="G118" s="100"/>
      <c r="J118" s="100"/>
      <c r="K118" s="100"/>
    </row>
    <row r="119" spans="2:11" ht="12.75">
      <c r="B119" s="100"/>
      <c r="C119" s="100"/>
      <c r="F119" s="100"/>
      <c r="G119" s="100"/>
      <c r="J119" s="100"/>
      <c r="K119" s="100"/>
    </row>
    <row r="120" spans="2:11" ht="12.75">
      <c r="B120" s="100"/>
      <c r="C120" s="100"/>
      <c r="F120" s="100"/>
      <c r="G120" s="100"/>
      <c r="J120" s="100"/>
      <c r="K120" s="100"/>
    </row>
    <row r="121" spans="2:11" ht="12.75">
      <c r="B121" s="100"/>
      <c r="C121" s="100"/>
      <c r="F121" s="100"/>
      <c r="G121" s="100"/>
      <c r="J121" s="100"/>
      <c r="K121" s="100"/>
    </row>
    <row r="122" spans="6:11" ht="12.75">
      <c r="F122" s="100"/>
      <c r="G122" s="100"/>
      <c r="J122" s="100"/>
      <c r="K122" s="100"/>
    </row>
    <row r="123" spans="6:11" ht="12.75">
      <c r="F123" s="100"/>
      <c r="G123" s="100"/>
      <c r="J123" s="100"/>
      <c r="K123" s="100"/>
    </row>
    <row r="124" spans="6:11" ht="12.75">
      <c r="F124" s="100"/>
      <c r="G124" s="100"/>
      <c r="J124" s="100"/>
      <c r="K124" s="100"/>
    </row>
    <row r="125" spans="6:11" ht="12.75">
      <c r="F125" s="100"/>
      <c r="G125" s="100"/>
      <c r="J125" s="100"/>
      <c r="K125" s="100"/>
    </row>
    <row r="126" spans="6:11" ht="12.75">
      <c r="F126" s="100"/>
      <c r="G126" s="100"/>
      <c r="J126" s="100"/>
      <c r="K126" s="100"/>
    </row>
    <row r="127" spans="6:11" ht="12.75">
      <c r="F127" s="100"/>
      <c r="G127" s="100"/>
      <c r="J127" s="100"/>
      <c r="K127" s="100"/>
    </row>
    <row r="128" spans="6:11" ht="12.75">
      <c r="F128" s="100"/>
      <c r="G128" s="100"/>
      <c r="J128" s="100"/>
      <c r="K128" s="100"/>
    </row>
    <row r="129" spans="6:11" ht="12.75">
      <c r="F129" s="100"/>
      <c r="G129" s="100"/>
      <c r="J129" s="100"/>
      <c r="K129" s="100"/>
    </row>
    <row r="130" spans="6:11" ht="12.75">
      <c r="F130" s="100"/>
      <c r="G130" s="100"/>
      <c r="J130" s="100"/>
      <c r="K130" s="100"/>
    </row>
    <row r="131" spans="6:11" ht="12.75">
      <c r="F131" s="100"/>
      <c r="G131" s="100"/>
      <c r="J131" s="100"/>
      <c r="K131" s="100"/>
    </row>
    <row r="132" spans="6:11" ht="12.75">
      <c r="F132" s="100"/>
      <c r="G132" s="100"/>
      <c r="J132" s="100"/>
      <c r="K132" s="100"/>
    </row>
    <row r="133" spans="6:11" ht="12.75">
      <c r="F133" s="100"/>
      <c r="G133" s="100"/>
      <c r="J133" s="100"/>
      <c r="K133" s="100"/>
    </row>
    <row r="134" spans="6:11" ht="12.75">
      <c r="F134" s="100"/>
      <c r="G134" s="100"/>
      <c r="J134" s="100"/>
      <c r="K134" s="100"/>
    </row>
    <row r="135" spans="6:11" ht="12.75">
      <c r="F135" s="100"/>
      <c r="G135" s="100"/>
      <c r="J135" s="100"/>
      <c r="K135" s="100"/>
    </row>
    <row r="136" spans="6:11" ht="12.75">
      <c r="F136" s="100"/>
      <c r="G136" s="100"/>
      <c r="J136" s="100"/>
      <c r="K136" s="100"/>
    </row>
    <row r="137" spans="6:11" ht="12.75">
      <c r="F137" s="100"/>
      <c r="G137" s="100"/>
      <c r="J137" s="100"/>
      <c r="K137" s="100"/>
    </row>
    <row r="138" spans="6:11" ht="12.75">
      <c r="F138" s="100"/>
      <c r="G138" s="100"/>
      <c r="J138" s="100"/>
      <c r="K138" s="100"/>
    </row>
    <row r="139" spans="6:11" ht="12.75">
      <c r="F139" s="100"/>
      <c r="G139" s="100"/>
      <c r="J139" s="100"/>
      <c r="K139" s="100"/>
    </row>
    <row r="140" spans="6:11" ht="12.75">
      <c r="F140" s="100"/>
      <c r="G140" s="100"/>
      <c r="J140" s="100"/>
      <c r="K140" s="100"/>
    </row>
    <row r="141" spans="6:11" ht="12.75">
      <c r="F141" s="100"/>
      <c r="G141" s="100"/>
      <c r="J141" s="100"/>
      <c r="K141" s="100"/>
    </row>
    <row r="142" spans="6:11" ht="12.75">
      <c r="F142" s="100"/>
      <c r="G142" s="100"/>
      <c r="J142" s="100"/>
      <c r="K142" s="100"/>
    </row>
    <row r="143" spans="6:11" ht="12.75">
      <c r="F143" s="100"/>
      <c r="G143" s="100"/>
      <c r="J143" s="100"/>
      <c r="K143" s="100"/>
    </row>
    <row r="144" spans="6:11" ht="12.75">
      <c r="F144" s="100"/>
      <c r="G144" s="100"/>
      <c r="J144" s="100"/>
      <c r="K144" s="100"/>
    </row>
    <row r="145" spans="6:11" ht="12.75">
      <c r="F145" s="100"/>
      <c r="G145" s="100"/>
      <c r="J145" s="100"/>
      <c r="K145" s="100"/>
    </row>
    <row r="146" spans="6:11" ht="12.75">
      <c r="F146" s="100"/>
      <c r="G146" s="100"/>
      <c r="J146" s="100"/>
      <c r="K146" s="100"/>
    </row>
    <row r="147" spans="6:11" ht="12.75">
      <c r="F147" s="100"/>
      <c r="G147" s="100"/>
      <c r="J147" s="100"/>
      <c r="K147" s="100"/>
    </row>
    <row r="148" spans="6:11" ht="12.75">
      <c r="F148" s="100"/>
      <c r="G148" s="100"/>
      <c r="J148" s="100"/>
      <c r="K148" s="100"/>
    </row>
    <row r="149" spans="6:11" ht="12.75">
      <c r="F149" s="100"/>
      <c r="G149" s="100"/>
      <c r="J149" s="100"/>
      <c r="K149" s="100"/>
    </row>
    <row r="150" spans="6:11" ht="12.75">
      <c r="F150" s="100"/>
      <c r="G150" s="100"/>
      <c r="J150" s="100"/>
      <c r="K150" s="100"/>
    </row>
    <row r="151" spans="6:11" ht="12.75">
      <c r="F151" s="100"/>
      <c r="G151" s="100"/>
      <c r="J151" s="100"/>
      <c r="K151" s="100"/>
    </row>
    <row r="152" spans="6:11" ht="12.75">
      <c r="F152" s="100"/>
      <c r="G152" s="100"/>
      <c r="J152" s="100"/>
      <c r="K152" s="100"/>
    </row>
    <row r="153" spans="6:11" ht="12.75">
      <c r="F153" s="100"/>
      <c r="G153" s="100"/>
      <c r="J153" s="100"/>
      <c r="K153" s="100"/>
    </row>
    <row r="154" spans="6:11" ht="12.75">
      <c r="F154" s="100"/>
      <c r="G154" s="100"/>
      <c r="J154" s="100"/>
      <c r="K154" s="100"/>
    </row>
    <row r="155" spans="6:11" ht="12.75">
      <c r="F155" s="100"/>
      <c r="G155" s="100"/>
      <c r="J155" s="100"/>
      <c r="K155" s="100"/>
    </row>
    <row r="156" spans="6:11" ht="12.75">
      <c r="F156" s="100"/>
      <c r="G156" s="100"/>
      <c r="J156" s="100"/>
      <c r="K156" s="100"/>
    </row>
    <row r="157" spans="6:11" ht="12.75">
      <c r="F157" s="100"/>
      <c r="G157" s="100"/>
      <c r="J157" s="100"/>
      <c r="K157" s="100"/>
    </row>
    <row r="158" spans="6:11" ht="12.75">
      <c r="F158" s="100"/>
      <c r="G158" s="100"/>
      <c r="J158" s="100"/>
      <c r="K158" s="100"/>
    </row>
    <row r="159" spans="6:11" ht="12.75">
      <c r="F159" s="100"/>
      <c r="G159" s="100"/>
      <c r="J159" s="100"/>
      <c r="K159" s="100"/>
    </row>
    <row r="160" spans="6:11" ht="12.75">
      <c r="F160" s="100"/>
      <c r="G160" s="100"/>
      <c r="J160" s="100"/>
      <c r="K160" s="100"/>
    </row>
    <row r="161" spans="6:11" ht="12.75">
      <c r="F161" s="100"/>
      <c r="G161" s="100"/>
      <c r="J161" s="100"/>
      <c r="K161" s="100"/>
    </row>
    <row r="162" spans="6:11" ht="12.75">
      <c r="F162" s="100"/>
      <c r="G162" s="100"/>
      <c r="J162" s="100"/>
      <c r="K162" s="100"/>
    </row>
    <row r="163" spans="6:11" ht="12.75">
      <c r="F163" s="100"/>
      <c r="G163" s="100"/>
      <c r="J163" s="100"/>
      <c r="K163" s="100"/>
    </row>
    <row r="164" spans="6:11" ht="12.75">
      <c r="F164" s="100"/>
      <c r="G164" s="100"/>
      <c r="J164" s="100"/>
      <c r="K164" s="100"/>
    </row>
    <row r="165" spans="6:11" ht="12.75">
      <c r="F165" s="100"/>
      <c r="G165" s="100"/>
      <c r="J165" s="100"/>
      <c r="K165" s="100"/>
    </row>
    <row r="166" spans="6:11" ht="12.75">
      <c r="F166" s="100"/>
      <c r="G166" s="100"/>
      <c r="J166" s="100"/>
      <c r="K166" s="100"/>
    </row>
    <row r="167" spans="6:11" ht="12.75">
      <c r="F167" s="100"/>
      <c r="G167" s="100"/>
      <c r="J167" s="100"/>
      <c r="K167" s="100"/>
    </row>
    <row r="168" spans="6:11" ht="12.75">
      <c r="F168" s="100"/>
      <c r="G168" s="100"/>
      <c r="J168" s="100"/>
      <c r="K168" s="100"/>
    </row>
    <row r="169" spans="6:11" ht="12.75">
      <c r="F169" s="100"/>
      <c r="G169" s="100"/>
      <c r="J169" s="100"/>
      <c r="K169" s="100"/>
    </row>
    <row r="170" spans="6:11" ht="12.75">
      <c r="F170" s="100"/>
      <c r="G170" s="100"/>
      <c r="J170" s="100"/>
      <c r="K170" s="100"/>
    </row>
    <row r="171" spans="6:11" ht="12.75">
      <c r="F171" s="100"/>
      <c r="G171" s="100"/>
      <c r="J171" s="100"/>
      <c r="K171" s="100"/>
    </row>
    <row r="172" spans="6:11" ht="12.75">
      <c r="F172" s="100"/>
      <c r="G172" s="100"/>
      <c r="J172" s="100"/>
      <c r="K172" s="100"/>
    </row>
    <row r="173" spans="6:11" ht="12.75">
      <c r="F173" s="100"/>
      <c r="G173" s="100"/>
      <c r="J173" s="100"/>
      <c r="K173" s="100"/>
    </row>
    <row r="174" spans="6:11" ht="12.75">
      <c r="F174" s="100"/>
      <c r="G174" s="100"/>
      <c r="J174" s="100"/>
      <c r="K174" s="100"/>
    </row>
    <row r="175" spans="6:11" ht="12.75">
      <c r="F175" s="100"/>
      <c r="G175" s="100"/>
      <c r="J175" s="100"/>
      <c r="K175" s="100"/>
    </row>
    <row r="176" spans="6:11" ht="12.75">
      <c r="F176" s="100"/>
      <c r="G176" s="100"/>
      <c r="J176" s="100"/>
      <c r="K176" s="100"/>
    </row>
    <row r="177" spans="6:11" ht="12.75">
      <c r="F177" s="100"/>
      <c r="G177" s="100"/>
      <c r="J177" s="100"/>
      <c r="K177" s="100"/>
    </row>
    <row r="178" spans="6:11" ht="12.75">
      <c r="F178" s="100"/>
      <c r="G178" s="100"/>
      <c r="J178" s="100"/>
      <c r="K178" s="100"/>
    </row>
    <row r="179" spans="6:11" ht="12.75">
      <c r="F179" s="100"/>
      <c r="G179" s="100"/>
      <c r="J179" s="100"/>
      <c r="K179" s="100"/>
    </row>
    <row r="180" spans="6:11" ht="12.75">
      <c r="F180" s="100"/>
      <c r="G180" s="100"/>
      <c r="J180" s="100"/>
      <c r="K180" s="100"/>
    </row>
    <row r="181" spans="6:11" ht="12.75">
      <c r="F181" s="100"/>
      <c r="G181" s="100"/>
      <c r="J181" s="100"/>
      <c r="K181" s="100"/>
    </row>
    <row r="182" spans="6:7" ht="12.75">
      <c r="F182" s="100"/>
      <c r="G182" s="100"/>
    </row>
    <row r="183" spans="6:7" ht="12.75">
      <c r="F183" s="100"/>
      <c r="G183" s="100"/>
    </row>
    <row r="184" spans="6:7" ht="12.75">
      <c r="F184" s="100"/>
      <c r="G184" s="100"/>
    </row>
    <row r="185" spans="6:7" ht="12.75">
      <c r="F185" s="100"/>
      <c r="G185" s="100"/>
    </row>
    <row r="186" spans="6:7" ht="12.75">
      <c r="F186" s="100"/>
      <c r="G186" s="100"/>
    </row>
    <row r="187" spans="6:7" ht="12.75">
      <c r="F187" s="100"/>
      <c r="G187" s="100"/>
    </row>
    <row r="188" spans="6:7" ht="12.75">
      <c r="F188" s="100"/>
      <c r="G188" s="100"/>
    </row>
    <row r="189" spans="6:7" ht="12.75">
      <c r="F189" s="100"/>
      <c r="G189" s="100"/>
    </row>
    <row r="190" spans="6:7" ht="12.75">
      <c r="F190" s="100"/>
      <c r="G190" s="100"/>
    </row>
    <row r="191" spans="6:7" ht="12.75">
      <c r="F191" s="100"/>
      <c r="G191" s="100"/>
    </row>
    <row r="192" spans="6:7" ht="12.75">
      <c r="F192" s="100"/>
      <c r="G192" s="100"/>
    </row>
    <row r="193" spans="6:7" ht="12.75">
      <c r="F193" s="100"/>
      <c r="G193" s="100"/>
    </row>
    <row r="194" spans="6:7" ht="12.75">
      <c r="F194" s="100"/>
      <c r="G194" s="100"/>
    </row>
    <row r="195" spans="6:7" ht="12.75">
      <c r="F195" s="100"/>
      <c r="G195" s="100"/>
    </row>
    <row r="196" spans="6:7" ht="12.75">
      <c r="F196" s="100"/>
      <c r="G196" s="100"/>
    </row>
    <row r="197" spans="6:7" ht="12.75">
      <c r="F197" s="100"/>
      <c r="G197" s="100"/>
    </row>
    <row r="198" spans="6:7" ht="12.75">
      <c r="F198" s="100"/>
      <c r="G198" s="100"/>
    </row>
    <row r="199" spans="6:7" ht="12.75">
      <c r="F199" s="100"/>
      <c r="G199" s="100"/>
    </row>
    <row r="200" spans="6:7" ht="12.75">
      <c r="F200" s="100"/>
      <c r="G200" s="100"/>
    </row>
    <row r="201" spans="6:7" ht="12.75">
      <c r="F201" s="100"/>
      <c r="G201" s="100"/>
    </row>
    <row r="202" spans="6:7" ht="12.75">
      <c r="F202" s="100"/>
      <c r="G202" s="100"/>
    </row>
    <row r="203" spans="6:7" ht="12.75">
      <c r="F203" s="100"/>
      <c r="G203" s="100"/>
    </row>
  </sheetData>
  <sheetProtection/>
  <mergeCells count="2">
    <mergeCell ref="A1:L1"/>
    <mergeCell ref="A91:L91"/>
  </mergeCells>
  <printOptions horizontalCentered="1"/>
  <pageMargins left="0.5905511811023623" right="0.5905511811023623" top="0.7874015748031497" bottom="0.07874015748031496" header="0.4330708661417323" footer="0"/>
  <pageSetup firstPageNumber="7" useFirstPageNumber="1" horizontalDpi="600" verticalDpi="600" orientation="portrait" paperSize="9" scale="58" r:id="rId1"/>
  <headerFooter alignWithMargins="0">
    <oddHeader>&amp;C&amp;17- &amp;P -</oddHeader>
  </headerFooter>
</worksheet>
</file>

<file path=xl/worksheets/sheet7.xml><?xml version="1.0" encoding="utf-8"?>
<worksheet xmlns="http://schemas.openxmlformats.org/spreadsheetml/2006/main" xmlns:r="http://schemas.openxmlformats.org/officeDocument/2006/relationships">
  <sheetPr codeName="Tabelle16"/>
  <dimension ref="A1:K286"/>
  <sheetViews>
    <sheetView zoomScalePageLayoutView="0" workbookViewId="0" topLeftCell="B1">
      <selection activeCell="B1" sqref="B1"/>
    </sheetView>
  </sheetViews>
  <sheetFormatPr defaultColWidth="11.421875" defaultRowHeight="12.75"/>
  <cols>
    <col min="1" max="1" width="38.8515625" style="23" customWidth="1"/>
    <col min="2" max="2" width="40.00390625" style="18" customWidth="1"/>
    <col min="3" max="3" width="39.8515625" style="18" customWidth="1"/>
    <col min="4" max="4" width="44.57421875" style="18" customWidth="1"/>
    <col min="5" max="5" width="26.7109375" style="18" hidden="1" customWidth="1"/>
    <col min="6" max="6" width="26.7109375" style="18" customWidth="1"/>
    <col min="7" max="7" width="35.57421875" style="18" customWidth="1"/>
    <col min="8" max="8" width="0.13671875" style="18" hidden="1" customWidth="1"/>
    <col min="9" max="9" width="19.57421875" style="18" hidden="1" customWidth="1"/>
    <col min="10" max="10" width="35.421875" style="18" customWidth="1"/>
    <col min="11" max="11" width="49.28125" style="18" bestFit="1" customWidth="1"/>
    <col min="12" max="16384" width="11.421875" style="18" customWidth="1"/>
  </cols>
  <sheetData>
    <row r="1" spans="1:11" s="60" customFormat="1" ht="23.25" customHeight="1">
      <c r="A1" s="75"/>
      <c r="D1" s="71" t="s">
        <v>1131</v>
      </c>
      <c r="E1" s="7"/>
      <c r="F1" s="7"/>
      <c r="G1" s="7"/>
      <c r="H1" s="7"/>
      <c r="I1" s="7"/>
      <c r="K1" s="72"/>
    </row>
    <row r="2" spans="1:10" s="79" customFormat="1" ht="29.25" customHeight="1">
      <c r="A2" s="487" t="s">
        <v>614</v>
      </c>
      <c r="B2" s="487"/>
      <c r="C2" s="487"/>
      <c r="D2" s="487"/>
      <c r="E2" s="76"/>
      <c r="F2" s="76"/>
      <c r="G2" s="77"/>
      <c r="H2" s="76"/>
      <c r="I2" s="78"/>
      <c r="J2" s="78"/>
    </row>
    <row r="3" spans="1:9" ht="17.25" customHeight="1">
      <c r="A3" s="83"/>
      <c r="B3" s="83"/>
      <c r="C3" s="83"/>
      <c r="D3" s="83"/>
      <c r="E3" s="70"/>
      <c r="F3" s="70"/>
      <c r="H3" s="70"/>
      <c r="I3" s="70"/>
    </row>
    <row r="4" spans="1:9" ht="17.25" customHeight="1">
      <c r="A4" s="80" t="s">
        <v>705</v>
      </c>
      <c r="B4" s="81" t="s">
        <v>725</v>
      </c>
      <c r="C4" s="23"/>
      <c r="E4" s="70"/>
      <c r="F4" s="70"/>
      <c r="H4" s="73"/>
      <c r="I4" s="70"/>
    </row>
    <row r="5" spans="1:9" ht="17.25" customHeight="1">
      <c r="A5" s="82" t="s">
        <v>468</v>
      </c>
      <c r="B5" s="82" t="s">
        <v>726</v>
      </c>
      <c r="C5" s="82" t="s">
        <v>538</v>
      </c>
      <c r="D5" s="83" t="s">
        <v>489</v>
      </c>
      <c r="E5" s="70"/>
      <c r="F5" s="70"/>
      <c r="H5" s="70"/>
      <c r="I5" s="70"/>
    </row>
    <row r="6" spans="1:9" ht="17.25" customHeight="1">
      <c r="A6" s="82" t="s">
        <v>471</v>
      </c>
      <c r="B6" s="82" t="s">
        <v>532</v>
      </c>
      <c r="C6" s="82" t="s">
        <v>541</v>
      </c>
      <c r="D6" s="83" t="s">
        <v>492</v>
      </c>
      <c r="E6" s="70"/>
      <c r="F6" s="70"/>
      <c r="H6" s="70"/>
      <c r="I6" s="70"/>
    </row>
    <row r="7" spans="1:9" ht="17.25" customHeight="1">
      <c r="A7" s="82" t="s">
        <v>476</v>
      </c>
      <c r="B7" s="82" t="s">
        <v>727</v>
      </c>
      <c r="C7" s="82" t="s">
        <v>544</v>
      </c>
      <c r="D7" s="83" t="s">
        <v>723</v>
      </c>
      <c r="E7" s="70"/>
      <c r="F7" s="70"/>
      <c r="H7" s="70"/>
      <c r="I7" s="70"/>
    </row>
    <row r="8" spans="1:9" ht="17.25" customHeight="1">
      <c r="A8" s="82" t="s">
        <v>479</v>
      </c>
      <c r="B8" s="82" t="s">
        <v>539</v>
      </c>
      <c r="C8" s="82" t="s">
        <v>547</v>
      </c>
      <c r="D8" s="83" t="s">
        <v>499</v>
      </c>
      <c r="E8" s="70"/>
      <c r="F8" s="70"/>
      <c r="H8" s="70"/>
      <c r="I8" s="70"/>
    </row>
    <row r="9" spans="1:9" ht="17.25" customHeight="1">
      <c r="A9" s="82" t="s">
        <v>482</v>
      </c>
      <c r="B9" s="82" t="s">
        <v>542</v>
      </c>
      <c r="C9" s="82" t="s">
        <v>550</v>
      </c>
      <c r="D9" s="83" t="s">
        <v>502</v>
      </c>
      <c r="E9" s="70"/>
      <c r="F9" s="70"/>
      <c r="H9" s="70"/>
      <c r="I9" s="70"/>
    </row>
    <row r="10" spans="1:9" ht="17.25" customHeight="1">
      <c r="A10" s="82" t="s">
        <v>485</v>
      </c>
      <c r="B10" s="82" t="s">
        <v>545</v>
      </c>
      <c r="C10" s="82" t="s">
        <v>553</v>
      </c>
      <c r="D10" s="83" t="s">
        <v>505</v>
      </c>
      <c r="E10" s="70"/>
      <c r="F10" s="70"/>
      <c r="H10" s="70"/>
      <c r="I10" s="70"/>
    </row>
    <row r="11" spans="1:9" ht="17.25" customHeight="1">
      <c r="A11" s="82" t="s">
        <v>488</v>
      </c>
      <c r="B11" s="82" t="s">
        <v>548</v>
      </c>
      <c r="C11" s="82" t="s">
        <v>556</v>
      </c>
      <c r="D11" s="83" t="s">
        <v>508</v>
      </c>
      <c r="E11" s="70"/>
      <c r="F11" s="70"/>
      <c r="H11" s="70"/>
      <c r="I11" s="70"/>
    </row>
    <row r="12" spans="1:9" ht="17.25" customHeight="1">
      <c r="A12" s="82" t="s">
        <v>490</v>
      </c>
      <c r="B12" s="82" t="s">
        <v>551</v>
      </c>
      <c r="C12" s="82" t="s">
        <v>565</v>
      </c>
      <c r="D12" s="83" t="s">
        <v>511</v>
      </c>
      <c r="E12" s="70"/>
      <c r="F12" s="70"/>
      <c r="H12" s="70"/>
      <c r="I12" s="70"/>
    </row>
    <row r="13" spans="1:9" ht="17.25" customHeight="1">
      <c r="A13" s="82" t="s">
        <v>493</v>
      </c>
      <c r="B13" s="82" t="s">
        <v>554</v>
      </c>
      <c r="C13" s="82" t="s">
        <v>568</v>
      </c>
      <c r="D13" s="83" t="s">
        <v>514</v>
      </c>
      <c r="E13" s="70"/>
      <c r="F13" s="70"/>
      <c r="H13" s="70"/>
      <c r="I13" s="70"/>
    </row>
    <row r="14" spans="1:9" ht="17.25" customHeight="1">
      <c r="A14" s="82" t="s">
        <v>495</v>
      </c>
      <c r="B14" s="82" t="s">
        <v>557</v>
      </c>
      <c r="C14" s="82" t="s">
        <v>574</v>
      </c>
      <c r="D14" s="83" t="s">
        <v>517</v>
      </c>
      <c r="E14" s="70"/>
      <c r="F14" s="70"/>
      <c r="H14" s="70"/>
      <c r="I14" s="70"/>
    </row>
    <row r="15" spans="1:9" ht="17.25" customHeight="1">
      <c r="A15" s="82" t="s">
        <v>497</v>
      </c>
      <c r="B15" s="82"/>
      <c r="C15" s="82" t="s">
        <v>577</v>
      </c>
      <c r="D15" s="83" t="s">
        <v>520</v>
      </c>
      <c r="E15" s="70"/>
      <c r="F15" s="70"/>
      <c r="H15" s="70"/>
      <c r="I15" s="70"/>
    </row>
    <row r="16" spans="1:9" ht="17.25" customHeight="1">
      <c r="A16" s="82" t="s">
        <v>500</v>
      </c>
      <c r="B16" s="80" t="s">
        <v>706</v>
      </c>
      <c r="C16" s="82" t="s">
        <v>580</v>
      </c>
      <c r="D16" s="83" t="s">
        <v>523</v>
      </c>
      <c r="E16" s="70"/>
      <c r="F16" s="70"/>
      <c r="H16" s="70"/>
      <c r="I16" s="70"/>
    </row>
    <row r="17" spans="1:9" ht="17.25" customHeight="1">
      <c r="A17" s="82" t="s">
        <v>503</v>
      </c>
      <c r="B17" s="82" t="s">
        <v>707</v>
      </c>
      <c r="C17" s="82" t="s">
        <v>583</v>
      </c>
      <c r="D17" s="83" t="s">
        <v>526</v>
      </c>
      <c r="E17" s="70"/>
      <c r="F17" s="70"/>
      <c r="H17" s="70"/>
      <c r="I17" s="70"/>
    </row>
    <row r="18" spans="1:9" ht="17.25" customHeight="1">
      <c r="A18" s="82" t="s">
        <v>506</v>
      </c>
      <c r="B18" s="82" t="s">
        <v>562</v>
      </c>
      <c r="C18" s="82" t="s">
        <v>586</v>
      </c>
      <c r="D18" s="83" t="s">
        <v>560</v>
      </c>
      <c r="E18" s="70"/>
      <c r="F18" s="70"/>
      <c r="H18" s="70"/>
      <c r="I18" s="70"/>
    </row>
    <row r="19" spans="1:9" ht="17.25" customHeight="1">
      <c r="A19" s="82" t="s">
        <v>537</v>
      </c>
      <c r="B19" s="82" t="s">
        <v>571</v>
      </c>
      <c r="C19" s="82" t="s">
        <v>589</v>
      </c>
      <c r="D19" s="83" t="s">
        <v>563</v>
      </c>
      <c r="E19" s="70"/>
      <c r="F19" s="70"/>
      <c r="H19" s="70"/>
      <c r="I19" s="70"/>
    </row>
    <row r="20" spans="1:9" ht="17.25" customHeight="1">
      <c r="A20" s="82" t="s">
        <v>546</v>
      </c>
      <c r="B20" s="82"/>
      <c r="C20" s="82" t="s">
        <v>592</v>
      </c>
      <c r="D20" s="83" t="s">
        <v>724</v>
      </c>
      <c r="E20" s="70"/>
      <c r="F20" s="70"/>
      <c r="H20" s="70"/>
      <c r="I20" s="70"/>
    </row>
    <row r="21" spans="1:9" ht="17.25" customHeight="1">
      <c r="A21" s="82" t="s">
        <v>549</v>
      </c>
      <c r="B21" s="80" t="s">
        <v>709</v>
      </c>
      <c r="C21" s="82" t="s">
        <v>595</v>
      </c>
      <c r="D21" s="83" t="s">
        <v>572</v>
      </c>
      <c r="E21" s="70"/>
      <c r="F21" s="70"/>
      <c r="H21" s="70"/>
      <c r="I21" s="70"/>
    </row>
    <row r="22" spans="1:9" ht="17.25" customHeight="1">
      <c r="A22" s="82" t="s">
        <v>552</v>
      </c>
      <c r="B22" s="82" t="s">
        <v>710</v>
      </c>
      <c r="C22" s="82" t="s">
        <v>598</v>
      </c>
      <c r="D22" s="83" t="s">
        <v>575</v>
      </c>
      <c r="E22" s="70"/>
      <c r="F22" s="70"/>
      <c r="H22" s="70"/>
      <c r="I22" s="58"/>
    </row>
    <row r="23" spans="1:9" ht="17.25" customHeight="1">
      <c r="A23" s="82" t="s">
        <v>555</v>
      </c>
      <c r="B23" s="82" t="s">
        <v>512</v>
      </c>
      <c r="C23" s="82" t="s">
        <v>601</v>
      </c>
      <c r="D23" s="83" t="s">
        <v>578</v>
      </c>
      <c r="E23" s="70"/>
      <c r="F23" s="70"/>
      <c r="H23" s="73"/>
      <c r="I23" s="73"/>
    </row>
    <row r="24" spans="1:9" ht="17.25" customHeight="1">
      <c r="A24" s="82" t="s">
        <v>558</v>
      </c>
      <c r="B24" s="82" t="s">
        <v>634</v>
      </c>
      <c r="C24" s="82" t="s">
        <v>604</v>
      </c>
      <c r="D24" s="83" t="s">
        <v>581</v>
      </c>
      <c r="E24" s="70"/>
      <c r="F24" s="70"/>
      <c r="H24" s="70"/>
      <c r="I24" s="70"/>
    </row>
    <row r="25" spans="1:9" ht="17.25" customHeight="1">
      <c r="A25" s="82" t="s">
        <v>561</v>
      </c>
      <c r="B25" s="82" t="s">
        <v>1064</v>
      </c>
      <c r="C25" s="82" t="s">
        <v>607</v>
      </c>
      <c r="D25" s="83" t="s">
        <v>584</v>
      </c>
      <c r="E25" s="70"/>
      <c r="F25" s="70"/>
      <c r="H25" s="70"/>
      <c r="I25" s="70"/>
    </row>
    <row r="26" spans="1:9" ht="17.25" customHeight="1">
      <c r="A26" s="82" t="s">
        <v>564</v>
      </c>
      <c r="B26" s="82" t="s">
        <v>637</v>
      </c>
      <c r="C26" s="82" t="s">
        <v>609</v>
      </c>
      <c r="D26" s="83" t="s">
        <v>587</v>
      </c>
      <c r="E26" s="70"/>
      <c r="F26" s="70"/>
      <c r="H26" s="70"/>
      <c r="I26" s="70"/>
    </row>
    <row r="27" spans="1:9" ht="17.25" customHeight="1">
      <c r="A27" s="82" t="s">
        <v>567</v>
      </c>
      <c r="B27" s="82" t="s">
        <v>640</v>
      </c>
      <c r="C27" s="82" t="s">
        <v>617</v>
      </c>
      <c r="D27" s="83" t="s">
        <v>590</v>
      </c>
      <c r="E27" s="70"/>
      <c r="F27" s="70"/>
      <c r="H27" s="70"/>
      <c r="I27" s="70"/>
    </row>
    <row r="28" spans="1:9" ht="17.25" customHeight="1">
      <c r="A28" s="82" t="s">
        <v>570</v>
      </c>
      <c r="B28" s="82" t="s">
        <v>1072</v>
      </c>
      <c r="C28" s="82" t="s">
        <v>619</v>
      </c>
      <c r="D28" s="83" t="s">
        <v>593</v>
      </c>
      <c r="E28" s="70"/>
      <c r="F28" s="70"/>
      <c r="H28" s="70"/>
      <c r="I28" s="70"/>
    </row>
    <row r="29" spans="1:9" ht="17.25" customHeight="1">
      <c r="A29" s="82" t="s">
        <v>616</v>
      </c>
      <c r="B29" s="82" t="s">
        <v>647</v>
      </c>
      <c r="C29" s="82" t="s">
        <v>708</v>
      </c>
      <c r="D29" s="83" t="s">
        <v>596</v>
      </c>
      <c r="E29" s="70"/>
      <c r="F29" s="70"/>
      <c r="H29" s="70"/>
      <c r="I29" s="70"/>
    </row>
    <row r="30" spans="1:9" ht="17.25" customHeight="1">
      <c r="A30" s="82" t="s">
        <v>618</v>
      </c>
      <c r="B30" s="82" t="s">
        <v>650</v>
      </c>
      <c r="C30" s="82" t="s">
        <v>625</v>
      </c>
      <c r="D30" s="83" t="s">
        <v>599</v>
      </c>
      <c r="E30" s="70"/>
      <c r="F30" s="70"/>
      <c r="H30" s="70"/>
      <c r="I30" s="70"/>
    </row>
    <row r="31" spans="1:9" ht="17.25" customHeight="1">
      <c r="A31" s="82" t="s">
        <v>696</v>
      </c>
      <c r="B31" s="82" t="s">
        <v>1065</v>
      </c>
      <c r="C31" s="82" t="s">
        <v>628</v>
      </c>
      <c r="D31" s="83" t="s">
        <v>602</v>
      </c>
      <c r="E31" s="70"/>
      <c r="F31" s="70"/>
      <c r="H31" s="70"/>
      <c r="I31" s="70"/>
    </row>
    <row r="32" spans="1:9" ht="17.25" customHeight="1">
      <c r="A32" s="82"/>
      <c r="B32" s="82" t="s">
        <v>653</v>
      </c>
      <c r="C32" s="82" t="s">
        <v>630</v>
      </c>
      <c r="D32" s="83" t="s">
        <v>605</v>
      </c>
      <c r="E32" s="70"/>
      <c r="F32" s="70"/>
      <c r="H32" s="70"/>
      <c r="I32" s="70"/>
    </row>
    <row r="33" spans="1:9" ht="17.25" customHeight="1">
      <c r="A33" s="80" t="s">
        <v>713</v>
      </c>
      <c r="B33" s="82" t="s">
        <v>656</v>
      </c>
      <c r="C33" s="82" t="s">
        <v>632</v>
      </c>
      <c r="D33" s="83" t="s">
        <v>608</v>
      </c>
      <c r="E33" s="70"/>
      <c r="F33" s="70"/>
      <c r="H33" s="70"/>
      <c r="I33" s="70"/>
    </row>
    <row r="34" spans="1:9" ht="17.25" customHeight="1">
      <c r="A34" s="82" t="s">
        <v>468</v>
      </c>
      <c r="B34" s="82" t="s">
        <v>659</v>
      </c>
      <c r="C34" s="82" t="s">
        <v>635</v>
      </c>
      <c r="D34" s="83" t="s">
        <v>615</v>
      </c>
      <c r="E34" s="70"/>
      <c r="F34" s="70"/>
      <c r="H34" s="70"/>
      <c r="I34" s="70"/>
    </row>
    <row r="35" spans="1:9" ht="17.25" customHeight="1">
      <c r="A35" s="82" t="s">
        <v>471</v>
      </c>
      <c r="B35" s="82" t="s">
        <v>661</v>
      </c>
      <c r="C35" s="82" t="s">
        <v>712</v>
      </c>
      <c r="D35" s="83" t="s">
        <v>759</v>
      </c>
      <c r="E35" s="70"/>
      <c r="F35" s="70"/>
      <c r="H35" s="70"/>
      <c r="I35" s="70"/>
    </row>
    <row r="36" spans="1:9" ht="17.25" customHeight="1">
      <c r="A36" s="82" t="s">
        <v>476</v>
      </c>
      <c r="B36" s="82" t="s">
        <v>664</v>
      </c>
      <c r="C36" s="82" t="s">
        <v>643</v>
      </c>
      <c r="D36" s="83" t="s">
        <v>620</v>
      </c>
      <c r="E36" s="70"/>
      <c r="F36" s="70"/>
      <c r="H36" s="70"/>
      <c r="I36" s="70"/>
    </row>
    <row r="37" spans="1:9" ht="17.25" customHeight="1">
      <c r="A37" s="82" t="s">
        <v>482</v>
      </c>
      <c r="B37" s="82" t="s">
        <v>666</v>
      </c>
      <c r="C37" s="82" t="s">
        <v>645</v>
      </c>
      <c r="D37" s="83" t="s">
        <v>622</v>
      </c>
      <c r="E37" s="70"/>
      <c r="F37" s="70"/>
      <c r="H37" s="70"/>
      <c r="I37" s="70"/>
    </row>
    <row r="38" spans="1:9" ht="17.25" customHeight="1">
      <c r="A38" s="82" t="s">
        <v>488</v>
      </c>
      <c r="B38" s="82" t="s">
        <v>669</v>
      </c>
      <c r="C38" s="82" t="s">
        <v>648</v>
      </c>
      <c r="D38" s="83" t="s">
        <v>623</v>
      </c>
      <c r="E38" s="70"/>
      <c r="F38" s="70"/>
      <c r="H38" s="70"/>
      <c r="I38" s="70"/>
    </row>
    <row r="39" spans="1:9" ht="17.25" customHeight="1">
      <c r="A39" s="82" t="s">
        <v>490</v>
      </c>
      <c r="B39" s="82" t="s">
        <v>672</v>
      </c>
      <c r="C39" s="82" t="s">
        <v>651</v>
      </c>
      <c r="D39" s="83" t="s">
        <v>626</v>
      </c>
      <c r="E39" s="70"/>
      <c r="F39" s="70"/>
      <c r="H39" s="70"/>
      <c r="I39" s="70"/>
    </row>
    <row r="40" spans="1:9" ht="17.25" customHeight="1">
      <c r="A40" s="82" t="s">
        <v>493</v>
      </c>
      <c r="B40" s="82" t="s">
        <v>675</v>
      </c>
      <c r="C40" s="82" t="s">
        <v>654</v>
      </c>
      <c r="D40" s="83" t="s">
        <v>629</v>
      </c>
      <c r="E40" s="70"/>
      <c r="F40" s="70"/>
      <c r="H40" s="70"/>
      <c r="I40" s="70"/>
    </row>
    <row r="41" spans="1:9" ht="17.25" customHeight="1">
      <c r="A41" s="82" t="s">
        <v>497</v>
      </c>
      <c r="B41" s="82" t="s">
        <v>678</v>
      </c>
      <c r="C41" s="82" t="s">
        <v>657</v>
      </c>
      <c r="D41" s="83" t="s">
        <v>631</v>
      </c>
      <c r="E41" s="70"/>
      <c r="F41" s="70"/>
      <c r="H41" s="70"/>
      <c r="I41" s="70"/>
    </row>
    <row r="42" spans="1:9" ht="17.25" customHeight="1">
      <c r="A42" s="82" t="s">
        <v>500</v>
      </c>
      <c r="B42" s="82" t="s">
        <v>681</v>
      </c>
      <c r="C42" s="82" t="s">
        <v>1066</v>
      </c>
      <c r="D42" s="83" t="s">
        <v>633</v>
      </c>
      <c r="E42" s="70"/>
      <c r="F42" s="70"/>
      <c r="H42" s="70"/>
      <c r="I42" s="70"/>
    </row>
    <row r="43" spans="1:9" ht="17.25" customHeight="1">
      <c r="A43" s="82" t="s">
        <v>503</v>
      </c>
      <c r="B43" s="82" t="s">
        <v>684</v>
      </c>
      <c r="C43" s="82" t="s">
        <v>1067</v>
      </c>
      <c r="D43" s="83" t="s">
        <v>711</v>
      </c>
      <c r="E43" s="70"/>
      <c r="F43" s="70"/>
      <c r="H43" s="70"/>
      <c r="I43" s="70"/>
    </row>
    <row r="44" spans="1:9" ht="17.25" customHeight="1">
      <c r="A44" s="82" t="s">
        <v>506</v>
      </c>
      <c r="B44" s="82" t="s">
        <v>714</v>
      </c>
      <c r="C44" s="82" t="s">
        <v>1068</v>
      </c>
      <c r="D44" s="83" t="s">
        <v>639</v>
      </c>
      <c r="E44" s="70"/>
      <c r="F44" s="70"/>
      <c r="H44" s="70"/>
      <c r="I44" s="70"/>
    </row>
    <row r="45" spans="1:9" ht="17.25" customHeight="1">
      <c r="A45" s="82" t="s">
        <v>537</v>
      </c>
      <c r="B45" s="82" t="s">
        <v>688</v>
      </c>
      <c r="C45" s="82" t="s">
        <v>662</v>
      </c>
      <c r="D45" s="83" t="s">
        <v>642</v>
      </c>
      <c r="E45" s="70"/>
      <c r="F45" s="70"/>
      <c r="H45" s="70"/>
      <c r="I45" s="70"/>
    </row>
    <row r="46" spans="1:9" ht="17.25" customHeight="1">
      <c r="A46" s="82" t="s">
        <v>546</v>
      </c>
      <c r="B46" s="82" t="s">
        <v>691</v>
      </c>
      <c r="C46" s="82" t="s">
        <v>1069</v>
      </c>
      <c r="D46" s="83" t="s">
        <v>644</v>
      </c>
      <c r="E46" s="70"/>
      <c r="F46" s="70"/>
      <c r="H46" s="70"/>
      <c r="I46" s="70"/>
    </row>
    <row r="47" spans="1:9" ht="17.25" customHeight="1">
      <c r="A47" s="82" t="s">
        <v>549</v>
      </c>
      <c r="B47" s="82" t="s">
        <v>694</v>
      </c>
      <c r="C47" s="82" t="s">
        <v>1076</v>
      </c>
      <c r="D47" s="83" t="s">
        <v>646</v>
      </c>
      <c r="E47" s="70"/>
      <c r="F47" s="70"/>
      <c r="H47" s="70"/>
      <c r="I47" s="70"/>
    </row>
    <row r="48" spans="1:9" ht="17.25" customHeight="1">
      <c r="A48" s="82" t="s">
        <v>552</v>
      </c>
      <c r="B48" s="82" t="s">
        <v>695</v>
      </c>
      <c r="C48" s="82" t="s">
        <v>667</v>
      </c>
      <c r="D48" s="83" t="s">
        <v>649</v>
      </c>
      <c r="E48" s="70"/>
      <c r="F48" s="70"/>
      <c r="H48" s="70"/>
      <c r="I48" s="70"/>
    </row>
    <row r="49" spans="1:9" ht="17.25" customHeight="1">
      <c r="A49" s="82" t="s">
        <v>561</v>
      </c>
      <c r="B49" s="82" t="s">
        <v>697</v>
      </c>
      <c r="C49" s="82" t="s">
        <v>670</v>
      </c>
      <c r="D49" s="83" t="s">
        <v>652</v>
      </c>
      <c r="E49" s="70"/>
      <c r="F49" s="70"/>
      <c r="H49" s="70"/>
      <c r="I49" s="73"/>
    </row>
    <row r="50" spans="1:9" ht="17.25" customHeight="1">
      <c r="A50" s="82" t="s">
        <v>616</v>
      </c>
      <c r="B50" s="82" t="s">
        <v>717</v>
      </c>
      <c r="C50" s="82" t="s">
        <v>673</v>
      </c>
      <c r="D50" s="83" t="s">
        <v>655</v>
      </c>
      <c r="E50" s="70"/>
      <c r="F50" s="70"/>
      <c r="H50" s="70"/>
      <c r="I50" s="70"/>
    </row>
    <row r="51" spans="1:9" ht="17.25" customHeight="1">
      <c r="A51" s="82" t="s">
        <v>696</v>
      </c>
      <c r="B51" s="82" t="s">
        <v>703</v>
      </c>
      <c r="C51" s="82" t="s">
        <v>676</v>
      </c>
      <c r="D51" s="83" t="s">
        <v>658</v>
      </c>
      <c r="E51" s="70"/>
      <c r="F51" s="70"/>
      <c r="H51" s="70"/>
      <c r="I51" s="70"/>
    </row>
    <row r="52" spans="1:9" ht="17.25" customHeight="1">
      <c r="A52" s="82"/>
      <c r="B52" s="82" t="s">
        <v>469</v>
      </c>
      <c r="C52" s="82" t="s">
        <v>679</v>
      </c>
      <c r="D52" s="83" t="s">
        <v>660</v>
      </c>
      <c r="E52" s="70"/>
      <c r="F52" s="70"/>
      <c r="H52" s="70"/>
      <c r="I52" s="70"/>
    </row>
    <row r="53" spans="1:9" ht="17.25" customHeight="1">
      <c r="A53" s="80" t="s">
        <v>719</v>
      </c>
      <c r="B53" s="82" t="s">
        <v>472</v>
      </c>
      <c r="C53" s="82" t="s">
        <v>682</v>
      </c>
      <c r="D53" s="83" t="s">
        <v>663</v>
      </c>
      <c r="E53" s="70"/>
      <c r="F53" s="70"/>
      <c r="H53" s="70"/>
      <c r="I53" s="70"/>
    </row>
    <row r="54" spans="1:9" ht="17.25" customHeight="1">
      <c r="A54" s="82" t="s">
        <v>515</v>
      </c>
      <c r="B54" s="82" t="s">
        <v>475</v>
      </c>
      <c r="C54" s="82" t="s">
        <v>1071</v>
      </c>
      <c r="D54" s="83" t="s">
        <v>665</v>
      </c>
      <c r="E54" s="70"/>
      <c r="F54" s="70"/>
      <c r="H54" s="70"/>
      <c r="I54" s="70"/>
    </row>
    <row r="55" spans="1:9" ht="17.25" customHeight="1">
      <c r="A55" s="82" t="s">
        <v>518</v>
      </c>
      <c r="B55" s="82" t="s">
        <v>718</v>
      </c>
      <c r="C55" s="82" t="s">
        <v>687</v>
      </c>
      <c r="D55" s="83" t="s">
        <v>668</v>
      </c>
      <c r="E55" s="70"/>
      <c r="F55" s="70"/>
      <c r="H55" s="70"/>
      <c r="I55" s="70"/>
    </row>
    <row r="56" spans="1:9" ht="17.25" customHeight="1">
      <c r="A56" s="82" t="s">
        <v>521</v>
      </c>
      <c r="B56" s="82" t="s">
        <v>483</v>
      </c>
      <c r="C56" s="82" t="s">
        <v>689</v>
      </c>
      <c r="D56" s="83" t="s">
        <v>671</v>
      </c>
      <c r="E56" s="70"/>
      <c r="F56" s="70"/>
      <c r="H56" s="70"/>
      <c r="I56" s="70"/>
    </row>
    <row r="57" spans="1:9" ht="17.25" customHeight="1">
      <c r="A57" s="82" t="s">
        <v>524</v>
      </c>
      <c r="B57" s="82" t="s">
        <v>486</v>
      </c>
      <c r="C57" s="82" t="s">
        <v>692</v>
      </c>
      <c r="D57" s="83" t="s">
        <v>674</v>
      </c>
      <c r="E57" s="70"/>
      <c r="F57" s="70"/>
      <c r="H57" s="70"/>
      <c r="I57" s="70"/>
    </row>
    <row r="58" spans="1:9" ht="17.25" customHeight="1">
      <c r="A58" s="84"/>
      <c r="B58" s="82" t="s">
        <v>1081</v>
      </c>
      <c r="C58" s="82" t="s">
        <v>750</v>
      </c>
      <c r="D58" s="83" t="s">
        <v>677</v>
      </c>
      <c r="E58" s="70"/>
      <c r="F58" s="70"/>
      <c r="H58" s="70"/>
      <c r="I58" s="70"/>
    </row>
    <row r="59" spans="1:9" ht="17.25" customHeight="1">
      <c r="A59" s="80" t="s">
        <v>721</v>
      </c>
      <c r="B59" s="82" t="s">
        <v>1074</v>
      </c>
      <c r="C59" s="82" t="s">
        <v>588</v>
      </c>
      <c r="D59" s="83" t="s">
        <v>680</v>
      </c>
      <c r="E59" s="70"/>
      <c r="F59" s="70"/>
      <c r="H59" s="70"/>
      <c r="I59" s="70"/>
    </row>
    <row r="60" spans="1:9" ht="17.25" customHeight="1">
      <c r="A60" s="82" t="s">
        <v>527</v>
      </c>
      <c r="B60" s="82" t="s">
        <v>491</v>
      </c>
      <c r="C60" s="82" t="s">
        <v>591</v>
      </c>
      <c r="D60" s="83" t="s">
        <v>683</v>
      </c>
      <c r="E60" s="70"/>
      <c r="F60" s="70"/>
      <c r="H60" s="70"/>
      <c r="I60" s="70"/>
    </row>
    <row r="61" spans="1:9" ht="17.25" customHeight="1">
      <c r="A61" s="82" t="s">
        <v>530</v>
      </c>
      <c r="B61" s="82" t="s">
        <v>494</v>
      </c>
      <c r="C61" s="82" t="s">
        <v>594</v>
      </c>
      <c r="D61" s="83" t="s">
        <v>685</v>
      </c>
      <c r="E61" s="70"/>
      <c r="F61" s="70"/>
      <c r="H61" s="70"/>
      <c r="I61" s="70"/>
    </row>
    <row r="62" spans="1:9" ht="17.25" customHeight="1">
      <c r="A62" s="82" t="s">
        <v>533</v>
      </c>
      <c r="B62" s="82" t="s">
        <v>496</v>
      </c>
      <c r="C62" s="82" t="s">
        <v>597</v>
      </c>
      <c r="D62" s="83" t="s">
        <v>1079</v>
      </c>
      <c r="E62" s="70"/>
      <c r="F62" s="70"/>
      <c r="H62" s="70"/>
      <c r="I62" s="70"/>
    </row>
    <row r="63" spans="1:9" ht="17.25" customHeight="1">
      <c r="A63" s="82" t="s">
        <v>535</v>
      </c>
      <c r="B63" s="82" t="s">
        <v>498</v>
      </c>
      <c r="C63" s="82" t="s">
        <v>600</v>
      </c>
      <c r="D63" s="83" t="s">
        <v>1080</v>
      </c>
      <c r="E63" s="70"/>
      <c r="F63" s="70"/>
      <c r="H63" s="70"/>
      <c r="I63" s="70"/>
    </row>
    <row r="64" spans="1:9" ht="17.25" customHeight="1">
      <c r="A64" s="82" t="s">
        <v>540</v>
      </c>
      <c r="B64" s="82" t="s">
        <v>501</v>
      </c>
      <c r="C64" s="82" t="s">
        <v>603</v>
      </c>
      <c r="D64" s="83" t="s">
        <v>715</v>
      </c>
      <c r="E64" s="70"/>
      <c r="F64" s="70"/>
      <c r="H64" s="70"/>
      <c r="I64" s="70"/>
    </row>
    <row r="65" spans="1:9" ht="17.25" customHeight="1">
      <c r="A65" s="82" t="s">
        <v>543</v>
      </c>
      <c r="B65" s="82" t="s">
        <v>504</v>
      </c>
      <c r="C65" s="82" t="s">
        <v>606</v>
      </c>
      <c r="D65" s="83" t="s">
        <v>716</v>
      </c>
      <c r="E65" s="70"/>
      <c r="F65" s="70"/>
      <c r="H65" s="70"/>
      <c r="I65" s="70"/>
    </row>
    <row r="66" spans="1:9" ht="17.25" customHeight="1">
      <c r="A66" s="82" t="s">
        <v>573</v>
      </c>
      <c r="B66" s="82" t="s">
        <v>507</v>
      </c>
      <c r="C66" s="82" t="s">
        <v>751</v>
      </c>
      <c r="D66" s="83" t="s">
        <v>1070</v>
      </c>
      <c r="E66" s="70"/>
      <c r="F66" s="70"/>
      <c r="H66" s="70"/>
      <c r="I66" s="70"/>
    </row>
    <row r="67" spans="1:9" ht="17.25" customHeight="1">
      <c r="A67" s="82" t="s">
        <v>576</v>
      </c>
      <c r="B67" s="82" t="s">
        <v>510</v>
      </c>
      <c r="C67" s="82" t="s">
        <v>698</v>
      </c>
      <c r="D67" s="83" t="s">
        <v>1015</v>
      </c>
      <c r="E67" s="70"/>
      <c r="F67" s="70"/>
      <c r="H67" s="70"/>
      <c r="I67" s="70"/>
    </row>
    <row r="68" spans="1:9" ht="17.25" customHeight="1">
      <c r="A68" s="82" t="s">
        <v>579</v>
      </c>
      <c r="B68" s="82" t="s">
        <v>513</v>
      </c>
      <c r="C68" s="82" t="s">
        <v>700</v>
      </c>
      <c r="D68" s="83" t="s">
        <v>1077</v>
      </c>
      <c r="E68" s="70"/>
      <c r="F68" s="70"/>
      <c r="H68" s="70"/>
      <c r="I68" s="70"/>
    </row>
    <row r="69" spans="1:9" ht="17.25" customHeight="1">
      <c r="A69" s="82" t="s">
        <v>582</v>
      </c>
      <c r="B69" s="82" t="s">
        <v>722</v>
      </c>
      <c r="C69" s="82" t="s">
        <v>702</v>
      </c>
      <c r="D69" s="106"/>
      <c r="E69" s="70"/>
      <c r="F69" s="70"/>
      <c r="H69" s="70"/>
      <c r="I69" s="70"/>
    </row>
    <row r="70" spans="1:9" ht="17.25" customHeight="1">
      <c r="A70" s="82" t="s">
        <v>585</v>
      </c>
      <c r="B70" s="82" t="s">
        <v>519</v>
      </c>
      <c r="C70" s="82" t="s">
        <v>704</v>
      </c>
      <c r="D70" s="106"/>
      <c r="E70" s="70"/>
      <c r="F70" s="70"/>
      <c r="H70" s="70"/>
      <c r="I70" s="70"/>
    </row>
    <row r="71" spans="1:9" ht="17.25" customHeight="1">
      <c r="A71" s="82" t="s">
        <v>621</v>
      </c>
      <c r="B71" s="82" t="s">
        <v>522</v>
      </c>
      <c r="C71" s="82" t="s">
        <v>470</v>
      </c>
      <c r="D71" s="106"/>
      <c r="E71" s="70"/>
      <c r="F71" s="70"/>
      <c r="H71" s="73"/>
      <c r="I71" s="70"/>
    </row>
    <row r="72" spans="1:9" ht="17.25" customHeight="1">
      <c r="A72" s="82" t="s">
        <v>374</v>
      </c>
      <c r="B72" s="82" t="s">
        <v>525</v>
      </c>
      <c r="C72" s="83" t="s">
        <v>720</v>
      </c>
      <c r="D72" s="106"/>
      <c r="E72" s="70"/>
      <c r="F72" s="70"/>
      <c r="H72" s="73"/>
      <c r="I72" s="70"/>
    </row>
    <row r="73" spans="1:9" ht="16.5" customHeight="1">
      <c r="A73" s="82" t="s">
        <v>624</v>
      </c>
      <c r="B73" s="82" t="s">
        <v>528</v>
      </c>
      <c r="C73" s="83" t="s">
        <v>478</v>
      </c>
      <c r="D73" s="106"/>
      <c r="E73" s="70"/>
      <c r="F73" s="70"/>
      <c r="H73" s="70"/>
      <c r="I73" s="70"/>
    </row>
    <row r="74" spans="1:4" ht="16.5" customHeight="1">
      <c r="A74" s="82" t="s">
        <v>627</v>
      </c>
      <c r="B74" s="82" t="s">
        <v>531</v>
      </c>
      <c r="C74" s="83" t="s">
        <v>481</v>
      </c>
      <c r="D74" s="106"/>
    </row>
    <row r="75" spans="1:4" ht="16.5" customHeight="1">
      <c r="A75" s="82" t="s">
        <v>375</v>
      </c>
      <c r="B75" s="82" t="s">
        <v>534</v>
      </c>
      <c r="C75" s="83" t="s">
        <v>484</v>
      </c>
      <c r="D75" s="106"/>
    </row>
    <row r="76" spans="1:4" ht="16.5" customHeight="1">
      <c r="A76" s="82" t="s">
        <v>376</v>
      </c>
      <c r="B76" s="82" t="s">
        <v>536</v>
      </c>
      <c r="C76" s="83" t="s">
        <v>487</v>
      </c>
      <c r="D76" s="106"/>
    </row>
    <row r="77" spans="1:4" ht="16.5" customHeight="1">
      <c r="A77" s="69"/>
      <c r="C77" s="23"/>
      <c r="D77" s="83"/>
    </row>
    <row r="78" spans="1:4" ht="22.5" customHeight="1">
      <c r="A78" s="69" t="s">
        <v>728</v>
      </c>
      <c r="C78" s="23"/>
      <c r="D78" s="85"/>
    </row>
    <row r="79" spans="2:4" ht="16.5" customHeight="1">
      <c r="B79" s="23"/>
      <c r="C79" s="23"/>
      <c r="D79" s="85"/>
    </row>
    <row r="80" spans="2:3" ht="16.5">
      <c r="B80" s="23"/>
      <c r="C80" s="83"/>
    </row>
    <row r="81" spans="1:3" ht="12.75">
      <c r="A81" s="18"/>
      <c r="B81" s="23"/>
      <c r="C81" s="23"/>
    </row>
    <row r="82" spans="1:2" ht="12.75">
      <c r="A82" s="18"/>
      <c r="B82" s="23"/>
    </row>
    <row r="83" ht="12.75">
      <c r="B83" s="23"/>
    </row>
    <row r="84" ht="12.75">
      <c r="B84" s="23"/>
    </row>
    <row r="85" ht="16.5">
      <c r="B85" s="83"/>
    </row>
    <row r="88" spans="1:10" ht="15.75">
      <c r="A88" s="157"/>
      <c r="C88" s="158"/>
      <c r="D88" s="69"/>
      <c r="G88" s="70"/>
      <c r="J88" s="70"/>
    </row>
    <row r="89" spans="1:10" ht="15.75">
      <c r="A89" s="157"/>
      <c r="C89" s="158"/>
      <c r="D89" s="69"/>
      <c r="G89" s="70"/>
      <c r="J89" s="70"/>
    </row>
    <row r="90" spans="1:10" ht="15.75">
      <c r="A90" s="159"/>
      <c r="B90" s="158"/>
      <c r="C90" s="160"/>
      <c r="D90" s="69"/>
      <c r="G90" s="70"/>
      <c r="J90" s="70"/>
    </row>
    <row r="91" spans="2:10" ht="15.75">
      <c r="B91" s="158"/>
      <c r="G91" s="70"/>
      <c r="J91" s="70"/>
    </row>
    <row r="92" spans="2:10" ht="15">
      <c r="B92" s="160"/>
      <c r="J92" s="58"/>
    </row>
    <row r="93" ht="15">
      <c r="J93" s="58"/>
    </row>
    <row r="94" ht="15">
      <c r="J94" s="58"/>
    </row>
    <row r="95" ht="15">
      <c r="J95" s="58"/>
    </row>
    <row r="96" ht="15">
      <c r="J96" s="58"/>
    </row>
    <row r="97" ht="15">
      <c r="J97" s="58"/>
    </row>
    <row r="98" ht="15">
      <c r="J98" s="58"/>
    </row>
    <row r="99" ht="15">
      <c r="J99" s="58"/>
    </row>
    <row r="100" ht="15">
      <c r="J100" s="58"/>
    </row>
    <row r="101" ht="15">
      <c r="J101" s="58"/>
    </row>
    <row r="102" ht="15">
      <c r="J102" s="58"/>
    </row>
    <row r="103" ht="15">
      <c r="J103" s="58"/>
    </row>
    <row r="104" ht="15">
      <c r="J104" s="58"/>
    </row>
    <row r="105" ht="15">
      <c r="J105" s="58"/>
    </row>
    <row r="106" ht="15">
      <c r="J106" s="58"/>
    </row>
    <row r="107" ht="15">
      <c r="J107" s="58"/>
    </row>
    <row r="108" ht="15">
      <c r="J108" s="58"/>
    </row>
    <row r="109" ht="15">
      <c r="J109" s="58"/>
    </row>
    <row r="110" ht="15">
      <c r="J110" s="58"/>
    </row>
    <row r="123" ht="15">
      <c r="D123" s="74"/>
    </row>
    <row r="286" ht="12.75">
      <c r="D286" s="18" t="s">
        <v>752</v>
      </c>
    </row>
  </sheetData>
  <sheetProtection/>
  <mergeCells count="1">
    <mergeCell ref="A2:D2"/>
  </mergeCells>
  <printOptions horizontalCentered="1"/>
  <pageMargins left="0.5905511811023623" right="0.5905511811023623" top="0.7874015748031497" bottom="0.1968503937007874" header="0.4330708661417323" footer="0.31496062992125984"/>
  <pageSetup firstPageNumber="8" useFirstPageNumber="1" horizontalDpi="600" verticalDpi="600" orientation="portrait" paperSize="9" scale="56" r:id="rId1"/>
  <headerFooter alignWithMargins="0">
    <oddHeader>&amp;C&amp;18- &amp;P -</oddHeader>
  </headerFooter>
</worksheet>
</file>

<file path=xl/worksheets/sheet8.xml><?xml version="1.0" encoding="utf-8"?>
<worksheet xmlns="http://schemas.openxmlformats.org/spreadsheetml/2006/main" xmlns:r="http://schemas.openxmlformats.org/officeDocument/2006/relationships">
  <sheetPr codeName="Tabelle17">
    <tabColor indexed="57"/>
    <pageSetUpPr fitToPage="1"/>
  </sheetPr>
  <dimension ref="A1:X122"/>
  <sheetViews>
    <sheetView workbookViewId="0" topLeftCell="A25">
      <selection activeCell="B52" sqref="B52"/>
    </sheetView>
  </sheetViews>
  <sheetFormatPr defaultColWidth="11.421875" defaultRowHeight="12.75"/>
  <cols>
    <col min="1" max="1" width="42.8515625" style="237" customWidth="1"/>
    <col min="2" max="6" width="13.421875" style="237" customWidth="1"/>
    <col min="7" max="7" width="12.00390625" style="237" customWidth="1"/>
    <col min="8" max="8" width="12.8515625" style="237" customWidth="1"/>
    <col min="9" max="9" width="4.8515625" style="237" customWidth="1"/>
    <col min="10" max="10" width="1.1484375" style="237" customWidth="1"/>
    <col min="11" max="11" width="4.00390625" style="237" customWidth="1"/>
    <col min="12" max="12" width="3.00390625" style="237" customWidth="1"/>
    <col min="13" max="13" width="4.00390625" style="237" customWidth="1"/>
    <col min="14" max="14" width="3.00390625" style="237" customWidth="1"/>
    <col min="15" max="15" width="4.00390625" style="237" customWidth="1"/>
    <col min="16" max="16" width="3.00390625" style="237" bestFit="1" customWidth="1"/>
    <col min="17" max="17" width="4.00390625" style="237" customWidth="1"/>
    <col min="18" max="18" width="4.421875" style="237" customWidth="1"/>
    <col min="19" max="19" width="15.00390625" style="238" customWidth="1"/>
    <col min="20" max="20" width="12.7109375" style="238" bestFit="1" customWidth="1"/>
    <col min="21" max="24" width="11.421875" style="238" customWidth="1"/>
    <col min="25" max="16384" width="11.421875" style="237" customWidth="1"/>
  </cols>
  <sheetData>
    <row r="1" spans="1:19" ht="12.75">
      <c r="A1" s="235" t="s">
        <v>969</v>
      </c>
      <c r="B1" s="236">
        <v>1</v>
      </c>
      <c r="D1" s="237" t="s">
        <v>970</v>
      </c>
      <c r="S1" s="238" t="s">
        <v>971</v>
      </c>
    </row>
    <row r="2" spans="1:2" ht="12.75">
      <c r="A2" s="235" t="s">
        <v>972</v>
      </c>
      <c r="B2" s="236">
        <v>2015</v>
      </c>
    </row>
    <row r="3" spans="1:21" ht="12.75">
      <c r="A3" s="239"/>
      <c r="S3" s="238" t="s">
        <v>973</v>
      </c>
      <c r="T3" s="240" t="s">
        <v>974</v>
      </c>
      <c r="U3" s="240" t="s">
        <v>975</v>
      </c>
    </row>
    <row r="4" spans="1:21" ht="12.75">
      <c r="A4" s="239"/>
      <c r="T4" s="238" t="str">
        <f>IF(B1=1,"Januar",IF(B1=2,"Januar",IF(B1=3,"Januar",IF(B1=4,"Januar","FEHLER - eingegebenes Quartal prüfen!!!"))))</f>
        <v>Januar</v>
      </c>
      <c r="U4" s="238" t="str">
        <f>IF(B1=1,"März",IF(B1=2,"Juni",IF(B1=3,"September",IF(B1=4,"Dezember","FEHLER - eingegebenes Quartal prüfen!!!"))))</f>
        <v>März</v>
      </c>
    </row>
    <row r="5" spans="1:4" ht="12.75">
      <c r="A5" s="235" t="s">
        <v>976</v>
      </c>
      <c r="B5" s="495" t="str">
        <f>CONCATENATE("1. Ausfuhr ",T4," ",B2-1," bis ",U4," ",B2)</f>
        <v>1. Ausfuhr Januar 2014 bis März 2015</v>
      </c>
      <c r="C5" s="495"/>
      <c r="D5" s="495"/>
    </row>
    <row r="6" spans="1:4" ht="12.75">
      <c r="A6" s="241" t="s">
        <v>977</v>
      </c>
      <c r="B6" s="242" t="s">
        <v>978</v>
      </c>
      <c r="C6" s="243">
        <f>B2-1</f>
        <v>2014</v>
      </c>
      <c r="D6" s="244">
        <f>B2</f>
        <v>2015</v>
      </c>
    </row>
    <row r="7" spans="1:7" ht="12.75">
      <c r="A7" s="239"/>
      <c r="B7" s="245" t="s">
        <v>979</v>
      </c>
      <c r="C7" s="246">
        <v>1048.285238</v>
      </c>
      <c r="D7" s="247">
        <v>1044.352075</v>
      </c>
      <c r="F7" s="248">
        <v>1050</v>
      </c>
      <c r="G7" s="249" t="s">
        <v>980</v>
      </c>
    </row>
    <row r="8" spans="1:4" ht="12.75">
      <c r="A8" s="239"/>
      <c r="B8" s="250" t="s">
        <v>981</v>
      </c>
      <c r="C8" s="251">
        <v>1014.527096</v>
      </c>
      <c r="D8" s="252">
        <v>1098.292919</v>
      </c>
    </row>
    <row r="9" spans="1:4" ht="12.75">
      <c r="A9" s="239"/>
      <c r="B9" s="250" t="s">
        <v>982</v>
      </c>
      <c r="C9" s="251">
        <v>1069.322409</v>
      </c>
      <c r="D9" s="252">
        <v>1225.44071</v>
      </c>
    </row>
    <row r="10" spans="1:4" ht="18" customHeight="1">
      <c r="A10" s="239"/>
      <c r="B10" s="250" t="s">
        <v>983</v>
      </c>
      <c r="C10" s="251">
        <v>1030.675827</v>
      </c>
      <c r="D10" s="252"/>
    </row>
    <row r="11" spans="2:4" ht="12.75">
      <c r="B11" s="250" t="s">
        <v>984</v>
      </c>
      <c r="C11" s="251">
        <v>1076.374799</v>
      </c>
      <c r="D11" s="252"/>
    </row>
    <row r="12" spans="2:4" ht="12.75">
      <c r="B12" s="250" t="s">
        <v>985</v>
      </c>
      <c r="C12" s="251">
        <v>1189.779662</v>
      </c>
      <c r="D12" s="252"/>
    </row>
    <row r="13" spans="2:4" ht="12.75">
      <c r="B13" s="250" t="s">
        <v>986</v>
      </c>
      <c r="C13" s="251">
        <v>1122.325867</v>
      </c>
      <c r="D13" s="252"/>
    </row>
    <row r="14" spans="1:4" ht="12.75">
      <c r="A14" s="253"/>
      <c r="B14" s="250" t="s">
        <v>987</v>
      </c>
      <c r="C14" s="251">
        <v>1014.389815</v>
      </c>
      <c r="D14" s="252"/>
    </row>
    <row r="15" spans="2:4" ht="12.75">
      <c r="B15" s="250" t="s">
        <v>988</v>
      </c>
      <c r="C15" s="251">
        <v>1177.557911</v>
      </c>
      <c r="D15" s="252"/>
    </row>
    <row r="16" spans="2:4" ht="12.75">
      <c r="B16" s="250" t="s">
        <v>989</v>
      </c>
      <c r="C16" s="251">
        <v>1192.945136</v>
      </c>
      <c r="D16" s="252"/>
    </row>
    <row r="17" spans="2:4" ht="12.75">
      <c r="B17" s="250" t="s">
        <v>990</v>
      </c>
      <c r="C17" s="251">
        <v>1102.591766</v>
      </c>
      <c r="D17" s="252"/>
    </row>
    <row r="18" spans="2:4" ht="12.75">
      <c r="B18" s="254" t="s">
        <v>991</v>
      </c>
      <c r="C18" s="255">
        <v>998.798734</v>
      </c>
      <c r="D18" s="256"/>
    </row>
    <row r="19" spans="2:4" ht="12.75">
      <c r="B19" s="257"/>
      <c r="C19" s="258"/>
      <c r="D19" s="258"/>
    </row>
    <row r="20" spans="1:4" ht="12.75">
      <c r="A20" s="235" t="s">
        <v>992</v>
      </c>
      <c r="B20" s="495" t="str">
        <f>CONCATENATE("2. Einfuhr ",T4," ",B2-1," bis ",U4," ",B2)</f>
        <v>2. Einfuhr Januar 2014 bis März 2015</v>
      </c>
      <c r="C20" s="495"/>
      <c r="D20" s="495"/>
    </row>
    <row r="21" spans="1:4" ht="12.75">
      <c r="A21" s="241" t="s">
        <v>993</v>
      </c>
      <c r="B21" s="242" t="s">
        <v>978</v>
      </c>
      <c r="C21" s="243">
        <f>B2-1</f>
        <v>2014</v>
      </c>
      <c r="D21" s="244">
        <f>B2</f>
        <v>2015</v>
      </c>
    </row>
    <row r="22" spans="2:7" ht="12.75">
      <c r="B22" s="245" t="s">
        <v>979</v>
      </c>
      <c r="C22" s="246">
        <v>727.983633</v>
      </c>
      <c r="D22" s="247">
        <v>717.745212</v>
      </c>
      <c r="F22" s="248">
        <v>1050</v>
      </c>
      <c r="G22" s="249" t="s">
        <v>980</v>
      </c>
    </row>
    <row r="23" spans="2:4" ht="12.75">
      <c r="B23" s="250" t="s">
        <v>981</v>
      </c>
      <c r="C23" s="251">
        <v>740.256397</v>
      </c>
      <c r="D23" s="252">
        <v>719.51665</v>
      </c>
    </row>
    <row r="24" spans="2:4" ht="12.75">
      <c r="B24" s="250" t="s">
        <v>982</v>
      </c>
      <c r="C24" s="251">
        <v>710.089329</v>
      </c>
      <c r="D24" s="252">
        <v>795.886033</v>
      </c>
    </row>
    <row r="25" spans="2:4" ht="12.75">
      <c r="B25" s="250" t="s">
        <v>983</v>
      </c>
      <c r="C25" s="251">
        <v>740.781214</v>
      </c>
      <c r="D25" s="252"/>
    </row>
    <row r="26" spans="2:4" ht="12.75">
      <c r="B26" s="250" t="s">
        <v>984</v>
      </c>
      <c r="C26" s="251">
        <v>694.428192</v>
      </c>
      <c r="D26" s="252"/>
    </row>
    <row r="27" spans="2:4" ht="12.75">
      <c r="B27" s="250" t="s">
        <v>985</v>
      </c>
      <c r="C27" s="251">
        <v>725.409806</v>
      </c>
      <c r="D27" s="252"/>
    </row>
    <row r="28" spans="2:4" ht="12.75">
      <c r="B28" s="250" t="s">
        <v>986</v>
      </c>
      <c r="C28" s="251">
        <v>746.458267</v>
      </c>
      <c r="D28" s="252"/>
    </row>
    <row r="29" spans="2:4" ht="12.75">
      <c r="B29" s="250" t="s">
        <v>987</v>
      </c>
      <c r="C29" s="251">
        <v>694.745342</v>
      </c>
      <c r="D29" s="252"/>
    </row>
    <row r="30" spans="2:4" ht="12.75">
      <c r="B30" s="250" t="s">
        <v>988</v>
      </c>
      <c r="C30" s="251">
        <v>754.383936</v>
      </c>
      <c r="D30" s="252"/>
    </row>
    <row r="31" spans="2:4" ht="12.75">
      <c r="B31" s="250" t="s">
        <v>989</v>
      </c>
      <c r="C31" s="251">
        <v>748.07054</v>
      </c>
      <c r="D31" s="252"/>
    </row>
    <row r="32" spans="2:4" ht="12.75">
      <c r="B32" s="250" t="s">
        <v>990</v>
      </c>
      <c r="C32" s="251">
        <v>726.045062</v>
      </c>
      <c r="D32" s="252"/>
    </row>
    <row r="33" spans="2:4" ht="12.75">
      <c r="B33" s="254" t="s">
        <v>991</v>
      </c>
      <c r="C33" s="255">
        <v>631.690628</v>
      </c>
      <c r="D33" s="256"/>
    </row>
    <row r="34" ht="12.75">
      <c r="B34" s="257"/>
    </row>
    <row r="35" spans="2:24" ht="12.75">
      <c r="B35" s="257"/>
      <c r="S35" s="239"/>
      <c r="T35" s="239"/>
      <c r="U35" s="239"/>
      <c r="V35" s="239"/>
      <c r="W35" s="239"/>
      <c r="X35" s="239"/>
    </row>
    <row r="36" spans="19:24" ht="12.75">
      <c r="S36" s="239"/>
      <c r="T36" s="239"/>
      <c r="U36" s="239"/>
      <c r="V36" s="239"/>
      <c r="W36" s="239"/>
      <c r="X36" s="239"/>
    </row>
    <row r="37" spans="19:24" ht="12.75">
      <c r="S37" s="239"/>
      <c r="T37" s="239"/>
      <c r="U37" s="239"/>
      <c r="V37" s="239"/>
      <c r="W37" s="239"/>
      <c r="X37" s="239"/>
    </row>
    <row r="38" spans="1:24" ht="12.75">
      <c r="A38" s="259" t="s">
        <v>994</v>
      </c>
      <c r="B38" s="489" t="str">
        <f>CONCATENATE("        3. Ausfuhr von ausgewählten Enderzeugnissen im ",B1,". Vierteljahr ",B2,"             in der Reihenfolge ihrer Anteile")</f>
        <v>        3. Ausfuhr von ausgewählten Enderzeugnissen im 1. Vierteljahr 2015             in der Reihenfolge ihrer Anteile</v>
      </c>
      <c r="C38" s="490"/>
      <c r="D38" s="490"/>
      <c r="E38" s="491"/>
      <c r="F38" s="491"/>
      <c r="G38" s="491"/>
      <c r="H38" s="491"/>
      <c r="I38" s="492"/>
      <c r="J38" s="260"/>
      <c r="S38" s="239"/>
      <c r="T38" s="261">
        <f>E39/$E$44*100</f>
        <v>22.17320856059814</v>
      </c>
      <c r="U38" s="239"/>
      <c r="V38" s="239"/>
      <c r="W38" s="239"/>
      <c r="X38" s="239"/>
    </row>
    <row r="39" spans="1:24" ht="12.75">
      <c r="A39" s="237" t="s">
        <v>995</v>
      </c>
      <c r="B39" s="262" t="s">
        <v>1044</v>
      </c>
      <c r="E39" s="262">
        <v>550990288</v>
      </c>
      <c r="G39" s="263"/>
      <c r="I39" s="264">
        <v>4</v>
      </c>
      <c r="J39" s="264"/>
      <c r="K39" s="253"/>
      <c r="L39" s="253"/>
      <c r="S39" s="239"/>
      <c r="T39" s="261">
        <f aca="true" t="shared" si="0" ref="T39:T45">E40/$E$44*100</f>
        <v>7.72655135726956</v>
      </c>
      <c r="U39" s="239"/>
      <c r="V39" s="239"/>
      <c r="W39" s="239"/>
      <c r="X39" s="239"/>
    </row>
    <row r="40" spans="2:24" ht="12.75">
      <c r="B40" s="265" t="s">
        <v>1046</v>
      </c>
      <c r="E40" s="265">
        <v>191999942</v>
      </c>
      <c r="I40" s="264">
        <v>13</v>
      </c>
      <c r="J40" s="264"/>
      <c r="K40" s="266"/>
      <c r="L40" s="267">
        <v>1</v>
      </c>
      <c r="M40" s="268"/>
      <c r="N40" s="268">
        <v>15</v>
      </c>
      <c r="O40" s="269"/>
      <c r="P40" s="268">
        <v>29</v>
      </c>
      <c r="Q40" s="270"/>
      <c r="R40" s="268">
        <v>43</v>
      </c>
      <c r="S40" s="239"/>
      <c r="T40" s="261">
        <f t="shared" si="0"/>
        <v>5.904838694287921</v>
      </c>
      <c r="U40" s="239"/>
      <c r="V40" s="239"/>
      <c r="W40" s="239"/>
      <c r="X40" s="239"/>
    </row>
    <row r="41" spans="2:24" ht="63.75">
      <c r="B41" s="435" t="s">
        <v>1205</v>
      </c>
      <c r="E41" s="265">
        <v>146731528</v>
      </c>
      <c r="G41" s="271"/>
      <c r="I41" s="264">
        <v>46</v>
      </c>
      <c r="J41" s="264"/>
      <c r="K41" s="236"/>
      <c r="L41" s="267">
        <v>2</v>
      </c>
      <c r="M41" s="272"/>
      <c r="N41" s="268">
        <v>16</v>
      </c>
      <c r="O41" s="273"/>
      <c r="P41" s="268">
        <v>30</v>
      </c>
      <c r="Q41" s="274"/>
      <c r="R41" s="268">
        <v>44</v>
      </c>
      <c r="S41" s="239"/>
      <c r="T41" s="261">
        <f t="shared" si="0"/>
        <v>5.835051777225863</v>
      </c>
      <c r="U41" s="239"/>
      <c r="V41" s="239"/>
      <c r="W41" s="239"/>
      <c r="X41" s="239"/>
    </row>
    <row r="42" spans="2:24" ht="76.5">
      <c r="B42" s="435" t="s">
        <v>1099</v>
      </c>
      <c r="E42" s="265">
        <v>144997367</v>
      </c>
      <c r="G42" s="275"/>
      <c r="I42" s="264">
        <v>15</v>
      </c>
      <c r="J42" s="264"/>
      <c r="K42" s="276"/>
      <c r="L42" s="267">
        <v>3</v>
      </c>
      <c r="M42" s="277"/>
      <c r="N42" s="268">
        <v>17</v>
      </c>
      <c r="O42" s="278"/>
      <c r="P42" s="268">
        <v>31</v>
      </c>
      <c r="Q42" s="279"/>
      <c r="R42" s="268">
        <v>45</v>
      </c>
      <c r="S42" s="239"/>
      <c r="T42" s="261">
        <f t="shared" si="0"/>
        <v>5.55052353015083</v>
      </c>
      <c r="U42" s="239"/>
      <c r="V42" s="239"/>
      <c r="W42" s="239"/>
      <c r="X42" s="239"/>
    </row>
    <row r="43" spans="2:24" ht="19.5" customHeight="1">
      <c r="B43" s="280" t="s">
        <v>1045</v>
      </c>
      <c r="E43" s="280">
        <v>137927019</v>
      </c>
      <c r="G43" s="436"/>
      <c r="I43" s="264">
        <v>16</v>
      </c>
      <c r="J43" s="264"/>
      <c r="K43" s="281"/>
      <c r="L43" s="267">
        <v>4</v>
      </c>
      <c r="M43" s="282"/>
      <c r="N43" s="268">
        <v>18</v>
      </c>
      <c r="O43" s="283"/>
      <c r="P43" s="268">
        <v>32</v>
      </c>
      <c r="Q43" s="284"/>
      <c r="R43" s="268">
        <v>46</v>
      </c>
      <c r="S43" s="239"/>
      <c r="T43" s="261">
        <f t="shared" si="0"/>
        <v>100</v>
      </c>
      <c r="U43" s="239"/>
      <c r="V43" s="239"/>
      <c r="W43" s="239"/>
      <c r="X43" s="239"/>
    </row>
    <row r="44" spans="2:24" ht="12.75">
      <c r="B44" s="285" t="s">
        <v>996</v>
      </c>
      <c r="C44" s="286"/>
      <c r="D44" s="437"/>
      <c r="E44" s="287">
        <v>2484937110</v>
      </c>
      <c r="G44" s="438"/>
      <c r="I44" s="264">
        <v>20</v>
      </c>
      <c r="J44" s="264"/>
      <c r="K44" s="288"/>
      <c r="L44" s="267">
        <v>5</v>
      </c>
      <c r="M44" s="289"/>
      <c r="N44" s="268">
        <v>19</v>
      </c>
      <c r="O44" s="290"/>
      <c r="P44" s="268">
        <v>33</v>
      </c>
      <c r="Q44" s="291"/>
      <c r="R44" s="268">
        <v>47</v>
      </c>
      <c r="S44" s="239"/>
      <c r="T44" s="261">
        <f t="shared" si="0"/>
        <v>52.80982608046768</v>
      </c>
      <c r="U44" s="239"/>
      <c r="V44" s="239"/>
      <c r="W44" s="239"/>
      <c r="X44" s="239"/>
    </row>
    <row r="45" spans="2:24" ht="12.75">
      <c r="B45" s="496" t="s">
        <v>1085</v>
      </c>
      <c r="C45" s="497"/>
      <c r="D45" s="498"/>
      <c r="E45" s="292">
        <f>E44-E39-E40-E41-E42-E43</f>
        <v>1312290966</v>
      </c>
      <c r="I45" s="293"/>
      <c r="J45" s="293"/>
      <c r="K45" s="294"/>
      <c r="L45" s="267">
        <v>6</v>
      </c>
      <c r="M45" s="295"/>
      <c r="N45" s="268">
        <v>20</v>
      </c>
      <c r="O45" s="296"/>
      <c r="P45" s="268">
        <v>34</v>
      </c>
      <c r="Q45" s="297"/>
      <c r="R45" s="268">
        <v>48</v>
      </c>
      <c r="S45" s="239"/>
      <c r="T45" s="239">
        <f t="shared" si="0"/>
        <v>0</v>
      </c>
      <c r="U45" s="239"/>
      <c r="V45" s="239"/>
      <c r="W45" s="239"/>
      <c r="X45" s="239"/>
    </row>
    <row r="46" spans="9:24" ht="12.75">
      <c r="I46" s="293"/>
      <c r="J46" s="293"/>
      <c r="K46" s="298"/>
      <c r="L46" s="267">
        <v>7</v>
      </c>
      <c r="M46" s="299"/>
      <c r="N46" s="268">
        <v>21</v>
      </c>
      <c r="O46" s="300"/>
      <c r="P46" s="268">
        <v>35</v>
      </c>
      <c r="Q46" s="301"/>
      <c r="R46" s="268">
        <v>49</v>
      </c>
      <c r="S46" s="239"/>
      <c r="T46" s="239"/>
      <c r="U46" s="239"/>
      <c r="V46" s="239"/>
      <c r="W46" s="239"/>
      <c r="X46" s="239"/>
    </row>
    <row r="47" spans="1:24" ht="12.75">
      <c r="A47" s="259" t="s">
        <v>997</v>
      </c>
      <c r="B47" s="489" t="str">
        <f>CONCATENATE("        4. Einfuhr von ausgewählten Enderzeugnissen im ",B1,". Vierteljahr ",B2,"                  in der Reihenfolge ihrer Anteile")</f>
        <v>        4. Einfuhr von ausgewählten Enderzeugnissen im 1. Vierteljahr 2015                  in der Reihenfolge ihrer Anteile</v>
      </c>
      <c r="C47" s="490"/>
      <c r="D47" s="490"/>
      <c r="E47" s="491"/>
      <c r="F47" s="491"/>
      <c r="G47" s="491"/>
      <c r="H47" s="491"/>
      <c r="I47" s="492"/>
      <c r="J47" s="260"/>
      <c r="K47" s="302"/>
      <c r="L47" s="267">
        <v>8</v>
      </c>
      <c r="M47" s="303"/>
      <c r="N47" s="268">
        <v>22</v>
      </c>
      <c r="O47" s="304"/>
      <c r="P47" s="268">
        <v>36</v>
      </c>
      <c r="Q47" s="305"/>
      <c r="R47" s="268">
        <v>50</v>
      </c>
      <c r="S47" s="239"/>
      <c r="T47" s="239"/>
      <c r="U47" s="239"/>
      <c r="V47" s="239"/>
      <c r="W47" s="239"/>
      <c r="X47" s="239"/>
    </row>
    <row r="48" spans="1:24" ht="12.75">
      <c r="A48" s="237" t="s">
        <v>998</v>
      </c>
      <c r="B48" s="262" t="s">
        <v>1047</v>
      </c>
      <c r="C48" s="262"/>
      <c r="E48" s="306">
        <v>118828267</v>
      </c>
      <c r="G48" s="263"/>
      <c r="I48" s="264">
        <v>4</v>
      </c>
      <c r="J48" s="264"/>
      <c r="K48" s="307"/>
      <c r="L48" s="267">
        <v>9</v>
      </c>
      <c r="M48" s="308"/>
      <c r="N48" s="268">
        <v>23</v>
      </c>
      <c r="O48" s="309"/>
      <c r="P48" s="268">
        <v>37</v>
      </c>
      <c r="Q48" s="310"/>
      <c r="R48" s="268">
        <v>51</v>
      </c>
      <c r="S48" s="239"/>
      <c r="T48" s="239"/>
      <c r="U48" s="239"/>
      <c r="V48" s="239"/>
      <c r="W48" s="239"/>
      <c r="X48" s="239"/>
    </row>
    <row r="49" spans="2:24" ht="12.75">
      <c r="B49" s="262" t="s">
        <v>1044</v>
      </c>
      <c r="C49" s="265"/>
      <c r="E49" s="306">
        <v>112727935</v>
      </c>
      <c r="G49" s="311"/>
      <c r="I49" s="264">
        <v>9</v>
      </c>
      <c r="J49" s="264"/>
      <c r="K49" s="312"/>
      <c r="L49" s="267">
        <v>10</v>
      </c>
      <c r="M49" s="313"/>
      <c r="N49" s="268">
        <v>24</v>
      </c>
      <c r="O49" s="314"/>
      <c r="P49" s="268">
        <v>38</v>
      </c>
      <c r="Q49" s="315"/>
      <c r="R49" s="268">
        <v>52</v>
      </c>
      <c r="S49" s="239"/>
      <c r="T49" s="239"/>
      <c r="U49" s="239"/>
      <c r="V49" s="239"/>
      <c r="W49" s="239"/>
      <c r="X49" s="239"/>
    </row>
    <row r="50" spans="2:24" ht="12.75">
      <c r="B50" s="265" t="s">
        <v>1048</v>
      </c>
      <c r="C50" s="265"/>
      <c r="E50" s="306">
        <v>99110820</v>
      </c>
      <c r="G50" s="436"/>
      <c r="I50" s="264">
        <v>34</v>
      </c>
      <c r="J50" s="264"/>
      <c r="K50" s="316"/>
      <c r="L50" s="267">
        <v>11</v>
      </c>
      <c r="M50" s="317"/>
      <c r="N50" s="268">
        <v>25</v>
      </c>
      <c r="O50" s="318"/>
      <c r="P50" s="268">
        <v>39</v>
      </c>
      <c r="Q50" s="319"/>
      <c r="R50" s="268">
        <v>53</v>
      </c>
      <c r="S50" s="239"/>
      <c r="T50" s="239"/>
      <c r="U50" s="239"/>
      <c r="V50" s="239"/>
      <c r="W50" s="239"/>
      <c r="X50" s="239"/>
    </row>
    <row r="51" spans="2:24" ht="12.75">
      <c r="B51" s="265" t="s">
        <v>1046</v>
      </c>
      <c r="C51" s="265"/>
      <c r="E51" s="306">
        <v>91541179</v>
      </c>
      <c r="G51" s="438"/>
      <c r="I51" s="264">
        <v>12</v>
      </c>
      <c r="J51" s="264"/>
      <c r="K51" s="320"/>
      <c r="L51" s="267">
        <v>12</v>
      </c>
      <c r="M51" s="321"/>
      <c r="N51" s="268">
        <v>26</v>
      </c>
      <c r="O51" s="322"/>
      <c r="P51" s="268">
        <v>40</v>
      </c>
      <c r="Q51" s="323"/>
      <c r="R51" s="268">
        <v>54</v>
      </c>
      <c r="S51" s="239"/>
      <c r="T51" s="239"/>
      <c r="U51" s="239"/>
      <c r="V51" s="239"/>
      <c r="W51" s="239"/>
      <c r="X51" s="239"/>
    </row>
    <row r="52" spans="2:24" ht="63.75">
      <c r="B52" s="435" t="s">
        <v>1205</v>
      </c>
      <c r="C52" s="280"/>
      <c r="E52" s="306">
        <v>73200717</v>
      </c>
      <c r="G52" s="271"/>
      <c r="I52" s="264">
        <v>15</v>
      </c>
      <c r="J52" s="264"/>
      <c r="K52" s="324"/>
      <c r="L52" s="267">
        <v>13</v>
      </c>
      <c r="M52" s="325"/>
      <c r="N52" s="268">
        <v>27</v>
      </c>
      <c r="O52" s="326"/>
      <c r="P52" s="268">
        <v>41</v>
      </c>
      <c r="Q52" s="327"/>
      <c r="R52" s="268">
        <v>55</v>
      </c>
      <c r="S52" s="239"/>
      <c r="T52" s="239"/>
      <c r="U52" s="239"/>
      <c r="V52" s="239"/>
      <c r="W52" s="239"/>
      <c r="X52" s="239"/>
    </row>
    <row r="53" spans="2:24" ht="12.75">
      <c r="B53" s="285" t="s">
        <v>996</v>
      </c>
      <c r="C53" s="286"/>
      <c r="D53" s="437"/>
      <c r="E53" s="287">
        <v>1319359378</v>
      </c>
      <c r="G53" s="328"/>
      <c r="I53" s="264">
        <v>19</v>
      </c>
      <c r="J53" s="264"/>
      <c r="K53" s="329"/>
      <c r="L53" s="267">
        <v>14</v>
      </c>
      <c r="M53" s="330"/>
      <c r="N53" s="268">
        <v>28</v>
      </c>
      <c r="O53" s="331"/>
      <c r="P53" s="268">
        <v>42</v>
      </c>
      <c r="Q53" s="332"/>
      <c r="R53" s="268">
        <v>56</v>
      </c>
      <c r="S53" s="239"/>
      <c r="T53" s="239"/>
      <c r="U53" s="239"/>
      <c r="V53" s="239"/>
      <c r="W53" s="239"/>
      <c r="X53" s="239"/>
    </row>
    <row r="54" spans="2:24" ht="12.75">
      <c r="B54" s="496" t="s">
        <v>1085</v>
      </c>
      <c r="C54" s="497"/>
      <c r="D54" s="498"/>
      <c r="E54" s="292">
        <f>E53-E48-E49-E50-E51-E52</f>
        <v>823950460</v>
      </c>
      <c r="I54" s="293"/>
      <c r="J54" s="293"/>
      <c r="S54" s="239"/>
      <c r="T54" s="239"/>
      <c r="U54" s="239"/>
      <c r="V54" s="239"/>
      <c r="W54" s="239"/>
      <c r="X54" s="239"/>
    </row>
    <row r="55" spans="9:24" ht="12.75">
      <c r="I55" s="293"/>
      <c r="J55" s="293"/>
      <c r="S55" s="239"/>
      <c r="T55" s="239"/>
      <c r="U55" s="239"/>
      <c r="V55" s="239"/>
      <c r="W55" s="239"/>
      <c r="X55" s="239"/>
    </row>
    <row r="56" spans="9:10" ht="12.75">
      <c r="I56" s="293"/>
      <c r="J56" s="293"/>
    </row>
    <row r="57" spans="9:10" ht="12.75">
      <c r="I57" s="293"/>
      <c r="J57" s="293"/>
    </row>
    <row r="58" spans="1:10" ht="12.75">
      <c r="A58" s="259" t="s">
        <v>999</v>
      </c>
      <c r="B58" s="489" t="str">
        <f>CONCATENATE("5. Ausfuhr im ",B1,". Vierteljahr ",B2," nach ausgewählten Ländern
in der Reihenfolge ihrer Anteile")</f>
        <v>5. Ausfuhr im 1. Vierteljahr 2015 nach ausgewählten Ländern
in der Reihenfolge ihrer Anteile</v>
      </c>
      <c r="C58" s="490"/>
      <c r="D58" s="490"/>
      <c r="E58" s="491"/>
      <c r="F58" s="491"/>
      <c r="G58" s="491"/>
      <c r="H58" s="491"/>
      <c r="I58" s="492"/>
      <c r="J58" s="260"/>
    </row>
    <row r="59" spans="1:4" ht="12.75">
      <c r="A59" s="241" t="s">
        <v>1000</v>
      </c>
      <c r="B59" s="333">
        <f aca="true" t="shared" si="1" ref="B59:B73">D59/1000</f>
        <v>58.641595</v>
      </c>
      <c r="C59" s="165" t="s">
        <v>561</v>
      </c>
      <c r="D59" s="334">
        <v>58641.595</v>
      </c>
    </row>
    <row r="60" spans="2:4" ht="12.75">
      <c r="B60" s="335">
        <f t="shared" si="1"/>
        <v>60.072635999999996</v>
      </c>
      <c r="C60" s="165" t="s">
        <v>585</v>
      </c>
      <c r="D60" s="336">
        <v>60072.636</v>
      </c>
    </row>
    <row r="61" spans="2:4" ht="12.75">
      <c r="B61" s="335">
        <f t="shared" si="1"/>
        <v>89.799693</v>
      </c>
      <c r="C61" s="165" t="s">
        <v>503</v>
      </c>
      <c r="D61" s="336">
        <v>89799.693</v>
      </c>
    </row>
    <row r="62" spans="2:4" ht="12.75">
      <c r="B62" s="335">
        <f t="shared" si="1"/>
        <v>108.148719</v>
      </c>
      <c r="C62" s="165" t="s">
        <v>524</v>
      </c>
      <c r="D62" s="336">
        <v>108148.719</v>
      </c>
    </row>
    <row r="63" spans="2:4" ht="12.75">
      <c r="B63" s="335">
        <f t="shared" si="1"/>
        <v>143.441575</v>
      </c>
      <c r="C63" s="165" t="s">
        <v>471</v>
      </c>
      <c r="D63" s="336">
        <v>143441.575</v>
      </c>
    </row>
    <row r="64" spans="2:4" ht="12.75">
      <c r="B64" s="335">
        <f t="shared" si="1"/>
        <v>147.974141</v>
      </c>
      <c r="C64" s="165" t="s">
        <v>493</v>
      </c>
      <c r="D64" s="336">
        <v>147974.141</v>
      </c>
    </row>
    <row r="65" spans="2:4" ht="12.75">
      <c r="B65" s="335">
        <f t="shared" si="1"/>
        <v>160.198059</v>
      </c>
      <c r="C65" s="342" t="s">
        <v>555</v>
      </c>
      <c r="D65" s="336">
        <v>160198.059</v>
      </c>
    </row>
    <row r="66" spans="2:4" ht="12.75">
      <c r="B66" s="335">
        <f t="shared" si="1"/>
        <v>163.51623999999998</v>
      </c>
      <c r="C66" s="165" t="s">
        <v>558</v>
      </c>
      <c r="D66" s="336">
        <v>163516.24</v>
      </c>
    </row>
    <row r="67" spans="2:7" ht="12.75">
      <c r="B67" s="335">
        <f t="shared" si="1"/>
        <v>183.73318799999998</v>
      </c>
      <c r="C67" s="165" t="s">
        <v>476</v>
      </c>
      <c r="D67" s="336">
        <v>183733.188</v>
      </c>
      <c r="F67" s="248">
        <v>300</v>
      </c>
      <c r="G67" s="249" t="s">
        <v>980</v>
      </c>
    </row>
    <row r="68" spans="2:4" ht="12.75">
      <c r="B68" s="335">
        <f t="shared" si="1"/>
        <v>188.017165</v>
      </c>
      <c r="C68" s="165" t="s">
        <v>500</v>
      </c>
      <c r="D68" s="336">
        <v>188017.165</v>
      </c>
    </row>
    <row r="69" spans="2:4" ht="12.75">
      <c r="B69" s="335">
        <f t="shared" si="1"/>
        <v>191.788877</v>
      </c>
      <c r="C69" s="165" t="s">
        <v>563</v>
      </c>
      <c r="D69" s="336">
        <v>191788.877</v>
      </c>
    </row>
    <row r="70" spans="2:4" ht="12.75">
      <c r="B70" s="335">
        <f t="shared" si="1"/>
        <v>237.40614799999997</v>
      </c>
      <c r="C70" s="165" t="s">
        <v>479</v>
      </c>
      <c r="D70" s="336">
        <v>237406.148</v>
      </c>
    </row>
    <row r="71" spans="2:4" ht="12.75">
      <c r="B71" s="335">
        <f t="shared" si="1"/>
        <v>238.881021</v>
      </c>
      <c r="C71" s="165" t="s">
        <v>564</v>
      </c>
      <c r="D71" s="336">
        <v>238881.021</v>
      </c>
    </row>
    <row r="72" spans="2:4" ht="12.75">
      <c r="B72" s="335">
        <f t="shared" si="1"/>
        <v>239.350605</v>
      </c>
      <c r="C72" s="165" t="s">
        <v>468</v>
      </c>
      <c r="D72" s="336">
        <v>239350.605</v>
      </c>
    </row>
    <row r="73" spans="2:4" ht="12.75">
      <c r="B73" s="338">
        <f t="shared" si="1"/>
        <v>272.06728000000004</v>
      </c>
      <c r="C73" s="165" t="s">
        <v>559</v>
      </c>
      <c r="D73" s="339">
        <v>272067.28</v>
      </c>
    </row>
    <row r="75" spans="1:10" ht="12.75">
      <c r="A75" s="259" t="s">
        <v>1001</v>
      </c>
      <c r="B75" s="489" t="str">
        <f>CONCATENATE("6. Einfuhr im ",B1,". Vierteljahr ",B2," nach ausgewählten Ländern
in der Reihenfolge ihrer Anteile")</f>
        <v>6. Einfuhr im 1. Vierteljahr 2015 nach ausgewählten Ländern
in der Reihenfolge ihrer Anteile</v>
      </c>
      <c r="C75" s="490"/>
      <c r="D75" s="490"/>
      <c r="E75" s="491"/>
      <c r="F75" s="491"/>
      <c r="G75" s="491"/>
      <c r="H75" s="491"/>
      <c r="I75" s="492"/>
      <c r="J75" s="260"/>
    </row>
    <row r="76" spans="1:4" ht="12.75">
      <c r="A76" s="241" t="s">
        <v>1002</v>
      </c>
      <c r="B76" s="333">
        <f aca="true" t="shared" si="2" ref="B76:B90">D76/1000</f>
        <v>38.121436</v>
      </c>
      <c r="C76" s="340" t="s">
        <v>564</v>
      </c>
      <c r="D76" s="334">
        <v>38121.436</v>
      </c>
    </row>
    <row r="77" spans="2:4" ht="12.75">
      <c r="B77" s="335">
        <f t="shared" si="2"/>
        <v>39.086805999999996</v>
      </c>
      <c r="C77" s="439" t="s">
        <v>561</v>
      </c>
      <c r="D77" s="336">
        <v>39086.806</v>
      </c>
    </row>
    <row r="78" spans="2:4" ht="12.75">
      <c r="B78" s="335">
        <f t="shared" si="2"/>
        <v>39.867822</v>
      </c>
      <c r="C78" s="341" t="s">
        <v>524</v>
      </c>
      <c r="D78" s="336">
        <v>39867.822</v>
      </c>
    </row>
    <row r="79" spans="2:4" ht="12.75">
      <c r="B79" s="335">
        <f t="shared" si="2"/>
        <v>47.679646</v>
      </c>
      <c r="C79" s="341" t="s">
        <v>567</v>
      </c>
      <c r="D79" s="336">
        <v>47679.646</v>
      </c>
    </row>
    <row r="80" spans="2:4" ht="12.75">
      <c r="B80" s="335">
        <f t="shared" si="2"/>
        <v>77.80805000000001</v>
      </c>
      <c r="C80" s="341" t="s">
        <v>493</v>
      </c>
      <c r="D80" s="336">
        <v>77808.05</v>
      </c>
    </row>
    <row r="81" spans="2:4" ht="12.75">
      <c r="B81" s="335">
        <f t="shared" si="2"/>
        <v>83.45017200000001</v>
      </c>
      <c r="C81" s="341" t="s">
        <v>559</v>
      </c>
      <c r="D81" s="336">
        <v>83450.172</v>
      </c>
    </row>
    <row r="82" spans="2:4" ht="12.75">
      <c r="B82" s="335">
        <f t="shared" si="2"/>
        <v>99.437317</v>
      </c>
      <c r="C82" s="341" t="s">
        <v>503</v>
      </c>
      <c r="D82" s="336">
        <v>99437.317</v>
      </c>
    </row>
    <row r="83" spans="2:4" ht="12.75">
      <c r="B83" s="335">
        <f t="shared" si="2"/>
        <v>117.866912</v>
      </c>
      <c r="C83" s="341" t="s">
        <v>558</v>
      </c>
      <c r="D83" s="336">
        <v>117866.912</v>
      </c>
    </row>
    <row r="84" spans="2:7" ht="12.75">
      <c r="B84" s="335">
        <f t="shared" si="2"/>
        <v>122.879064</v>
      </c>
      <c r="C84" s="341" t="s">
        <v>500</v>
      </c>
      <c r="D84" s="336">
        <v>122879.064</v>
      </c>
      <c r="F84" s="248">
        <v>300</v>
      </c>
      <c r="G84" s="249" t="s">
        <v>980</v>
      </c>
    </row>
    <row r="85" spans="2:4" ht="12.75">
      <c r="B85" s="335">
        <f t="shared" si="2"/>
        <v>125.240726</v>
      </c>
      <c r="C85" s="341" t="s">
        <v>468</v>
      </c>
      <c r="D85" s="336">
        <v>125240.726</v>
      </c>
    </row>
    <row r="86" spans="2:4" ht="12.75">
      <c r="B86" s="335">
        <f t="shared" si="2"/>
        <v>156.15962299999998</v>
      </c>
      <c r="C86" s="341" t="s">
        <v>555</v>
      </c>
      <c r="D86" s="336">
        <v>156159.623</v>
      </c>
    </row>
    <row r="87" spans="2:4" ht="12.75">
      <c r="B87" s="335">
        <f t="shared" si="2"/>
        <v>170.940128</v>
      </c>
      <c r="C87" s="341" t="s">
        <v>471</v>
      </c>
      <c r="D87" s="336">
        <v>170940.128</v>
      </c>
    </row>
    <row r="88" spans="2:4" ht="12.75">
      <c r="B88" s="335">
        <f t="shared" si="2"/>
        <v>193.25096</v>
      </c>
      <c r="C88" s="341" t="s">
        <v>479</v>
      </c>
      <c r="D88" s="336">
        <v>193250.96</v>
      </c>
    </row>
    <row r="89" spans="2:4" ht="12.75">
      <c r="B89" s="335">
        <f t="shared" si="2"/>
        <v>203.479488</v>
      </c>
      <c r="C89" s="337" t="s">
        <v>476</v>
      </c>
      <c r="D89" s="336">
        <v>203479.488</v>
      </c>
    </row>
    <row r="90" spans="2:4" ht="12.75">
      <c r="B90" s="338">
        <f t="shared" si="2"/>
        <v>261.291445</v>
      </c>
      <c r="C90" s="342" t="s">
        <v>563</v>
      </c>
      <c r="D90" s="339">
        <v>261291.445</v>
      </c>
    </row>
    <row r="94" spans="1:10" ht="12.75">
      <c r="A94" s="259" t="s">
        <v>1003</v>
      </c>
      <c r="B94" s="489" t="str">
        <f>CONCATENATE("7. Außenhandel mit den EU-Ländern (EU-28) im ",B1,". Vierteljahr ",B2,"")</f>
        <v>7. Außenhandel mit den EU-Ländern (EU-28) im 1. Vierteljahr 2015</v>
      </c>
      <c r="C94" s="490"/>
      <c r="D94" s="493"/>
      <c r="E94" s="494"/>
      <c r="F94" s="491"/>
      <c r="G94" s="491"/>
      <c r="H94" s="491"/>
      <c r="I94" s="492"/>
      <c r="J94" s="260"/>
    </row>
    <row r="95" spans="1:5" ht="12.75">
      <c r="A95" s="241" t="s">
        <v>1004</v>
      </c>
      <c r="B95" s="343" t="s">
        <v>1050</v>
      </c>
      <c r="C95" s="344" t="s">
        <v>1051</v>
      </c>
      <c r="D95" s="345" t="s">
        <v>1005</v>
      </c>
      <c r="E95" s="346"/>
    </row>
    <row r="96" spans="1:10" ht="12.75">
      <c r="A96" s="237">
        <v>1</v>
      </c>
      <c r="B96" s="333">
        <v>239.350605</v>
      </c>
      <c r="C96" s="333">
        <v>125.240726</v>
      </c>
      <c r="D96" s="347" t="s">
        <v>468</v>
      </c>
      <c r="E96" s="348"/>
      <c r="H96" s="248">
        <v>275</v>
      </c>
      <c r="I96" s="249" t="s">
        <v>980</v>
      </c>
      <c r="J96" s="249"/>
    </row>
    <row r="97" spans="1:5" ht="12.75">
      <c r="A97" s="237">
        <v>2</v>
      </c>
      <c r="B97" s="335">
        <v>143.441575</v>
      </c>
      <c r="C97" s="335">
        <v>170.940128</v>
      </c>
      <c r="D97" s="349" t="s">
        <v>471</v>
      </c>
      <c r="E97" s="350"/>
    </row>
    <row r="98" spans="1:5" ht="12.75">
      <c r="A98" s="237">
        <v>3</v>
      </c>
      <c r="B98" s="335">
        <v>183.733188</v>
      </c>
      <c r="C98" s="335">
        <v>203.479488</v>
      </c>
      <c r="D98" s="349" t="s">
        <v>476</v>
      </c>
      <c r="E98" s="350"/>
    </row>
    <row r="99" spans="1:5" ht="12.75">
      <c r="A99" s="237">
        <v>4</v>
      </c>
      <c r="B99" s="335">
        <v>237.406148</v>
      </c>
      <c r="C99" s="335">
        <v>193.25096</v>
      </c>
      <c r="D99" s="349" t="s">
        <v>479</v>
      </c>
      <c r="E99" s="350"/>
    </row>
    <row r="100" spans="1:5" ht="12.75">
      <c r="A100" s="237">
        <v>5</v>
      </c>
      <c r="B100" s="335">
        <v>9.934505</v>
      </c>
      <c r="C100" s="335">
        <v>10.630955</v>
      </c>
      <c r="D100" s="349" t="s">
        <v>482</v>
      </c>
      <c r="E100" s="350"/>
    </row>
    <row r="101" spans="1:5" ht="12.75">
      <c r="A101" s="237">
        <v>6</v>
      </c>
      <c r="B101" s="335">
        <v>40.254491</v>
      </c>
      <c r="C101" s="335">
        <v>24.412855</v>
      </c>
      <c r="D101" s="349" t="s">
        <v>485</v>
      </c>
      <c r="E101" s="350"/>
    </row>
    <row r="102" spans="1:5" ht="12.75">
      <c r="A102" s="237">
        <v>7</v>
      </c>
      <c r="B102" s="335">
        <v>9.059012</v>
      </c>
      <c r="C102" s="335">
        <v>3.780173</v>
      </c>
      <c r="D102" s="349" t="s">
        <v>488</v>
      </c>
      <c r="E102" s="350"/>
    </row>
    <row r="103" spans="1:5" ht="12.75">
      <c r="A103" s="237">
        <v>8</v>
      </c>
      <c r="B103" s="335">
        <v>23.056661</v>
      </c>
      <c r="C103" s="335">
        <v>11.724734</v>
      </c>
      <c r="D103" s="349" t="s">
        <v>490</v>
      </c>
      <c r="E103" s="350"/>
    </row>
    <row r="104" spans="1:9" ht="12.75">
      <c r="A104" s="237">
        <v>9</v>
      </c>
      <c r="B104" s="335">
        <v>147.974141</v>
      </c>
      <c r="C104" s="335">
        <v>77.80805</v>
      </c>
      <c r="D104" s="349" t="s">
        <v>493</v>
      </c>
      <c r="E104" s="350"/>
      <c r="G104" s="237" t="s">
        <v>1006</v>
      </c>
      <c r="I104" s="351" t="str">
        <f>CONCATENATE("im Moment ist Quartal ",B1," gewählt!")</f>
        <v>im Moment ist Quartal 1 gewählt!</v>
      </c>
    </row>
    <row r="105" spans="1:7" ht="12.75">
      <c r="A105" s="237">
        <v>10</v>
      </c>
      <c r="B105" s="335">
        <v>40.589298</v>
      </c>
      <c r="C105" s="335">
        <v>30.152995</v>
      </c>
      <c r="D105" s="349" t="s">
        <v>495</v>
      </c>
      <c r="E105" s="350"/>
      <c r="G105" s="237" t="s">
        <v>1007</v>
      </c>
    </row>
    <row r="106" spans="1:7" ht="12.75">
      <c r="A106" s="237">
        <v>11</v>
      </c>
      <c r="B106" s="335">
        <v>54.911794</v>
      </c>
      <c r="C106" s="335">
        <v>14.025407</v>
      </c>
      <c r="D106" s="349" t="s">
        <v>497</v>
      </c>
      <c r="E106" s="350"/>
      <c r="G106" s="237" t="s">
        <v>1008</v>
      </c>
    </row>
    <row r="107" spans="1:7" ht="12.75">
      <c r="A107" s="237">
        <v>12</v>
      </c>
      <c r="B107" s="335">
        <v>188.017165</v>
      </c>
      <c r="C107" s="335">
        <v>122.879064</v>
      </c>
      <c r="D107" s="349" t="s">
        <v>500</v>
      </c>
      <c r="E107" s="350"/>
      <c r="G107" s="237" t="s">
        <v>1009</v>
      </c>
    </row>
    <row r="108" spans="1:7" ht="12.75">
      <c r="A108" s="237">
        <v>13</v>
      </c>
      <c r="B108" s="335">
        <v>89.799693</v>
      </c>
      <c r="C108" s="335">
        <v>99.437317</v>
      </c>
      <c r="D108" s="349" t="s">
        <v>503</v>
      </c>
      <c r="E108" s="350"/>
      <c r="G108" s="237" t="s">
        <v>1010</v>
      </c>
    </row>
    <row r="109" spans="1:5" ht="12.75">
      <c r="A109" s="237">
        <v>14</v>
      </c>
      <c r="B109" s="335">
        <v>15.513908</v>
      </c>
      <c r="C109" s="335">
        <v>32.493541</v>
      </c>
      <c r="D109" s="349" t="s">
        <v>506</v>
      </c>
      <c r="E109" s="350"/>
    </row>
    <row r="110" spans="1:7" ht="12.75">
      <c r="A110" s="237">
        <v>15</v>
      </c>
      <c r="B110" s="335">
        <v>1.095689</v>
      </c>
      <c r="C110" s="335">
        <v>0.083214</v>
      </c>
      <c r="D110" s="349" t="s">
        <v>537</v>
      </c>
      <c r="E110" s="350"/>
      <c r="G110" s="352" t="s">
        <v>1011</v>
      </c>
    </row>
    <row r="111" spans="1:5" ht="12.75">
      <c r="A111" s="237">
        <v>16</v>
      </c>
      <c r="B111" s="335">
        <v>4.563789</v>
      </c>
      <c r="C111" s="335">
        <v>1.178252</v>
      </c>
      <c r="D111" s="349" t="s">
        <v>546</v>
      </c>
      <c r="E111" s="350"/>
    </row>
    <row r="112" spans="1:5" ht="12.75">
      <c r="A112" s="237">
        <v>17</v>
      </c>
      <c r="B112" s="335">
        <v>3.469383</v>
      </c>
      <c r="C112" s="335">
        <v>2.436927</v>
      </c>
      <c r="D112" s="349" t="s">
        <v>549</v>
      </c>
      <c r="E112" s="350"/>
    </row>
    <row r="113" spans="1:5" ht="12.75">
      <c r="A113" s="237">
        <v>18</v>
      </c>
      <c r="B113" s="335">
        <v>7.957536</v>
      </c>
      <c r="C113" s="335">
        <v>2.456084</v>
      </c>
      <c r="D113" s="349" t="s">
        <v>552</v>
      </c>
      <c r="E113" s="350"/>
    </row>
    <row r="114" spans="1:5" ht="12.75">
      <c r="A114" s="237">
        <v>19</v>
      </c>
      <c r="B114" s="335">
        <v>160.198059</v>
      </c>
      <c r="C114" s="335">
        <v>156.159623</v>
      </c>
      <c r="D114" s="349" t="s">
        <v>555</v>
      </c>
      <c r="E114" s="350"/>
    </row>
    <row r="115" spans="1:5" ht="12.75">
      <c r="A115" s="237">
        <v>20</v>
      </c>
      <c r="B115" s="335">
        <v>163.51624</v>
      </c>
      <c r="C115" s="335">
        <v>117.866912</v>
      </c>
      <c r="D115" s="349" t="s">
        <v>558</v>
      </c>
      <c r="E115" s="350"/>
    </row>
    <row r="116" spans="1:5" ht="12.75">
      <c r="A116" s="237">
        <v>21</v>
      </c>
      <c r="B116" s="335">
        <v>58.641595</v>
      </c>
      <c r="C116" s="335">
        <v>39.086806</v>
      </c>
      <c r="D116" s="349" t="s">
        <v>561</v>
      </c>
      <c r="E116" s="350"/>
    </row>
    <row r="117" spans="1:5" ht="12.75">
      <c r="A117" s="237">
        <v>22</v>
      </c>
      <c r="B117" s="335">
        <v>238.881021</v>
      </c>
      <c r="C117" s="335">
        <v>38.121436</v>
      </c>
      <c r="D117" s="349" t="s">
        <v>564</v>
      </c>
      <c r="E117" s="350"/>
    </row>
    <row r="118" spans="1:5" ht="12.75">
      <c r="A118" s="237">
        <v>23</v>
      </c>
      <c r="B118" s="335">
        <v>45.374268</v>
      </c>
      <c r="C118" s="335">
        <v>47.679646</v>
      </c>
      <c r="D118" s="349" t="s">
        <v>567</v>
      </c>
      <c r="E118" s="350"/>
    </row>
    <row r="119" spans="1:5" ht="12.75">
      <c r="A119" s="237">
        <v>24</v>
      </c>
      <c r="B119" s="335">
        <v>13.055939</v>
      </c>
      <c r="C119" s="335">
        <v>5.765297</v>
      </c>
      <c r="D119" s="349" t="s">
        <v>570</v>
      </c>
      <c r="E119" s="350"/>
    </row>
    <row r="120" spans="1:5" ht="12.75">
      <c r="A120" s="237">
        <v>25</v>
      </c>
      <c r="B120" s="335">
        <v>16.025289</v>
      </c>
      <c r="C120" s="335">
        <v>16.726398</v>
      </c>
      <c r="D120" s="349" t="s">
        <v>616</v>
      </c>
      <c r="E120" s="350"/>
    </row>
    <row r="121" spans="1:5" ht="12.75">
      <c r="A121" s="237">
        <v>26</v>
      </c>
      <c r="B121" s="335">
        <v>5.459228</v>
      </c>
      <c r="C121" s="335">
        <v>2.727352</v>
      </c>
      <c r="D121" s="349" t="s">
        <v>618</v>
      </c>
      <c r="E121" s="350"/>
    </row>
    <row r="122" spans="1:5" ht="12.75">
      <c r="A122" s="237">
        <v>27</v>
      </c>
      <c r="B122" s="335">
        <v>3.296601</v>
      </c>
      <c r="C122" s="335">
        <v>0.026711</v>
      </c>
      <c r="D122" s="349" t="s">
        <v>696</v>
      </c>
      <c r="E122" s="350"/>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3" r:id="rId2"/>
  <drawing r:id="rId1"/>
</worksheet>
</file>

<file path=xl/worksheets/sheet9.xml><?xml version="1.0" encoding="utf-8"?>
<worksheet xmlns="http://schemas.openxmlformats.org/spreadsheetml/2006/main" xmlns:r="http://schemas.openxmlformats.org/officeDocument/2006/relationships">
  <sheetPr codeName="Tabelle11"/>
  <dimension ref="A1:H289"/>
  <sheetViews>
    <sheetView zoomScalePageLayoutView="0" workbookViewId="0" topLeftCell="A1">
      <selection activeCell="A2" sqref="A2"/>
    </sheetView>
  </sheetViews>
  <sheetFormatPr defaultColWidth="11.421875" defaultRowHeight="12.75"/>
  <cols>
    <col min="1" max="1" width="33.140625" style="107" customWidth="1"/>
    <col min="2" max="2" width="19.57421875" style="107" customWidth="1"/>
    <col min="3" max="3" width="20.00390625" style="107" customWidth="1"/>
    <col min="4" max="4" width="20.140625" style="107" customWidth="1"/>
    <col min="5" max="6" width="15.7109375" style="107" hidden="1" customWidth="1"/>
    <col min="7" max="16384" width="11.421875" style="107" customWidth="1"/>
  </cols>
  <sheetData>
    <row r="1" spans="1:6" ht="19.5" customHeight="1">
      <c r="A1" s="502" t="s">
        <v>1134</v>
      </c>
      <c r="B1" s="502"/>
      <c r="C1" s="502"/>
      <c r="D1" s="502"/>
      <c r="E1" s="502"/>
      <c r="F1" s="502"/>
    </row>
    <row r="2" spans="2:6" ht="12.75">
      <c r="B2" s="221"/>
      <c r="C2" s="393"/>
      <c r="D2" s="393"/>
      <c r="E2" s="221"/>
      <c r="F2" s="393"/>
    </row>
    <row r="3" spans="1:6" ht="24" customHeight="1">
      <c r="A3" s="503" t="s">
        <v>732</v>
      </c>
      <c r="B3" s="506" t="s">
        <v>1135</v>
      </c>
      <c r="C3" s="508" t="s">
        <v>31</v>
      </c>
      <c r="D3" s="508"/>
      <c r="E3" s="509" t="s">
        <v>32</v>
      </c>
      <c r="F3" s="511" t="s">
        <v>33</v>
      </c>
    </row>
    <row r="4" spans="1:6" ht="30.75" customHeight="1">
      <c r="A4" s="504"/>
      <c r="B4" s="507"/>
      <c r="C4" s="440" t="s">
        <v>1136</v>
      </c>
      <c r="D4" s="440" t="s">
        <v>1092</v>
      </c>
      <c r="E4" s="510"/>
      <c r="F4" s="510"/>
    </row>
    <row r="5" spans="1:6" ht="15" customHeight="1">
      <c r="A5" s="505"/>
      <c r="B5" s="425" t="s">
        <v>34</v>
      </c>
      <c r="C5" s="512" t="s">
        <v>29</v>
      </c>
      <c r="D5" s="512"/>
      <c r="E5" s="441" t="s">
        <v>34</v>
      </c>
      <c r="F5" s="442" t="s">
        <v>29</v>
      </c>
    </row>
    <row r="6" spans="1:6" ht="19.5" customHeight="1">
      <c r="A6" s="207"/>
      <c r="B6" s="443"/>
      <c r="C6" s="444"/>
      <c r="D6" s="444"/>
      <c r="E6" s="445"/>
      <c r="F6" s="444"/>
    </row>
    <row r="7" spans="1:6" ht="19.5" customHeight="1">
      <c r="A7" s="500" t="s">
        <v>35</v>
      </c>
      <c r="B7" s="500"/>
      <c r="C7" s="500"/>
      <c r="D7" s="500"/>
      <c r="E7" s="500"/>
      <c r="F7" s="500"/>
    </row>
    <row r="8" spans="1:6" ht="19.5" customHeight="1">
      <c r="A8" s="207"/>
      <c r="B8" s="443"/>
      <c r="C8" s="444"/>
      <c r="D8" s="444"/>
      <c r="E8" s="445"/>
      <c r="F8" s="444"/>
    </row>
    <row r="9" spans="1:7" s="451" customFormat="1" ht="19.5" customHeight="1">
      <c r="A9" s="446" t="s">
        <v>37</v>
      </c>
      <c r="B9" s="447">
        <v>236690176</v>
      </c>
      <c r="C9" s="448">
        <v>-9.82375523443014</v>
      </c>
      <c r="D9" s="448">
        <v>-0.545664760850073</v>
      </c>
      <c r="E9" s="447">
        <v>67752470</v>
      </c>
      <c r="F9" s="449">
        <v>26.3</v>
      </c>
      <c r="G9" s="450"/>
    </row>
    <row r="10" spans="1:7" s="451" customFormat="1" ht="19.5" customHeight="1">
      <c r="A10" s="446" t="s">
        <v>38</v>
      </c>
      <c r="B10" s="447">
        <v>2936856919</v>
      </c>
      <c r="C10" s="448">
        <v>0.806066453837886</v>
      </c>
      <c r="D10" s="448">
        <v>4.30927839687105</v>
      </c>
      <c r="E10" s="447">
        <v>1661712080</v>
      </c>
      <c r="F10" s="449">
        <v>22.4</v>
      </c>
      <c r="G10" s="450"/>
    </row>
    <row r="11" spans="1:7" s="108" customFormat="1" ht="19.5" customHeight="1">
      <c r="A11" s="452" t="s">
        <v>338</v>
      </c>
      <c r="B11" s="447">
        <v>26033072</v>
      </c>
      <c r="C11" s="448">
        <v>-6.74203466587407</v>
      </c>
      <c r="D11" s="448">
        <v>0.392909140368673</v>
      </c>
      <c r="E11" s="447">
        <v>14146587</v>
      </c>
      <c r="F11" s="449">
        <v>-2.8</v>
      </c>
      <c r="G11" s="453"/>
    </row>
    <row r="12" spans="1:7" s="108" customFormat="1" ht="19.5" customHeight="1">
      <c r="A12" s="452" t="s">
        <v>339</v>
      </c>
      <c r="B12" s="447">
        <v>131932283</v>
      </c>
      <c r="C12" s="448">
        <v>-5.21880524354721</v>
      </c>
      <c r="D12" s="448">
        <v>-12.1017798338722</v>
      </c>
      <c r="E12" s="447">
        <v>125380688</v>
      </c>
      <c r="F12" s="449">
        <v>11.8</v>
      </c>
      <c r="G12" s="453"/>
    </row>
    <row r="13" spans="1:7" s="108" customFormat="1" ht="19.5" customHeight="1">
      <c r="A13" s="452" t="s">
        <v>340</v>
      </c>
      <c r="B13" s="447">
        <v>2778891564</v>
      </c>
      <c r="C13" s="448">
        <v>1.18816712533987</v>
      </c>
      <c r="D13" s="448">
        <v>5.28097788757651</v>
      </c>
      <c r="E13" s="447">
        <v>1522184805</v>
      </c>
      <c r="F13" s="449">
        <v>23.7</v>
      </c>
      <c r="G13" s="453"/>
    </row>
    <row r="14" spans="1:7" s="459" customFormat="1" ht="19.5" customHeight="1">
      <c r="A14" s="454" t="s">
        <v>39</v>
      </c>
      <c r="B14" s="455">
        <v>3368085704</v>
      </c>
      <c r="C14" s="456">
        <v>2.2386932039975</v>
      </c>
      <c r="D14" s="456">
        <v>7.53323149737814</v>
      </c>
      <c r="E14" s="455">
        <v>1803681844</v>
      </c>
      <c r="F14" s="457">
        <v>21.6</v>
      </c>
      <c r="G14" s="458"/>
    </row>
    <row r="15" spans="1:7" s="108" customFormat="1" ht="30" customHeight="1">
      <c r="A15" s="452" t="s">
        <v>40</v>
      </c>
      <c r="B15" s="447">
        <v>2384048995</v>
      </c>
      <c r="C15" s="448">
        <v>0.603803602173187</v>
      </c>
      <c r="D15" s="448">
        <v>3.77219674534631</v>
      </c>
      <c r="E15" s="447">
        <v>1414455141</v>
      </c>
      <c r="F15" s="449">
        <v>20.5</v>
      </c>
      <c r="G15" s="453"/>
    </row>
    <row r="16" spans="1:7" s="108" customFormat="1" ht="19.5" customHeight="1">
      <c r="A16" s="452" t="s">
        <v>341</v>
      </c>
      <c r="B16" s="447"/>
      <c r="C16" s="448"/>
      <c r="D16" s="449"/>
      <c r="E16" s="447"/>
      <c r="F16" s="460"/>
      <c r="G16" s="453"/>
    </row>
    <row r="17" spans="1:7" s="108" customFormat="1" ht="19.5" customHeight="1">
      <c r="A17" s="452" t="s">
        <v>1094</v>
      </c>
      <c r="B17" s="447">
        <v>2144576821</v>
      </c>
      <c r="C17" s="448">
        <v>2.07698198189283</v>
      </c>
      <c r="D17" s="448">
        <v>5.65670431499042</v>
      </c>
      <c r="E17" s="447">
        <v>1210981748</v>
      </c>
      <c r="F17" s="449">
        <v>19.1</v>
      </c>
      <c r="G17" s="453"/>
    </row>
    <row r="18" spans="1:7" s="108" customFormat="1" ht="19.5" customHeight="1">
      <c r="A18" s="452" t="s">
        <v>342</v>
      </c>
      <c r="B18" s="447"/>
      <c r="C18" s="448"/>
      <c r="D18" s="449"/>
      <c r="E18" s="447"/>
      <c r="F18" s="460"/>
      <c r="G18" s="453"/>
    </row>
    <row r="19" spans="1:7" s="108" customFormat="1" ht="19.5" customHeight="1">
      <c r="A19" s="452" t="s">
        <v>343</v>
      </c>
      <c r="B19" s="447">
        <v>1199842129</v>
      </c>
      <c r="C19" s="448">
        <v>3.63606932459562</v>
      </c>
      <c r="D19" s="448">
        <v>2.51217750089423</v>
      </c>
      <c r="E19" s="447">
        <v>749780126</v>
      </c>
      <c r="F19" s="449">
        <v>14.2</v>
      </c>
      <c r="G19" s="453"/>
    </row>
    <row r="20" spans="1:7" s="108" customFormat="1" ht="19.5" customHeight="1">
      <c r="A20" s="452" t="s">
        <v>42</v>
      </c>
      <c r="B20" s="447">
        <v>68167036</v>
      </c>
      <c r="C20" s="449">
        <v>0.329147486609514</v>
      </c>
      <c r="D20" s="448">
        <v>12.4294634013237</v>
      </c>
      <c r="E20" s="447">
        <v>31902418</v>
      </c>
      <c r="F20" s="449">
        <v>48.9</v>
      </c>
      <c r="G20" s="453"/>
    </row>
    <row r="21" spans="1:7" s="108" customFormat="1" ht="19.5" customHeight="1">
      <c r="A21" s="452" t="s">
        <v>43</v>
      </c>
      <c r="B21" s="447">
        <v>434512484</v>
      </c>
      <c r="C21" s="448">
        <v>25.9477101581519</v>
      </c>
      <c r="D21" s="448">
        <v>41.2355980477686</v>
      </c>
      <c r="E21" s="447">
        <v>166700760</v>
      </c>
      <c r="F21" s="449">
        <v>10.7</v>
      </c>
      <c r="G21" s="453"/>
    </row>
    <row r="22" spans="1:7" s="108" customFormat="1" ht="19.5" customHeight="1">
      <c r="A22" s="452" t="s">
        <v>44</v>
      </c>
      <c r="B22" s="447">
        <v>466746556</v>
      </c>
      <c r="C22" s="448">
        <v>-5.71067438554512</v>
      </c>
      <c r="D22" s="448">
        <v>3.29365588368104</v>
      </c>
      <c r="E22" s="447">
        <v>184371563</v>
      </c>
      <c r="F22" s="449">
        <v>44</v>
      </c>
      <c r="G22" s="453"/>
    </row>
    <row r="23" spans="1:7" s="108" customFormat="1" ht="30.75" customHeight="1">
      <c r="A23" s="461" t="s">
        <v>729</v>
      </c>
      <c r="B23" s="447">
        <v>14589604</v>
      </c>
      <c r="C23" s="448">
        <v>-12.2227458517203</v>
      </c>
      <c r="D23" s="449">
        <v>0.0158082737461029</v>
      </c>
      <c r="E23" s="447">
        <v>5845698</v>
      </c>
      <c r="F23" s="449">
        <v>-29.3</v>
      </c>
      <c r="G23" s="453"/>
    </row>
    <row r="24" spans="1:7" s="108" customFormat="1" ht="19.5" customHeight="1">
      <c r="A24" s="452" t="s">
        <v>45</v>
      </c>
      <c r="B24" s="447">
        <v>21029</v>
      </c>
      <c r="C24" s="448">
        <v>-0.0237710373680642</v>
      </c>
      <c r="D24" s="449">
        <v>40.8789441950827</v>
      </c>
      <c r="E24" s="447">
        <v>406264</v>
      </c>
      <c r="F24" s="449">
        <v>6.2</v>
      </c>
      <c r="G24" s="453"/>
    </row>
    <row r="25" spans="1:7" s="459" customFormat="1" ht="19.5" customHeight="1">
      <c r="A25" s="454" t="s">
        <v>39</v>
      </c>
      <c r="B25" s="455">
        <v>3368085704</v>
      </c>
      <c r="C25" s="456">
        <v>2.2386932039975</v>
      </c>
      <c r="D25" s="456">
        <v>7.53323149737814</v>
      </c>
      <c r="E25" s="455">
        <v>1803681844</v>
      </c>
      <c r="F25" s="457">
        <v>21.6</v>
      </c>
      <c r="G25" s="458"/>
    </row>
    <row r="26" spans="1:6" s="108" customFormat="1" ht="19.5" customHeight="1">
      <c r="A26" s="462"/>
      <c r="B26" s="463"/>
      <c r="C26" s="370"/>
      <c r="D26" s="464"/>
      <c r="E26" s="463"/>
      <c r="F26" s="464"/>
    </row>
    <row r="27" spans="1:6" s="108" customFormat="1" ht="19.5" customHeight="1">
      <c r="A27" s="501" t="s">
        <v>36</v>
      </c>
      <c r="B27" s="501"/>
      <c r="C27" s="501"/>
      <c r="D27" s="501"/>
      <c r="E27" s="501"/>
      <c r="F27" s="501"/>
    </row>
    <row r="28" spans="1:6" s="108" customFormat="1" ht="19.5" customHeight="1">
      <c r="A28" s="462"/>
      <c r="B28" s="463"/>
      <c r="C28" s="370"/>
      <c r="D28" s="464"/>
      <c r="E28" s="463"/>
      <c r="F28" s="464"/>
    </row>
    <row r="29" spans="1:7" s="108" customFormat="1" ht="19.5" customHeight="1">
      <c r="A29" s="452" t="s">
        <v>37</v>
      </c>
      <c r="B29" s="447">
        <v>257587493</v>
      </c>
      <c r="C29" s="448">
        <v>4.10462348534816</v>
      </c>
      <c r="D29" s="449">
        <v>-6.40860889018884</v>
      </c>
      <c r="E29" s="447">
        <v>110360919</v>
      </c>
      <c r="F29" s="460">
        <v>48</v>
      </c>
      <c r="G29" s="453"/>
    </row>
    <row r="30" spans="1:7" s="108" customFormat="1" ht="19.5" customHeight="1">
      <c r="A30" s="452" t="s">
        <v>38</v>
      </c>
      <c r="B30" s="447">
        <v>1731338003</v>
      </c>
      <c r="C30" s="448">
        <v>1.62232372878455</v>
      </c>
      <c r="D30" s="449">
        <v>-2.19393850915077</v>
      </c>
      <c r="E30" s="447">
        <v>1071690817</v>
      </c>
      <c r="F30" s="460">
        <v>24.3</v>
      </c>
      <c r="G30" s="453"/>
    </row>
    <row r="31" spans="1:7" s="108" customFormat="1" ht="19.5" customHeight="1">
      <c r="A31" s="452" t="s">
        <v>1041</v>
      </c>
      <c r="B31" s="447">
        <v>16927114</v>
      </c>
      <c r="C31" s="449">
        <v>6.41570407844696</v>
      </c>
      <c r="D31" s="449">
        <v>-22.8762732710291</v>
      </c>
      <c r="E31" s="447">
        <v>31883771</v>
      </c>
      <c r="F31" s="449">
        <v>-10.4</v>
      </c>
      <c r="G31" s="453"/>
    </row>
    <row r="32" spans="1:7" s="108" customFormat="1" ht="19.5" customHeight="1">
      <c r="A32" s="452" t="s">
        <v>1042</v>
      </c>
      <c r="B32" s="447">
        <v>96059407</v>
      </c>
      <c r="C32" s="449">
        <v>-4.60214374388646</v>
      </c>
      <c r="D32" s="449">
        <v>2.23769642722279</v>
      </c>
      <c r="E32" s="447">
        <v>34646245</v>
      </c>
      <c r="F32" s="460">
        <v>12.1</v>
      </c>
      <c r="G32" s="453"/>
    </row>
    <row r="33" spans="1:7" s="108" customFormat="1" ht="19.5" customHeight="1">
      <c r="A33" s="452" t="s">
        <v>1043</v>
      </c>
      <c r="B33" s="447">
        <v>1618351482</v>
      </c>
      <c r="C33" s="448">
        <v>1.96919373316831</v>
      </c>
      <c r="D33" s="449">
        <v>-2.17123785523691</v>
      </c>
      <c r="E33" s="447">
        <v>1005160801</v>
      </c>
      <c r="F33" s="460">
        <v>26.4</v>
      </c>
      <c r="G33" s="453"/>
    </row>
    <row r="34" spans="1:7" s="459" customFormat="1" ht="19.5" customHeight="1">
      <c r="A34" s="454" t="s">
        <v>39</v>
      </c>
      <c r="B34" s="455">
        <v>2233147895</v>
      </c>
      <c r="C34" s="456">
        <v>6.04716916427776</v>
      </c>
      <c r="D34" s="456">
        <v>2.51654029146287</v>
      </c>
      <c r="E34" s="455">
        <v>1263521439</v>
      </c>
      <c r="F34" s="465">
        <v>24.6</v>
      </c>
      <c r="G34" s="458"/>
    </row>
    <row r="35" spans="1:7" s="108" customFormat="1" ht="29.25" customHeight="1">
      <c r="A35" s="452" t="s">
        <v>40</v>
      </c>
      <c r="B35" s="447">
        <v>1675505664</v>
      </c>
      <c r="C35" s="449">
        <v>2.33540740209123</v>
      </c>
      <c r="D35" s="448">
        <v>1.8208023526485</v>
      </c>
      <c r="E35" s="447">
        <v>949822212</v>
      </c>
      <c r="F35" s="460">
        <v>23.1</v>
      </c>
      <c r="G35" s="453"/>
    </row>
    <row r="36" spans="1:7" s="108" customFormat="1" ht="19.5" customHeight="1">
      <c r="A36" s="452" t="s">
        <v>341</v>
      </c>
      <c r="B36" s="447"/>
      <c r="C36" s="448"/>
      <c r="D36" s="449"/>
      <c r="E36" s="447"/>
      <c r="F36" s="460"/>
      <c r="G36" s="453"/>
    </row>
    <row r="37" spans="1:7" s="108" customFormat="1" ht="19.5" customHeight="1">
      <c r="A37" s="452" t="s">
        <v>1094</v>
      </c>
      <c r="B37" s="447">
        <v>1550571051</v>
      </c>
      <c r="C37" s="449">
        <v>2.41016324225228</v>
      </c>
      <c r="D37" s="449">
        <v>1.78400375911768</v>
      </c>
      <c r="E37" s="447">
        <v>843069859</v>
      </c>
      <c r="F37" s="460">
        <v>22.8</v>
      </c>
      <c r="G37" s="453"/>
    </row>
    <row r="38" spans="1:7" s="108" customFormat="1" ht="19.5" customHeight="1">
      <c r="A38" s="452" t="s">
        <v>342</v>
      </c>
      <c r="B38" s="447"/>
      <c r="C38" s="448"/>
      <c r="D38" s="449"/>
      <c r="E38" s="447"/>
      <c r="F38" s="460"/>
      <c r="G38" s="453"/>
    </row>
    <row r="39" spans="1:7" s="108" customFormat="1" ht="19.5" customHeight="1">
      <c r="A39" s="452" t="s">
        <v>343</v>
      </c>
      <c r="B39" s="447">
        <v>934433975</v>
      </c>
      <c r="C39" s="449">
        <v>5.53600282179278</v>
      </c>
      <c r="D39" s="448">
        <v>2.12510518399553</v>
      </c>
      <c r="E39" s="447">
        <v>502134572</v>
      </c>
      <c r="F39" s="460">
        <v>13.4</v>
      </c>
      <c r="G39" s="453"/>
    </row>
    <row r="40" spans="1:7" s="108" customFormat="1" ht="19.5" customHeight="1">
      <c r="A40" s="452" t="s">
        <v>42</v>
      </c>
      <c r="B40" s="447">
        <v>21830013</v>
      </c>
      <c r="C40" s="449">
        <v>57.8062657797136</v>
      </c>
      <c r="D40" s="448">
        <v>77.5167703644264</v>
      </c>
      <c r="E40" s="447">
        <v>5526547</v>
      </c>
      <c r="F40" s="460">
        <v>31.6</v>
      </c>
      <c r="G40" s="453"/>
    </row>
    <row r="41" spans="1:7" s="108" customFormat="1" ht="19.5" customHeight="1">
      <c r="A41" s="452" t="s">
        <v>43</v>
      </c>
      <c r="B41" s="447">
        <v>115941939</v>
      </c>
      <c r="C41" s="448">
        <v>40.840729291566</v>
      </c>
      <c r="D41" s="449">
        <v>-30.1065102544766</v>
      </c>
      <c r="E41" s="447">
        <v>30835244</v>
      </c>
      <c r="F41" s="449">
        <v>-29</v>
      </c>
      <c r="G41" s="453"/>
    </row>
    <row r="42" spans="1:7" s="108" customFormat="1" ht="19.5" customHeight="1">
      <c r="A42" s="452" t="s">
        <v>44</v>
      </c>
      <c r="B42" s="447">
        <v>418188862</v>
      </c>
      <c r="C42" s="448">
        <v>12.5168180060417</v>
      </c>
      <c r="D42" s="448">
        <v>18.1686839538285</v>
      </c>
      <c r="E42" s="447">
        <v>276455369</v>
      </c>
      <c r="F42" s="460">
        <v>42.3</v>
      </c>
      <c r="G42" s="453"/>
    </row>
    <row r="43" spans="1:7" s="108" customFormat="1" ht="30.75" customHeight="1">
      <c r="A43" s="461" t="s">
        <v>729</v>
      </c>
      <c r="B43" s="447">
        <v>1681417</v>
      </c>
      <c r="C43" s="448">
        <v>135.212233038773</v>
      </c>
      <c r="D43" s="449">
        <v>135.768631058214</v>
      </c>
      <c r="E43" s="447">
        <v>868574</v>
      </c>
      <c r="F43" s="449">
        <v>647.1</v>
      </c>
      <c r="G43" s="453"/>
    </row>
    <row r="44" spans="1:7" s="108" customFormat="1" ht="19.5" customHeight="1">
      <c r="A44" s="452" t="s">
        <v>45</v>
      </c>
      <c r="B44" s="447" t="s">
        <v>1162</v>
      </c>
      <c r="C44" s="447" t="s">
        <v>1162</v>
      </c>
      <c r="D44" s="447" t="s">
        <v>1162</v>
      </c>
      <c r="E44" s="447">
        <v>13493</v>
      </c>
      <c r="F44" s="449">
        <v>-51.7</v>
      </c>
      <c r="G44" s="453"/>
    </row>
    <row r="45" spans="1:7" s="459" customFormat="1" ht="19.5" customHeight="1">
      <c r="A45" s="454" t="s">
        <v>39</v>
      </c>
      <c r="B45" s="455">
        <v>2233147895</v>
      </c>
      <c r="C45" s="457">
        <v>6.04716916427776</v>
      </c>
      <c r="D45" s="456">
        <v>2.51654029146287</v>
      </c>
      <c r="E45" s="455">
        <v>1263521439</v>
      </c>
      <c r="F45" s="465">
        <v>24.6</v>
      </c>
      <c r="G45" s="458"/>
    </row>
    <row r="46" spans="1:7" s="459" customFormat="1" ht="9.75" customHeight="1">
      <c r="A46" s="466"/>
      <c r="B46" s="467"/>
      <c r="C46" s="457"/>
      <c r="D46" s="465"/>
      <c r="E46" s="455"/>
      <c r="F46" s="465"/>
      <c r="G46" s="458"/>
    </row>
    <row r="47" spans="1:2" ht="12.75">
      <c r="A47" s="54" t="s">
        <v>21</v>
      </c>
      <c r="B47" s="215"/>
    </row>
    <row r="48" spans="1:8" ht="31.5" customHeight="1">
      <c r="A48" s="499" t="s">
        <v>1206</v>
      </c>
      <c r="B48" s="499"/>
      <c r="C48" s="499"/>
      <c r="D48" s="499"/>
      <c r="E48" s="215"/>
      <c r="F48" s="215"/>
      <c r="G48" s="215"/>
      <c r="H48" s="215"/>
    </row>
    <row r="61" spans="1:7" ht="12.75">
      <c r="A61" s="167"/>
      <c r="B61" s="167"/>
      <c r="C61" s="167"/>
      <c r="D61" s="167"/>
      <c r="E61" s="167"/>
      <c r="F61" s="167"/>
      <c r="G61" s="167"/>
    </row>
    <row r="65" ht="15" customHeight="1"/>
    <row r="289" ht="12.75">
      <c r="D289" s="107" t="s">
        <v>752</v>
      </c>
    </row>
  </sheetData>
  <sheetProtection/>
  <mergeCells count="10">
    <mergeCell ref="A48:D48"/>
    <mergeCell ref="A7:F7"/>
    <mergeCell ref="A27:F2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4330708661417323" footer="0.5118110236220472"/>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2015-06-16T09:25:18Z</cp:lastPrinted>
  <dcterms:created xsi:type="dcterms:W3CDTF">2007-04-23T13:28:56Z</dcterms:created>
  <dcterms:modified xsi:type="dcterms:W3CDTF">2015-06-16T15:03:44Z</dcterms:modified>
  <cp:category/>
  <cp:version/>
  <cp:contentType/>
  <cp:contentStatus/>
</cp:coreProperties>
</file>