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0\Kap2L - Öffentliche Finanzen,Personal,Schulden\Kap2LV\"/>
    </mc:Choice>
  </mc:AlternateContent>
  <bookViews>
    <workbookView xWindow="14385" yWindow="-15" windowWidth="14430" windowHeight="14205" tabRatio="900"/>
  </bookViews>
  <sheets>
    <sheet name="IMPRESSUM" sheetId="45" r:id="rId1"/>
    <sheet name="ZEICHENERKLÄR" sheetId="46" r:id="rId2"/>
    <sheet name="INHALTSVERZ" sheetId="1" r:id="rId3"/>
    <sheet name="VORBEMERK" sheetId="2" r:id="rId4"/>
    <sheet name="GESAMTEINSCH01" sheetId="3" r:id="rId5"/>
    <sheet name="GESAMTEINSCH02" sheetId="32" r:id="rId6"/>
    <sheet name="GESAMTEINSCH03" sheetId="4" r:id="rId7"/>
    <sheet name="GRAFIK01" sheetId="36" r:id="rId8"/>
    <sheet name="GRAFIK02" sheetId="35" r:id="rId9"/>
    <sheet name="TAB01" sheetId="6" r:id="rId10"/>
    <sheet name="TAB02" sheetId="7" r:id="rId11"/>
    <sheet name="TAB03" sheetId="26" r:id="rId12"/>
    <sheet name="TAB04" sheetId="27" r:id="rId13"/>
    <sheet name="TAB05" sheetId="9" r:id="rId14"/>
    <sheet name="GRAFIK03" sheetId="44" r:id="rId15"/>
    <sheet name="BasisGrafik" sheetId="14" r:id="rId16"/>
  </sheets>
  <definedNames>
    <definedName name="_xlnm.Print_Area" localSheetId="9">'TAB01'!$A$1:$P$164</definedName>
    <definedName name="_xlnm.Print_Area" localSheetId="10">'TAB02'!$A$1:$P$119</definedName>
    <definedName name="_xlnm.Print_Area" localSheetId="11">'TAB03'!$A$1:$P$103</definedName>
    <definedName name="_xlnm.Print_Area" localSheetId="12">'TAB04'!$A$1:$P$94</definedName>
    <definedName name="_xlnm.Print_Area" localSheetId="13">'TAB05'!$A$1:$E$24</definedName>
    <definedName name="Z_08A8D61F_AA66_4754_9836_B58A6A6822D3_.wvu.PrintArea" localSheetId="9" hidden="1">'TAB01'!$A$1:$P$164</definedName>
    <definedName name="Z_08A8D61F_AA66_4754_9836_B58A6A6822D3_.wvu.PrintArea" localSheetId="10" hidden="1">'TAB02'!$A$1:$P$59</definedName>
    <definedName name="Z_08A8D61F_AA66_4754_9836_B58A6A6822D3_.wvu.PrintArea" localSheetId="11" hidden="1">'TAB03'!$A$1:$P$51</definedName>
    <definedName name="Z_08A8D61F_AA66_4754_9836_B58A6A6822D3_.wvu.PrintArea" localSheetId="12" hidden="1">'TAB04'!$A$1:$P$46</definedName>
  </definedNames>
  <calcPr calcId="162913"/>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<sst xmlns="http://schemas.openxmlformats.org/spreadsheetml/2006/main" count="1181" uniqueCount="421">
  <si>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</si>
  <si>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</si>
  <si>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</si>
  <si>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</si>
  <si>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</si>
  <si>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</si>
  <si>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</si>
  <si>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</si>
  <si>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</si>
  <si>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</si>
  <si>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</si>
  <si>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</si>
  <si>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</si>
  <si>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</si>
  <si>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</si>
  <si>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</si>
  <si>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</si>
  <si>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</si>
  <si>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</si>
  <si>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t xml:space="preserve">  gezeichnetes Grund- bzw. Stammkapital</t>
  </si>
  <si>
    <t xml:space="preserve">  Rücklagen</t>
  </si>
  <si>
    <t>Empfangene Ertragszuschüsse</t>
  </si>
  <si>
    <t>Rückstellungen</t>
  </si>
  <si>
    <t xml:space="preserve">  für Pensionen u. ä. Verpflichtungen</t>
  </si>
  <si>
    <t xml:space="preserve">  Steuerrückstellungen</t>
  </si>
  <si>
    <t xml:space="preserve">  sonstige Rückstellungen</t>
  </si>
  <si>
    <t>Verbindlichkeiten</t>
  </si>
  <si>
    <t xml:space="preserve">Bilanzsumme </t>
  </si>
  <si>
    <t>__________</t>
  </si>
  <si>
    <t xml:space="preserve">1.2 Gewinn- und </t>
  </si>
  <si>
    <t>Verlustrechnung</t>
  </si>
  <si>
    <t>Umsatzerlöse insgesamt</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</si>
  <si>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</si>
  <si>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</si>
  <si>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</si>
  <si>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</si>
  <si>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</si>
  <si>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</si>
  <si>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</si>
  <si>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</si>
  <si>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</si>
  <si>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Sonstige betriebliche Aufwendungen</t>
  </si>
  <si>
    <t>Erträge aus Beteiligungen</t>
  </si>
  <si>
    <t>Steuern vom Einkommen und vom Ertrag</t>
  </si>
  <si>
    <t>Sonstige Steuern</t>
  </si>
  <si>
    <t>Immaterielle Vermögensgegenstände</t>
  </si>
  <si>
    <t xml:space="preserve">  Grundstücke und Gebäude</t>
  </si>
  <si>
    <t xml:space="preserve">    mit Geschäfts- u.ä. Gebäuden</t>
  </si>
  <si>
    <t xml:space="preserve">    mit Wohngebäuden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</si>
  <si>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</si>
  <si>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</si>
  <si>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</si>
  <si>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</si>
  <si>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</si>
  <si>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</si>
  <si>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</si>
  <si>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</si>
  <si>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</si>
  <si>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</si>
  <si>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ohne Anlagenachweis</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</si>
  <si>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</si>
  <si>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</si>
  <si>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</si>
  <si>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</si>
  <si>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</si>
  <si>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</si>
  <si>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</si>
  <si>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</si>
  <si>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</si>
  <si>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</si>
  <si>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</si>
  <si>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</si>
  <si>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</si>
  <si>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</si>
  <si>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</si>
  <si>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</si>
  <si>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</si>
  <si>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</si>
  <si>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</si>
  <si>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</si>
  <si>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</si>
  <si>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</si>
  <si>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</si>
  <si>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</si>
  <si>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</si>
  <si>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</si>
  <si>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</si>
  <si>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</si>
  <si>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</si>
  <si>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</si>
  <si>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</si>
  <si>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</si>
  <si>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</si>
  <si>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</si>
  <si>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</si>
  <si>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</si>
  <si>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</si>
  <si>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</si>
  <si>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</si>
  <si>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</si>
  <si>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</si>
  <si>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</si>
  <si>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</si>
  <si>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</si>
  <si>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</si>
  <si>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</si>
  <si>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</si>
  <si>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</si>
  <si>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</si>
  <si>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</si>
  <si>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</si>
  <si>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</si>
  <si>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</si>
  <si>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</si>
  <si>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</si>
  <si>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</si>
  <si>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</si>
  <si>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</si>
  <si>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</si>
  <si>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</si>
  <si>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</si>
  <si>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</si>
  <si>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</si>
  <si>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</si>
  <si>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</si>
  <si>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</si>
  <si>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</si>
  <si>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</si>
  <si>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</si>
  <si>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</si>
  <si>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</si>
  <si>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</si>
  <si>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</si>
  <si>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</si>
  <si>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</si>
  <si>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</si>
  <si>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</si>
  <si>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</si>
  <si>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</si>
  <si>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</si>
  <si>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</si>
  <si>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</si>
  <si>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</si>
  <si>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</si>
  <si>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</si>
  <si>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</si>
  <si>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</si>
  <si>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</si>
  <si>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</si>
  <si>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</si>
  <si>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</si>
  <si>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</si>
  <si>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</si>
  <si>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</si>
  <si>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</si>
  <si>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</si>
  <si>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t>Anlagevermögen insgesamt</t>
  </si>
  <si>
    <r>
      <t xml:space="preserve">Anlagevermögen </t>
    </r>
    <r>
      <rPr>
        <b/>
        <vertAlign val="superscript"/>
        <sz val="9"/>
        <rFont val="Helvetica"/>
        <family val="2"/>
      </rPr>
      <t>2)</t>
    </r>
  </si>
  <si>
    <t xml:space="preserve">  Rücklagen </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</si>
  <si>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</si>
  <si>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</si>
  <si>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</si>
  <si>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</si>
  <si>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</si>
  <si>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</si>
  <si>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</si>
  <si>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</si>
  <si>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</si>
  <si>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</si>
  <si>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</si>
  <si>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</si>
  <si>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</si>
  <si>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</si>
  <si>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</si>
  <si>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Wertpapiere</t>
  </si>
  <si>
    <t xml:space="preserve">   Bar- und Buchgeldbestände</t>
  </si>
  <si>
    <t>Sonstige Aktiva</t>
  </si>
  <si>
    <t xml:space="preserve">  1 bis zu 5 Jahren</t>
  </si>
  <si>
    <t xml:space="preserve">  mehr als 5 Jahren</t>
  </si>
  <si>
    <t>Betriebsaufwand</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</si>
  <si>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</si>
  <si>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</si>
  <si>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</si>
  <si>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gegen verbundene Unternehmen und</t>
  </si>
  <si>
    <t xml:space="preserve"> Passivseite der Bilanz</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</si>
  <si>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</si>
  <si>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</si>
  <si>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</si>
  <si>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</si>
  <si>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</si>
  <si>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</si>
  <si>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</si>
  <si>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</si>
  <si>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</si>
  <si>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</si>
  <si>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</si>
  <si>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</si>
  <si>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</si>
  <si>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</si>
  <si>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</si>
  <si>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Anlageposition</t>
  </si>
  <si>
    <t>Finanzanlagen</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</si>
  <si>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</si>
  <si>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</si>
  <si>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</si>
  <si>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</si>
  <si>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</si>
  <si>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</si>
  <si>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</si>
  <si>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</si>
  <si>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</si>
  <si>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</si>
  <si>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</si>
  <si>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</si>
  <si>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</si>
  <si>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</si>
  <si>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</si>
  <si>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</si>
  <si>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</si>
  <si>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</si>
  <si>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</si>
  <si>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</si>
  <si>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</si>
  <si>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</si>
  <si>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</si>
  <si>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</si>
  <si>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</si>
  <si>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</si>
  <si>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</si>
  <si>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</si>
  <si>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</si>
  <si>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</si>
  <si>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</si>
  <si>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Saldo Jahresgewinn bzw. -überschuss,</t>
  </si>
  <si>
    <t xml:space="preserve"> Jahresverlust bzw. -fehlbetrag (-)</t>
  </si>
  <si>
    <t>Saldo Jahresgewinn, Jahresverlust (-)</t>
  </si>
  <si>
    <t>Anlagevermögensdeckung</t>
  </si>
  <si>
    <t>Umsatzerlöse Seite 7</t>
  </si>
  <si>
    <t>AV insgesamt berechnet</t>
  </si>
  <si>
    <t>AV insgesamt</t>
  </si>
  <si>
    <t>bezogen auf Bilanzsumme</t>
  </si>
  <si>
    <t xml:space="preserve">  nicht durch EK gedeckter Fehlbetrag</t>
  </si>
  <si>
    <t xml:space="preserve">  Technische Anlagen und Maschinen</t>
  </si>
  <si>
    <t>Bestandsveränderung</t>
  </si>
  <si>
    <t>Zahlen kopieren und nicht ausschschneiden und einfügen</t>
  </si>
  <si>
    <t>Sonderposten aus Zuwendungen zur</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</si>
  <si>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</si>
  <si>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</si>
  <si>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</si>
  <si>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</si>
  <si>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</si>
  <si>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</si>
  <si>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</si>
  <si>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</si>
  <si>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</si>
  <si>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</si>
  <si>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</si>
  <si>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</si>
  <si>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</si>
  <si>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</si>
  <si>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Sonderposten anderweitig nicht genannt</t>
  </si>
  <si>
    <t>SoPo mit Rücklageanteil, aus Zuwendungen und anderweitig nicht genannt</t>
  </si>
  <si>
    <t>in Grafik S.6 eintragen Aktiva</t>
  </si>
  <si>
    <t>in Grafik S.6 eintragen Passiva</t>
  </si>
  <si>
    <t>Zinsen und ähnliche Aufwendungen</t>
  </si>
  <si>
    <t>Ergebnis nach Steuern</t>
  </si>
  <si>
    <t>Aufwendungen aus Verlustübernahme</t>
  </si>
  <si>
    <t>Erträge aus Verlustübernahmen</t>
  </si>
  <si>
    <t>Sonstige Zinsen u. ähnliche Erträge</t>
  </si>
  <si>
    <t xml:space="preserve">  Fahrzeuge für Personen- und Güterverkehr</t>
  </si>
  <si>
    <t xml:space="preserve">  Andere Anlagen, Betriebs- und Geschäftsausstattung</t>
  </si>
  <si>
    <t xml:space="preserve">  Geleistete Anzahlungen, Anlagen im Bau</t>
  </si>
  <si>
    <t xml:space="preserve">  auf immaterielle Vermögensgegenstände
   und Sachanlagen</t>
  </si>
  <si>
    <t xml:space="preserve">  auf Vermögensgegenstände des Umlauf-
   vermögens</t>
  </si>
  <si>
    <t>Erträge aus anderen Wertpapieren und Aus-
 leihungen des Finanzanlagevermögens</t>
  </si>
  <si>
    <t>Abschreibungen auf Finanzanlagen und auf
 Wertpapiere des Umlaufvermögens</t>
  </si>
  <si>
    <t>Erträge aus Gewinngemeinschaften/
 Gewinnabführungsverträgen u. Ä.</t>
  </si>
  <si>
    <t>Saldo Jahresgewinn bzw. -überschuss,
 Jahresverlust bzw. -fehlbetrag (-)</t>
  </si>
  <si>
    <t xml:space="preserve">    gegen verbundene Unternehmen und
     Unternehmen mit Beteiligungsverhältnis</t>
  </si>
  <si>
    <t>Sonderposten aus Zuwendungen zur
 Finanzierung des Sachanlagevermögens</t>
  </si>
  <si>
    <t xml:space="preserve">     Unternehmen mit Beteiligungsverhältnis</t>
  </si>
  <si>
    <t xml:space="preserve"> Finanzierung des Sachanlagevermögens</t>
  </si>
  <si>
    <t>Anzahl der öffentlichen Fonds, Einrichtungen und
 Unternehmen zusammen</t>
  </si>
  <si>
    <t xml:space="preserve">x </t>
  </si>
  <si>
    <t xml:space="preserve">  Nicht durch EK gedeckter Fehlbetrag</t>
  </si>
  <si>
    <t>Abgeführte Gewinne</t>
  </si>
  <si>
    <t xml:space="preserve">    Sonstige Ausleihungen</t>
  </si>
  <si>
    <t>nachrichtlich</t>
  </si>
  <si>
    <t xml:space="preserve">    an Gebietskörperschaften, Eigenbetriebe und</t>
  </si>
  <si>
    <t xml:space="preserve">     Einrichtungsträger, nach KH-finanzierungsrecht</t>
  </si>
  <si>
    <t xml:space="preserve"> Zugang Anschaffungs- und Herstellungskosten</t>
  </si>
  <si>
    <t>1 000 EUR</t>
  </si>
  <si>
    <t>BStatG) in der Bekanntmachung der Neufassung vom 20. Oktober 2016 (BGBl. I, S. 2394) zuletzt geändert</t>
  </si>
  <si>
    <t xml:space="preserve">    an Gebietskörperschaften, Eigenbetriebe und
     Einrichtungsträger, KH-finanzierungsrecht</t>
  </si>
  <si>
    <t>Noch: 1. Jahresabschlüsse der kaufmännisch buchenden  öffentlich bestimmten</t>
  </si>
  <si>
    <t>1. Jahresabschlüsse der kaufmännisch buchenden öffentlich bestimmten</t>
  </si>
  <si>
    <t>Noch: 1. Jahresabschlüsse der kaufmännisch buchenden öffentlich bestimmten</t>
  </si>
  <si>
    <t xml:space="preserve">  darunter
  Umsätze mit dem öffentlichen Gesamthaushalt</t>
  </si>
  <si>
    <t>2. Jahresabschlüsse der kaufmännisch buchenden öffentlich bestimmten</t>
  </si>
  <si>
    <t>1) bezogen auf den Betriebsertrag</t>
  </si>
  <si>
    <t>1) bezogen auf das Anlagevermögen - 2) ohne kleine Kapitalgesellschaften entsprechend §§ 266, 267 HGB</t>
  </si>
  <si>
    <t>PBV                Pflege-Buchführungsverordnung</t>
  </si>
  <si>
    <t xml:space="preserve">1) bezogen auf die Bilanzsumme - 2) ohne kleine Kapitalgesellschaften entsprechend §§ 266, 267 HGB </t>
  </si>
  <si>
    <r>
      <t xml:space="preserve">Fördermittel nach dem KHG </t>
    </r>
    <r>
      <rPr>
        <sz val="9"/>
        <rFont val="Helvetica"/>
      </rPr>
      <t>und PBV</t>
    </r>
    <r>
      <rPr>
        <sz val="9"/>
        <rFont val="Helvetica"/>
        <family val="2"/>
      </rPr>
      <t xml:space="preserve"> (positiver Saldo)</t>
    </r>
  </si>
  <si>
    <t>1) bezogen auf die Bilanzsumme - 2) ohne kleine Kapitalgesellschaften entsprechend §§ 266, 267 HGB</t>
  </si>
  <si>
    <t xml:space="preserve">    Sonstige Vermögensgegenstände</t>
  </si>
  <si>
    <t xml:space="preserve">    Kapitalrücklage</t>
  </si>
  <si>
    <t xml:space="preserve">    Gewinnrücklage</t>
  </si>
  <si>
    <t xml:space="preserve">    bei Abschl. Eigenbetriebs-/ Landeshaushaltsrecht</t>
  </si>
  <si>
    <t xml:space="preserve">  Gewinn/Verlust</t>
  </si>
  <si>
    <t>Sonstige Passiva</t>
  </si>
  <si>
    <t xml:space="preserve">  davon mit einer Restlaufzeit von</t>
  </si>
  <si>
    <t xml:space="preserve">  unter 1 Jahr</t>
  </si>
  <si>
    <r>
      <t xml:space="preserve">Fördermittel nach dem KHG </t>
    </r>
    <r>
      <rPr>
        <sz val="9"/>
        <rFont val="Helvetica"/>
      </rPr>
      <t>und PBV</t>
    </r>
  </si>
  <si>
    <t>Zuweisungen und Zuschüsse vom öff. Bereich</t>
  </si>
  <si>
    <t xml:space="preserve">  für Investitionen</t>
  </si>
  <si>
    <t xml:space="preserve">  für laufende Zwecke</t>
  </si>
  <si>
    <t xml:space="preserve"> Abgang Anschaffungs- und Herstellungskosten</t>
  </si>
  <si>
    <t xml:space="preserve">  Sonstige Vermögensgegenstände</t>
  </si>
  <si>
    <t xml:space="preserve">   Kapitalrücklage</t>
  </si>
  <si>
    <t xml:space="preserve">   Gewinnrücklage</t>
  </si>
  <si>
    <t xml:space="preserve">   bei Abschl. Landesbetriebs-/Landeshaushaltsrecht</t>
  </si>
  <si>
    <t xml:space="preserve">    bei Abschl. Eigenbetriebs-/Landeshaushaltsrecht</t>
  </si>
  <si>
    <t>des DM-Bilanzgesetz</t>
  </si>
  <si>
    <t xml:space="preserve"> Abgang Ansaffungs- und Herstellungskosten</t>
  </si>
  <si>
    <t xml:space="preserve">  Grundstücke und Gebäude
    darunter</t>
  </si>
  <si>
    <r>
      <t xml:space="preserve"> Abschreibungen </t>
    </r>
    <r>
      <rPr>
        <sz val="9"/>
        <rFont val="Helvetica"/>
      </rPr>
      <t>auf Abgänge</t>
    </r>
  </si>
  <si>
    <r>
      <t xml:space="preserve"> Abschreibungen</t>
    </r>
    <r>
      <rPr>
        <sz val="9"/>
        <rFont val="Helvetica"/>
      </rPr>
      <t xml:space="preserve"> auf Abgänge</t>
    </r>
  </si>
  <si>
    <t xml:space="preserve"> 21 310                </t>
  </si>
  <si>
    <t xml:space="preserve"> 16 868                </t>
  </si>
  <si>
    <t xml:space="preserve"> 4 293                </t>
  </si>
  <si>
    <t xml:space="preserve"> 3 922                </t>
  </si>
  <si>
    <t xml:space="preserve"> 1 946                </t>
  </si>
  <si>
    <t xml:space="preserve"> 11 678                </t>
  </si>
  <si>
    <t xml:space="preserve"> 1 203                </t>
  </si>
  <si>
    <t xml:space="preserve"> 10 080                </t>
  </si>
  <si>
    <t xml:space="preserve"> 1 833                </t>
  </si>
  <si>
    <t xml:space="preserve"> 3 068                </t>
  </si>
  <si>
    <t xml:space="preserve"> 6 729                </t>
  </si>
  <si>
    <t xml:space="preserve"> 25 460                </t>
  </si>
  <si>
    <t xml:space="preserve"> 9 079                </t>
  </si>
  <si>
    <t xml:space="preserve"> 8 388                </t>
  </si>
  <si>
    <t xml:space="preserve"> 8 399                </t>
  </si>
  <si>
    <t xml:space="preserve"> 4 769                </t>
  </si>
  <si>
    <t xml:space="preserve"> 1 979                </t>
  </si>
  <si>
    <t>geä.                 geändert</t>
  </si>
  <si>
    <t>22. Februar 2006 (BGBl. I, Nr. 10, S. 438 ff.), zuletzt geä. durch Art. 1 des Gesetzes vom 3. Juni 2021 (BGBl. I,</t>
  </si>
  <si>
    <t xml:space="preserve">S. 1401 (Nr29)) in Verbindung mit dem Gesetz über die Statistik für Bundeszwecke (Bundesstatistikgesetz - </t>
  </si>
  <si>
    <t>durch Art. 2 des Gesetzes vom 14. Juni 2021 (BGBl. I, S. 1751).</t>
  </si>
  <si>
    <t xml:space="preserve">Ebenfalls nicht enthalten sind die Hochschulen und Hochschulkliniken da diese in der Hochschulfinanzstatistik </t>
  </si>
  <si>
    <t>dargestellt werden.</t>
  </si>
  <si>
    <r>
      <t xml:space="preserve">Bilanzstruktur der öFEU </t>
    </r>
    <r>
      <rPr>
        <sz val="9"/>
        <rFont val="Helvetica"/>
      </rPr>
      <t>2020</t>
    </r>
    <r>
      <rPr>
        <sz val="9"/>
        <rFont val="Helvetica"/>
        <family val="2"/>
      </rPr>
      <t xml:space="preserve"> - Aktiva</t>
    </r>
  </si>
  <si>
    <r>
      <t xml:space="preserve">Bilanzstruktur öFEU </t>
    </r>
    <r>
      <rPr>
        <sz val="9"/>
        <rFont val="Helvetica"/>
      </rPr>
      <t>2020</t>
    </r>
    <r>
      <rPr>
        <sz val="9"/>
        <rFont val="Helvetica"/>
        <family val="2"/>
      </rPr>
      <t xml:space="preserve"> - Passiva</t>
    </r>
  </si>
  <si>
    <r>
      <t xml:space="preserve">Anlagevermögen </t>
    </r>
    <r>
      <rPr>
        <sz val="9"/>
        <rFont val="Helvetica"/>
      </rPr>
      <t>2020</t>
    </r>
    <r>
      <rPr>
        <sz val="9"/>
        <rFont val="Helvetica"/>
        <family val="2"/>
      </rPr>
      <t xml:space="preserve"> nach Aufgabenbereichen</t>
    </r>
  </si>
  <si>
    <r>
      <t xml:space="preserve">Umsatzerlöse, Material-, Personalaufwand und Sachinvestitionen der öFEU </t>
    </r>
    <r>
      <rPr>
        <sz val="9"/>
        <rFont val="Helvetica"/>
      </rPr>
      <t>2014 bis 2020</t>
    </r>
  </si>
  <si>
    <r>
      <t>Umsatzerlöse 20</t>
    </r>
    <r>
      <rPr>
        <sz val="9"/>
        <rFont val="Helvetica"/>
      </rPr>
      <t>20</t>
    </r>
    <r>
      <rPr>
        <sz val="9"/>
        <rFont val="Helvetica"/>
        <family val="2"/>
      </rPr>
      <t xml:space="preserve"> nach Aufgabenbereichen</t>
    </r>
  </si>
  <si>
    <t>2011 bis 2020</t>
  </si>
  <si>
    <r>
      <t>Anzahl der Eigenbetriebe und Zweckverbände</t>
    </r>
    <r>
      <rPr>
        <sz val="9"/>
        <rFont val="Helvetica"/>
      </rPr>
      <t xml:space="preserve"> 2011 bis 2020</t>
    </r>
  </si>
  <si>
    <r>
      <t xml:space="preserve">Jahresabschlüsse öffentlich bestimmter Fonds, Einrichtungen und Unternehmen </t>
    </r>
    <r>
      <rPr>
        <sz val="9"/>
        <rFont val="Helvetica"/>
      </rPr>
      <t>2020</t>
    </r>
  </si>
  <si>
    <t>Jahresabschlüsse öffentlich bestimmter Fonds, Einrichtungen und Unternehmen 2020</t>
  </si>
  <si>
    <r>
      <t xml:space="preserve">Anzahl der öffentlichen Fonds, Einrichtungen und Unternehmen </t>
    </r>
    <r>
      <rPr>
        <sz val="9"/>
        <rFont val="Helvetica"/>
      </rPr>
      <t>2020</t>
    </r>
    <r>
      <rPr>
        <sz val="9"/>
        <rFont val="Helvetica"/>
        <family val="2"/>
      </rPr>
      <t xml:space="preserve"> nach der Gewinn- und</t>
    </r>
  </si>
  <si>
    <t>Unternehmen des Jahres 2020 in Thüringen informiert.</t>
  </si>
  <si>
    <r>
      <t>Insgesa</t>
    </r>
    <r>
      <rPr>
        <sz val="9"/>
        <rFont val="Helvetica"/>
      </rPr>
      <t>mt 639</t>
    </r>
    <r>
      <rPr>
        <sz val="9"/>
        <rFont val="Helvetica"/>
        <family val="2"/>
      </rPr>
      <t xml:space="preserve"> öffentlich bestimmte Fonds, Einrichtungen und Unternehmen (öFEU) mit kaufmännischem Rechnungswesen zählten 20</t>
    </r>
    <r>
      <rPr>
        <sz val="9"/>
        <rFont val="Helvetica"/>
      </rPr>
      <t>20</t>
    </r>
    <r>
      <rPr>
        <sz val="9"/>
        <rFont val="Helvetica"/>
        <family val="2"/>
      </rPr>
      <t xml:space="preserve"> in Thüringen zum Berichtskreis dieser Statistik. 
Diese Einheiten stehen in einem engen Bezug zu den Gemeinden, Landkreisen oder dem Land. 
Sie werden entweder in privatrechtlicher Form, z.B. als GmbH, oder in öffentlich-rechtlicher Form z.B. als Zweckverband oder Eigenbetrieb geführt.</t>
    </r>
  </si>
  <si>
    <r>
      <t xml:space="preserve">Die </t>
    </r>
    <r>
      <rPr>
        <b/>
        <sz val="9"/>
        <rFont val="Helvetica"/>
        <family val="2"/>
      </rPr>
      <t>Bilanzsumme</t>
    </r>
    <r>
      <rPr>
        <sz val="9"/>
        <rFont val="Helvetica"/>
        <family val="2"/>
      </rPr>
      <t xml:space="preserve"> aller öffentlich bestimmten Fonds, Einrichtungen und Unternehmen belief sich 20</t>
    </r>
    <r>
      <rPr>
        <sz val="9"/>
        <rFont val="Helvetica"/>
      </rPr>
      <t>20</t>
    </r>
    <r>
      <rPr>
        <sz val="9"/>
        <rFont val="Helvetica"/>
        <family val="2"/>
      </rPr>
      <t xml:space="preserve"> auf </t>
    </r>
    <r>
      <rPr>
        <sz val="9"/>
        <rFont val="Helvetica"/>
      </rPr>
      <t>26,6</t>
    </r>
    <r>
      <rPr>
        <sz val="9"/>
        <rFont val="Helvetica"/>
        <family val="2"/>
      </rPr>
      <t xml:space="preserve"> Milliarden EUR. </t>
    </r>
  </si>
  <si>
    <r>
      <t xml:space="preserve">Die öFEU in den Aufgabenbereichen Versorgung und Wohnungswesen haben daran mit </t>
    </r>
    <r>
      <rPr>
        <sz val="9"/>
        <rFont val="Helvetica"/>
      </rPr>
      <t>29</t>
    </r>
    <r>
      <rPr>
        <sz val="9"/>
        <rFont val="Helvetica"/>
        <family val="2"/>
      </rPr>
      <t xml:space="preserve"> bzw.</t>
    </r>
    <r>
      <rPr>
        <sz val="9"/>
        <rFont val="Helvetica"/>
      </rPr>
      <t xml:space="preserve"> 16</t>
    </r>
    <r>
      <rPr>
        <sz val="9"/>
        <rFont val="Helvetica"/>
        <family val="2"/>
      </rPr>
      <t xml:space="preserve"> Prozent die größten Anteile gefolgt von dem Aufgabenbereich Entsorgung mit </t>
    </r>
    <r>
      <rPr>
        <sz val="9"/>
        <rFont val="Helvetica"/>
      </rPr>
      <t>13</t>
    </r>
    <r>
      <rPr>
        <sz val="9"/>
        <rFont val="Helvetica"/>
        <family val="2"/>
      </rPr>
      <t xml:space="preserve"> Prozent Anteilen.</t>
    </r>
  </si>
  <si>
    <r>
      <t xml:space="preserve">Die </t>
    </r>
    <r>
      <rPr>
        <b/>
        <sz val="9"/>
        <rFont val="Helvetica"/>
        <family val="2"/>
      </rPr>
      <t>Vermögensstruktur</t>
    </r>
    <r>
      <rPr>
        <sz val="9"/>
        <rFont val="Helvetica"/>
        <family val="2"/>
      </rPr>
      <t xml:space="preserve"> war auch 20</t>
    </r>
    <r>
      <rPr>
        <sz val="9"/>
        <rFont val="Helvetica"/>
      </rPr>
      <t>20</t>
    </r>
    <r>
      <rPr>
        <sz val="9"/>
        <rFont val="Helvetica"/>
        <family val="2"/>
      </rPr>
      <t xml:space="preserve"> gekennzeichnet durch eine hohe Anlagenintensität (</t>
    </r>
    <r>
      <rPr>
        <sz val="9"/>
        <rFont val="Helvetica"/>
      </rPr>
      <t>85</t>
    </r>
    <r>
      <rPr>
        <sz val="9"/>
        <rFont val="Helvetica"/>
        <family val="2"/>
      </rPr>
      <t xml:space="preserve">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t>
    </r>
    <r>
      <rPr>
        <sz val="9"/>
        <rFont val="Helvetica"/>
      </rPr>
      <t>n und</t>
    </r>
    <r>
      <rPr>
        <sz val="9"/>
        <rFont val="Helvetica"/>
        <family val="2"/>
      </rPr>
      <t xml:space="preserve">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</si>
  <si>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t>
    </r>
    <r>
      <rPr>
        <sz val="9"/>
        <rFont val="Helvetica"/>
      </rPr>
      <t>12,3</t>
    </r>
    <r>
      <rPr>
        <sz val="9"/>
        <rFont val="Helvetica"/>
        <family val="2"/>
      </rPr>
      <t xml:space="preserve"> Milliarden EUR und ergab sich fast vollständig aus Rücklagen.  </t>
    </r>
  </si>
  <si>
    <r>
      <t xml:space="preserve">Die Verbindlichkeiten in Höhe von </t>
    </r>
    <r>
      <rPr>
        <sz val="9"/>
        <rFont val="Helvetica"/>
      </rPr>
      <t>7,0</t>
    </r>
    <r>
      <rPr>
        <sz val="9"/>
        <rFont val="Helvetica"/>
        <family val="2"/>
      </rPr>
      <t xml:space="preserve"> Milliarden EUR </t>
    </r>
    <r>
      <rPr>
        <sz val="9"/>
        <rFont val="Helvetica"/>
      </rPr>
      <t>waren zu fast 46 Prozent</t>
    </r>
    <r>
      <rPr>
        <sz val="9"/>
        <rFont val="Helvetica"/>
        <family val="2"/>
      </rPr>
      <t xml:space="preserve"> langfristig fällig. 
</t>
    </r>
    <r>
      <rPr>
        <sz val="9"/>
        <rFont val="Helvetica"/>
      </rPr>
      <t>19</t>
    </r>
    <r>
      <rPr>
        <sz val="9"/>
        <rFont val="Helvetica"/>
        <family val="2"/>
      </rPr>
      <t xml:space="preserve"> Prozent der Rücklagen und </t>
    </r>
    <r>
      <rPr>
        <sz val="9"/>
        <rFont val="Helvetica"/>
      </rPr>
      <t>24</t>
    </r>
    <r>
      <rPr>
        <sz val="9"/>
        <rFont val="Helvetica"/>
        <family val="2"/>
      </rPr>
      <t xml:space="preserve"> Prozent der Verbindlichkeiten betrafen das Wohnungswesen.</t>
    </r>
  </si>
  <si>
    <r>
      <t>Die öFEU mussten im Jahr 20</t>
    </r>
    <r>
      <rPr>
        <sz val="9"/>
        <rFont val="Helvetica"/>
      </rPr>
      <t>20</t>
    </r>
    <r>
      <rPr>
        <sz val="9"/>
        <rFont val="Helvetica"/>
        <family val="2"/>
      </rPr>
      <t xml:space="preserve"> für die Verbindlichkeiten </t>
    </r>
    <r>
      <rPr>
        <sz val="9"/>
        <rFont val="Helvetica"/>
      </rPr>
      <t>162</t>
    </r>
    <r>
      <rPr>
        <sz val="9"/>
        <rFont val="Helvetica"/>
        <family val="2"/>
      </rPr>
      <t xml:space="preserve"> Millionen EUR Zinsen aufwenden.</t>
    </r>
  </si>
  <si>
    <r>
      <t xml:space="preserve">Die Ertragszuschüsse beliefen sich auf </t>
    </r>
    <r>
      <rPr>
        <sz val="9"/>
        <rFont val="Helvetica"/>
      </rPr>
      <t>1,9</t>
    </r>
    <r>
      <rPr>
        <sz val="9"/>
        <rFont val="Helvetica"/>
        <family val="2"/>
      </rPr>
      <t xml:space="preserve"> Milliarden EUR und gingen hauptsächlich an öFEU in den Aufgabenbereichen Wasserver- und Abwasserentsorgung.</t>
    </r>
  </si>
  <si>
    <r>
      <t xml:space="preserve">Der Anteil der öffentlich-rechtlichen Zweckverbände und Eigenbetriebe an den gesamten Ertragszuschüssen </t>
    </r>
    <r>
      <rPr>
        <sz val="9"/>
        <rFont val="Helvetica"/>
      </rPr>
      <t>betrug</t>
    </r>
    <r>
      <rPr>
        <sz val="9"/>
        <rFont val="Helvetica"/>
        <family val="2"/>
      </rPr>
      <t xml:space="preserve"> 
</t>
    </r>
    <r>
      <rPr>
        <sz val="9"/>
        <rFont val="Helvetica"/>
      </rPr>
      <t>93</t>
    </r>
    <r>
      <rPr>
        <sz val="9"/>
        <rFont val="Helvetica"/>
        <family val="2"/>
      </rPr>
      <t xml:space="preserve"> Prozent.</t>
    </r>
  </si>
  <si>
    <r>
      <t xml:space="preserve">Die </t>
    </r>
    <r>
      <rPr>
        <sz val="9"/>
        <rFont val="Helvetica"/>
      </rPr>
      <t>639</t>
    </r>
    <r>
      <rPr>
        <sz val="9"/>
        <rFont val="Helvetica"/>
        <family val="2"/>
      </rPr>
      <t xml:space="preserve"> öFEU erwirtschafteten im Jahr 20</t>
    </r>
    <r>
      <rPr>
        <sz val="9"/>
        <rFont val="Helvetica"/>
      </rPr>
      <t>20</t>
    </r>
    <r>
      <rPr>
        <sz val="9"/>
        <rFont val="Helvetica"/>
        <family val="2"/>
      </rPr>
      <t xml:space="preserve"> insgesamt </t>
    </r>
    <r>
      <rPr>
        <sz val="9"/>
        <rFont val="Helvetica"/>
      </rPr>
      <t>8,8</t>
    </r>
    <r>
      <rPr>
        <sz val="9"/>
        <rFont val="Helvetica"/>
        <family val="2"/>
      </rPr>
      <t xml:space="preserve"> Milliarden EUR an </t>
    </r>
    <r>
      <rPr>
        <b/>
        <sz val="9"/>
        <rFont val="Helvetica"/>
        <family val="2"/>
      </rPr>
      <t>Umsatzerlösen.</t>
    </r>
  </si>
  <si>
    <r>
      <rPr>
        <b/>
        <sz val="9"/>
        <rFont val="Helvetica"/>
      </rPr>
      <t>Zuweisungen und Zuschüsse vom öffentlichen Bereich</t>
    </r>
    <r>
      <rPr>
        <sz val="9"/>
        <rFont val="Helvetica"/>
        <family val="2"/>
      </rPr>
      <t xml:space="preserve"> in Höhe von </t>
    </r>
    <r>
      <rPr>
        <sz val="9"/>
        <rFont val="Helvetica"/>
      </rPr>
      <t>778</t>
    </r>
    <r>
      <rPr>
        <sz val="9"/>
        <rFont val="Helvetica"/>
        <family val="2"/>
      </rPr>
      <t xml:space="preserve"> Millionen EUR wurden zu </t>
    </r>
    <r>
      <rPr>
        <sz val="9"/>
        <rFont val="Helvetica"/>
      </rPr>
      <t>75</t>
    </r>
    <r>
      <rPr>
        <sz val="9"/>
        <rFont val="Helvetica"/>
        <family val="2"/>
      </rPr>
      <t xml:space="preserve"> Prozent für laufende Zwecke eingesetzt.
Vereinnahmt wurden diese </t>
    </r>
    <r>
      <rPr>
        <sz val="9"/>
        <rFont val="Helvetica"/>
      </rPr>
      <t xml:space="preserve">Zuweisungen </t>
    </r>
    <r>
      <rPr>
        <sz val="9"/>
        <rFont val="Helvetica"/>
        <family val="2"/>
      </rPr>
      <t xml:space="preserve">und Zuschüsse zu </t>
    </r>
    <r>
      <rPr>
        <sz val="9"/>
        <rFont val="Helvetica"/>
      </rPr>
      <t>42</t>
    </r>
    <r>
      <rPr>
        <sz val="9"/>
        <rFont val="Helvetica"/>
        <family val="2"/>
      </rPr>
      <t xml:space="preserve"> Prozent über die Umsatzerlöse, zu </t>
    </r>
    <r>
      <rPr>
        <sz val="9"/>
        <rFont val="Helvetica"/>
      </rPr>
      <t>28</t>
    </r>
    <r>
      <rPr>
        <sz val="9"/>
        <rFont val="Helvetica"/>
        <family val="2"/>
      </rPr>
      <t xml:space="preserve"> Prozent über die 
sonstigen betrieblichen Erträge und zu </t>
    </r>
    <r>
      <rPr>
        <sz val="9"/>
        <rFont val="Helvetica"/>
      </rPr>
      <t>31</t>
    </r>
    <r>
      <rPr>
        <sz val="9"/>
        <rFont val="Helvetica"/>
        <family val="2"/>
      </rPr>
      <t xml:space="preserve"> Prozent erfolgsneutral. </t>
    </r>
  </si>
  <si>
    <t>Folgende betriebliche Kennziffern errechnen sich für 2020 nach Rechtsformen:</t>
  </si>
  <si>
    <t>2018 bis 2020 sind der nachfolgenden Übersicht zu entnehmen:</t>
  </si>
  <si>
    <r>
      <t xml:space="preserve">Fonds, Einrichtungen und Unternehmen </t>
    </r>
    <r>
      <rPr>
        <b/>
        <sz val="9"/>
        <rFont val="Helvetica"/>
      </rPr>
      <t>2020</t>
    </r>
    <r>
      <rPr>
        <b/>
        <sz val="9"/>
        <rFont val="Helvetica"/>
        <family val="2"/>
      </rPr>
      <t xml:space="preserve"> nach Rechtsformen</t>
    </r>
  </si>
  <si>
    <r>
      <t xml:space="preserve">Fonds, Einrichtungen und Unternehmen </t>
    </r>
    <r>
      <rPr>
        <sz val="9"/>
        <rFont val="Helvetica"/>
      </rPr>
      <t>2020</t>
    </r>
    <r>
      <rPr>
        <sz val="9"/>
        <rFont val="Helvetica"/>
        <family val="2"/>
      </rPr>
      <t xml:space="preserve"> nach Rechtsformen</t>
    </r>
  </si>
  <si>
    <r>
      <t xml:space="preserve">Fonds, Einrichtungen und Unternehmen </t>
    </r>
    <r>
      <rPr>
        <b/>
        <sz val="9"/>
        <rFont val="Helvetica"/>
      </rPr>
      <t>2020</t>
    </r>
    <r>
      <rPr>
        <b/>
        <sz val="9"/>
        <rFont val="Helvetica"/>
        <family val="2"/>
      </rPr>
      <t xml:space="preserve"> nach Aufgabenbereichen</t>
    </r>
  </si>
  <si>
    <t>Noch: 2. Jahresabschlüsse der kaufmännisch buchenden öffentlich bestimmten</t>
  </si>
  <si>
    <t>Fonds, Einrichtungen und Unternehmen 2020 nach Aufgabenbereichen</t>
  </si>
  <si>
    <t>3. Anzahl der öffentlichen Fonds, Einrichtungen und Unternehmen 2020
nach der Gewinn- und Verlustsituation</t>
  </si>
  <si>
    <t xml:space="preserve">- </t>
  </si>
  <si>
    <r>
      <t xml:space="preserve">Saldiert wiesen </t>
    </r>
    <r>
      <rPr>
        <sz val="9"/>
        <rFont val="Helvetica"/>
      </rPr>
      <t>alle</t>
    </r>
    <r>
      <rPr>
        <sz val="9"/>
        <rFont val="Helvetica"/>
        <family val="2"/>
      </rPr>
      <t xml:space="preserve"> Einheiten einen </t>
    </r>
    <r>
      <rPr>
        <b/>
        <sz val="9"/>
        <rFont val="Helvetica"/>
        <family val="2"/>
      </rPr>
      <t>Jahresgewinn</t>
    </r>
    <r>
      <rPr>
        <sz val="9"/>
        <rFont val="Helvetica"/>
        <family val="2"/>
      </rPr>
      <t xml:space="preserve"> bzw. -überschuss in Höhe von </t>
    </r>
    <r>
      <rPr>
        <sz val="9"/>
        <rFont val="Helvetica"/>
      </rPr>
      <t>426</t>
    </r>
    <r>
      <rPr>
        <sz val="9"/>
        <rFont val="Helvetica"/>
        <family val="2"/>
      </rPr>
      <t xml:space="preserve"> Millionen EUR aus. </t>
    </r>
  </si>
  <si>
    <t>Im Geschäftsjahr 2019 ergab der Saldo einen Jahresgewinn bzw. -überschuss von 445 Millionen EUR.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</si>
  <si>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</si>
  <si>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</si>
  <si>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</si>
  <si>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</si>
  <si>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</si>
  <si>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</si>
  <si>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</si>
  <si>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</si>
  <si>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</si>
  <si>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</si>
  <si>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</si>
  <si>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</si>
  <si>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</si>
  <si>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Jahresabschlüsse öffentlich bestimmter Fonds, Einrichtungen und Unternehmen in Thüringen 2020</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</si>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</sst>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34" x14ac:knownFonts="1">
    <font>
      <sz val="10"/>
      <name val="Arial"/>
    </font>
    <font>
      <sz val="10"/>
      <name val="Arial"/>
      <family val="2"/>
    </font>
    <font>
      <sz val="9"/>
      <name val="Helvetica"/>
      <family val="2"/>
    </font>
    <font>
      <b/>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vertAlign val="superscript"/>
      <sz val="8"/>
      <name val="Helvetica"/>
      <family val="2"/>
    </font>
    <font>
      <sz val="6"/>
      <name val="Helvetica"/>
      <family val="2"/>
    </font>
    <font>
      <sz val="8"/>
      <name val="Helvetica"/>
      <family val="2"/>
    </font>
    <font>
      <sz val="10"/>
      <color rgb="FF00B050"/>
      <name val="Arial"/>
      <family val="2"/>
    </font>
    <font>
      <sz val="9"/>
      <name val="Helvetica"/>
    </font>
    <font>
      <b/>
      <sz val="9"/>
      <name val="Helvetica"/>
    </font>
    <font>
      <b/>
      <sz val="10"/>
      <color rgb="FFFF0000"/>
      <name val="Arial"/>
      <family val="2"/>
    </font>
    <font>
      <sz val="10"/>
      <color rgb="FFFF0000"/>
      <name val="Helvetica"/>
    </font>
    <font>
      <sz val="8"/>
      <color rgb="FFFF0000"/>
      <name val="Helvetica"/>
    </font>
    <font>
      <b/>
      <sz val="11"/>
      <name val="Arial"/>
      <family val="2"/>
    </font>
    <font>
      <sz val="11"/>
      <name val="Arial"/>
      <family val="2"/>
    </font>
    <font>
      <b/>
      <sz val="10"/>
      <color theme="1"/>
      <name val="Arial"/>
      <family val="2"/>
    </font>
    <font>
      <b/>
      <sz val="12"/>
      <name val="Arial"/>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5" fillId="0" borderId="0"/>
    <xf numFmtId="0" fontId="17" fillId="0" borderId="0"/>
  </cellStyleXfs>
  <cellXfs count="373">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0" fontId="3" fillId="0" borderId="0" xfId="0" applyFont="1"/>
    <xf numFmtId="167" fontId="2" fillId="0" borderId="0" xfId="0" applyNumberFormat="1" applyFont="1"/>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169" fontId="3" fillId="0" borderId="0" xfId="0" applyNumberFormat="1" applyFont="1"/>
    <xf numFmtId="0" fontId="4" fillId="0" borderId="0" xfId="0" applyFont="1"/>
    <xf numFmtId="0" fontId="6" fillId="0" borderId="0" xfId="0" applyFont="1" applyAlignment="1">
      <alignment horizontal="left"/>
    </xf>
    <xf numFmtId="0" fontId="6" fillId="0" borderId="0" xfId="0" applyFont="1"/>
    <xf numFmtId="167" fontId="2" fillId="0" borderId="0" xfId="0" applyNumberFormat="1" applyFont="1" applyAlignment="1">
      <alignment horizontal="right"/>
    </xf>
    <xf numFmtId="0" fontId="2"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164" fontId="3" fillId="0" borderId="9" xfId="0" applyNumberFormat="1" applyFont="1" applyBorder="1"/>
    <xf numFmtId="3" fontId="2" fillId="0" borderId="0" xfId="0" applyNumberFormat="1" applyFont="1"/>
    <xf numFmtId="168" fontId="2" fillId="0" borderId="0" xfId="0" applyNumberFormat="1" applyFont="1" applyBorder="1" applyAlignment="1">
      <alignment horizontal="centerContinuous"/>
    </xf>
    <xf numFmtId="170" fontId="2" fillId="0" borderId="10"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169" fontId="3" fillId="0" borderId="0" xfId="0" applyNumberFormat="1" applyFont="1" applyAlignment="1">
      <alignment horizontal="right"/>
    </xf>
    <xf numFmtId="170" fontId="2" fillId="0" borderId="11" xfId="0" applyNumberFormat="1" applyFont="1" applyBorder="1" applyAlignment="1">
      <alignment horizontal="centerContinuous"/>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8" fillId="0" borderId="0" xfId="0" applyFont="1"/>
    <xf numFmtId="0" fontId="2" fillId="0" borderId="14" xfId="0" applyFont="1" applyBorder="1" applyAlignment="1">
      <alignment vertical="center"/>
    </xf>
    <xf numFmtId="0" fontId="2" fillId="0" borderId="3" xfId="0" applyFont="1" applyBorder="1"/>
    <xf numFmtId="172" fontId="2" fillId="0" borderId="0" xfId="0" applyNumberFormat="1" applyFont="1" applyBorder="1" applyAlignment="1">
      <alignment horizontal="right"/>
    </xf>
    <xf numFmtId="167" fontId="2" fillId="0" borderId="0" xfId="0" applyNumberFormat="1" applyFont="1" applyBorder="1" applyAlignment="1">
      <alignment horizontal="right"/>
    </xf>
    <xf numFmtId="0" fontId="10" fillId="0" borderId="0" xfId="0" applyFont="1"/>
    <xf numFmtId="0" fontId="11" fillId="0" borderId="0" xfId="0" applyFont="1"/>
    <xf numFmtId="0" fontId="12"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9" fillId="0" borderId="0" xfId="0" applyFont="1"/>
    <xf numFmtId="0" fontId="0" fillId="0" borderId="0" xfId="0" applyAlignment="1"/>
    <xf numFmtId="0" fontId="0" fillId="0" borderId="1" xfId="0" applyBorder="1"/>
    <xf numFmtId="0" fontId="0" fillId="0" borderId="2" xfId="0" applyBorder="1"/>
    <xf numFmtId="0" fontId="0" fillId="0" borderId="2" xfId="0" applyBorder="1" applyAlignment="1">
      <alignment horizontal="left" vertical="center" indent="1"/>
    </xf>
    <xf numFmtId="0" fontId="0" fillId="0" borderId="2" xfId="0" applyBorder="1" applyAlignment="1">
      <alignment horizontal="left" vertical="center" indent="3"/>
    </xf>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176" fontId="0" fillId="0" borderId="0" xfId="0" applyNumberFormat="1"/>
    <xf numFmtId="176" fontId="13" fillId="0" borderId="0" xfId="0" applyNumberFormat="1" applyFont="1"/>
    <xf numFmtId="177" fontId="2" fillId="0" borderId="0" xfId="0" applyNumberFormat="1" applyFont="1" applyAlignment="1">
      <alignment horizontal="right"/>
    </xf>
    <xf numFmtId="0" fontId="0" fillId="0" borderId="0" xfId="0" applyNumberFormat="1"/>
    <xf numFmtId="0" fontId="1" fillId="0" borderId="0" xfId="1"/>
    <xf numFmtId="176" fontId="18" fillId="0" borderId="0" xfId="0" applyNumberFormat="1" applyFont="1"/>
    <xf numFmtId="176" fontId="1" fillId="0" borderId="0" xfId="0" applyNumberFormat="1" applyFont="1"/>
    <xf numFmtId="0" fontId="1" fillId="0" borderId="0" xfId="1" applyFont="1"/>
    <xf numFmtId="0" fontId="19" fillId="0" borderId="0" xfId="0" applyFont="1"/>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77" fontId="3" fillId="0" borderId="2" xfId="0" applyNumberFormat="1" applyFont="1" applyBorder="1" applyAlignment="1">
      <alignment horizontal="righ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6" fillId="0" borderId="0" xfId="2" applyFont="1" applyAlignment="1">
      <alignment horizontal="left"/>
    </xf>
    <xf numFmtId="167" fontId="3" fillId="0" borderId="0" xfId="0" applyNumberFormat="1" applyFont="1" applyAlignment="1">
      <alignment horizontal="right"/>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xf numFmtId="0" fontId="16" fillId="0" borderId="0" xfId="0" applyFont="1"/>
    <xf numFmtId="0" fontId="16" fillId="0" borderId="2" xfId="0" applyFont="1" applyBorder="1" applyAlignment="1">
      <alignment vertical="center"/>
    </xf>
    <xf numFmtId="0" fontId="16" fillId="0" borderId="2" xfId="0" applyFont="1" applyBorder="1" applyAlignment="1">
      <alignment horizontal="left" vertical="top" wrapText="1" indent="1"/>
    </xf>
    <xf numFmtId="177" fontId="16" fillId="0" borderId="0" xfId="0" applyNumberFormat="1" applyFont="1" applyAlignment="1">
      <alignment horizontal="right" vertical="top" indent="3"/>
    </xf>
    <xf numFmtId="0" fontId="8" fillId="0" borderId="2" xfId="0" applyFont="1" applyBorder="1" applyAlignment="1">
      <alignment vertical="center"/>
    </xf>
    <xf numFmtId="0" fontId="8"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4" fillId="0" borderId="0" xfId="0" applyFont="1"/>
    <xf numFmtId="0" fontId="20" fillId="0" borderId="0" xfId="0" applyFont="1"/>
    <xf numFmtId="0" fontId="20" fillId="0" borderId="0" xfId="1" applyFont="1"/>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6" fillId="0" borderId="0" xfId="0" applyFont="1" applyAlignment="1">
      <alignment horizontal="right"/>
    </xf>
    <xf numFmtId="164" fontId="2" fillId="0" borderId="0" xfId="0" applyNumberFormat="1"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6"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6" fillId="0" borderId="0" xfId="0" applyFont="1" applyAlignment="1">
      <alignment horizontal="center"/>
    </xf>
    <xf numFmtId="164" fontId="2"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6"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177" fontId="16" fillId="0" borderId="0" xfId="0" applyNumberFormat="1" applyFont="1" applyAlignment="1">
      <alignment horizontal="right" vertical="top"/>
    </xf>
    <xf numFmtId="0" fontId="16" fillId="0" borderId="35" xfId="0" applyFont="1" applyBorder="1" applyAlignment="1">
      <alignment horizontal="center" vertical="center"/>
    </xf>
    <xf numFmtId="0" fontId="16" fillId="0" borderId="35" xfId="0" applyFont="1" applyBorder="1" applyAlignment="1">
      <alignment horizontal="center" vertical="top"/>
    </xf>
    <xf numFmtId="177" fontId="16" fillId="0" borderId="0" xfId="0" applyNumberFormat="1" applyFont="1" applyAlignment="1">
      <alignment horizontal="right" vertical="top" indent="2"/>
    </xf>
    <xf numFmtId="177" fontId="16" fillId="0" borderId="0" xfId="0" applyNumberFormat="1" applyFont="1" applyAlignment="1">
      <alignment horizontal="right" indent="2"/>
    </xf>
    <xf numFmtId="0" fontId="23" fillId="0" borderId="35" xfId="0" applyFont="1" applyBorder="1" applyAlignment="1">
      <alignment horizontal="center" vertical="top"/>
    </xf>
    <xf numFmtId="0" fontId="23" fillId="0" borderId="35" xfId="0" applyFont="1" applyBorder="1" applyAlignment="1">
      <alignment horizontal="center" vertical="top" wrapText="1"/>
    </xf>
    <xf numFmtId="0" fontId="23" fillId="0" borderId="35" xfId="0" applyFont="1" applyBorder="1" applyAlignment="1">
      <alignment horizontal="center" wrapText="1"/>
    </xf>
    <xf numFmtId="0" fontId="24" fillId="0" borderId="0" xfId="0" applyNumberFormat="1" applyFont="1"/>
    <xf numFmtId="0" fontId="24" fillId="0" borderId="0" xfId="1" applyFont="1"/>
    <xf numFmtId="0" fontId="24" fillId="0" borderId="0" xfId="0" applyFont="1"/>
    <xf numFmtId="173" fontId="18" fillId="0" borderId="0" xfId="0" applyNumberFormat="1" applyFont="1"/>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0" fontId="3" fillId="0" borderId="0" xfId="0" applyFont="1" applyAlignment="1">
      <alignment horizontal="center" vertical="center"/>
    </xf>
    <xf numFmtId="169" fontId="26" fillId="0" borderId="0" xfId="0" applyNumberFormat="1" applyFont="1" applyAlignment="1">
      <alignment horizontal="right" vertical="center"/>
    </xf>
    <xf numFmtId="177" fontId="26" fillId="0" borderId="0" xfId="0" applyNumberFormat="1" applyFont="1" applyAlignment="1">
      <alignment horizontal="right" vertical="center"/>
    </xf>
    <xf numFmtId="177" fontId="26" fillId="0" borderId="2" xfId="0" applyNumberFormat="1" applyFont="1" applyBorder="1" applyAlignment="1">
      <alignment horizontal="right" vertical="center"/>
    </xf>
    <xf numFmtId="0" fontId="3" fillId="0" borderId="0" xfId="0" applyFont="1" applyAlignment="1">
      <alignment vertical="center"/>
    </xf>
    <xf numFmtId="164" fontId="2" fillId="0" borderId="9" xfId="0" applyNumberFormat="1" applyFont="1" applyBorder="1" applyAlignment="1">
      <alignment wrapText="1"/>
    </xf>
    <xf numFmtId="0" fontId="2" fillId="0" borderId="2" xfId="0" applyFont="1" applyBorder="1" applyAlignment="1">
      <alignment horizontal="right" vertical="top"/>
    </xf>
    <xf numFmtId="0" fontId="2" fillId="0" borderId="9" xfId="0" applyFont="1" applyBorder="1" applyAlignment="1">
      <alignment wrapText="1"/>
    </xf>
    <xf numFmtId="0" fontId="3" fillId="0" borderId="9" xfId="0" applyFont="1" applyBorder="1" applyAlignment="1">
      <alignment wrapText="1"/>
    </xf>
    <xf numFmtId="0" fontId="3" fillId="0" borderId="9" xfId="0" applyFont="1" applyBorder="1" applyAlignment="1">
      <alignment vertical="center"/>
    </xf>
    <xf numFmtId="166" fontId="2" fillId="0" borderId="0" xfId="0" applyNumberFormat="1" applyFont="1" applyBorder="1" applyAlignment="1">
      <alignment horizontal="right"/>
    </xf>
    <xf numFmtId="0" fontId="27" fillId="0" borderId="0" xfId="0" applyFont="1"/>
    <xf numFmtId="0" fontId="3" fillId="0" borderId="2" xfId="0" applyFont="1" applyFill="1" applyBorder="1" applyAlignment="1">
      <alignment wrapText="1"/>
    </xf>
    <xf numFmtId="169" fontId="26" fillId="0" borderId="0" xfId="0" applyNumberFormat="1" applyFont="1" applyAlignment="1">
      <alignment horizontal="right"/>
    </xf>
    <xf numFmtId="177" fontId="26" fillId="0" borderId="0" xfId="0" applyNumberFormat="1" applyFont="1" applyAlignment="1">
      <alignment horizontal="right"/>
    </xf>
    <xf numFmtId="177" fontId="26" fillId="0" borderId="2" xfId="0" applyNumberFormat="1" applyFont="1" applyBorder="1" applyAlignment="1">
      <alignment horizontal="right"/>
    </xf>
    <xf numFmtId="169"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164" fontId="3" fillId="0" borderId="0" xfId="0" applyNumberFormat="1" applyFont="1"/>
    <xf numFmtId="0" fontId="25" fillId="0" borderId="9" xfId="0" applyFont="1" applyBorder="1"/>
    <xf numFmtId="0" fontId="26" fillId="0" borderId="9" xfId="0" applyFont="1" applyBorder="1" applyAlignment="1">
      <alignment vertical="center"/>
    </xf>
    <xf numFmtId="164" fontId="3" fillId="0" borderId="0" xfId="0" applyNumberFormat="1" applyFont="1" applyBorder="1"/>
    <xf numFmtId="167" fontId="3" fillId="0" borderId="0" xfId="0" applyNumberFormat="1" applyFont="1"/>
    <xf numFmtId="165" fontId="3" fillId="0" borderId="0" xfId="0" applyNumberFormat="1" applyFont="1"/>
    <xf numFmtId="0" fontId="3" fillId="0" borderId="0" xfId="0" applyFont="1" applyAlignment="1">
      <alignment horizontal="left"/>
    </xf>
    <xf numFmtId="0" fontId="25" fillId="0" borderId="0" xfId="0" applyFont="1"/>
    <xf numFmtId="170" fontId="2" fillId="0" borderId="10" xfId="0" applyNumberFormat="1" applyFont="1" applyBorder="1" applyAlignment="1">
      <alignment horizontal="centerContinuous" vertical="center"/>
    </xf>
    <xf numFmtId="170" fontId="2" fillId="0" borderId="10" xfId="0" applyNumberFormat="1" applyFont="1" applyBorder="1" applyAlignment="1">
      <alignment horizontal="center" vertical="center"/>
    </xf>
    <xf numFmtId="170" fontId="2" fillId="0" borderId="11" xfId="0" applyNumberFormat="1" applyFont="1" applyBorder="1" applyAlignment="1">
      <alignment horizontal="centerContinuous" vertical="center"/>
    </xf>
    <xf numFmtId="170" fontId="2" fillId="0" borderId="11" xfId="0" applyNumberFormat="1" applyFont="1" applyBorder="1" applyAlignment="1">
      <alignment horizontal="center" vertical="center"/>
    </xf>
    <xf numFmtId="170" fontId="2" fillId="0" borderId="15" xfId="0" applyNumberFormat="1" applyFont="1" applyBorder="1" applyAlignment="1">
      <alignment horizontal="centerContinuous"/>
    </xf>
    <xf numFmtId="169" fontId="2" fillId="0" borderId="10" xfId="0" applyNumberFormat="1" applyFont="1" applyBorder="1" applyAlignment="1">
      <alignment horizontal="centerContinuous"/>
    </xf>
    <xf numFmtId="0" fontId="6" fillId="0" borderId="0" xfId="0" applyFont="1" applyAlignment="1">
      <alignment wrapText="1"/>
    </xf>
    <xf numFmtId="0" fontId="3" fillId="0" borderId="2" xfId="0" applyFont="1" applyBorder="1"/>
    <xf numFmtId="0" fontId="3" fillId="0" borderId="0" xfId="0" applyFont="1" applyBorder="1"/>
    <xf numFmtId="0" fontId="1" fillId="0" borderId="0" xfId="0" applyFont="1" applyAlignment="1">
      <alignment horizontal="right"/>
    </xf>
    <xf numFmtId="0" fontId="1" fillId="0" borderId="0" xfId="0" applyFont="1" applyBorder="1" applyAlignment="1">
      <alignment horizontal="right"/>
    </xf>
    <xf numFmtId="165" fontId="3" fillId="0" borderId="0" xfId="0" applyNumberFormat="1" applyFont="1" applyBorder="1"/>
    <xf numFmtId="167" fontId="3" fillId="0" borderId="0" xfId="0" applyNumberFormat="1" applyFont="1" applyBorder="1"/>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6" fontId="3" fillId="0" borderId="0" xfId="0" applyNumberFormat="1" applyFont="1" applyAlignment="1">
      <alignment horizontal="right"/>
    </xf>
    <xf numFmtId="165" fontId="22" fillId="0" borderId="0" xfId="0" applyNumberFormat="1" applyFont="1"/>
    <xf numFmtId="169" fontId="26" fillId="0" borderId="0" xfId="0" applyNumberFormat="1" applyFont="1" applyBorder="1" applyAlignment="1">
      <alignment horizontal="right"/>
    </xf>
    <xf numFmtId="169" fontId="25" fillId="0" borderId="0" xfId="0" applyNumberFormat="1" applyFont="1" applyAlignment="1">
      <alignment horizontal="right"/>
    </xf>
    <xf numFmtId="169" fontId="3" fillId="0" borderId="2" xfId="0" applyNumberFormat="1" applyFont="1" applyBorder="1" applyAlignment="1">
      <alignment horizontal="right"/>
    </xf>
    <xf numFmtId="171" fontId="2" fillId="0" borderId="0" xfId="0" applyNumberFormat="1" applyFont="1" applyBorder="1" applyAlignment="1">
      <alignment horizontal="right"/>
    </xf>
    <xf numFmtId="169" fontId="2" fillId="0" borderId="0" xfId="0" applyNumberFormat="1" applyFont="1" applyFill="1" applyAlignment="1">
      <alignment horizontal="right"/>
    </xf>
    <xf numFmtId="0" fontId="1" fillId="0" borderId="0" xfId="0" applyFont="1" applyAlignment="1">
      <alignment horizontal="right" vertical="center" indent="3"/>
    </xf>
    <xf numFmtId="0" fontId="1" fillId="0" borderId="0" xfId="0" applyFont="1" applyAlignment="1">
      <alignment vertical="top"/>
    </xf>
    <xf numFmtId="0" fontId="3" fillId="0" borderId="0" xfId="0" applyFont="1" applyBorder="1" applyAlignment="1">
      <alignment horizontal="center"/>
    </xf>
    <xf numFmtId="0" fontId="1" fillId="0" borderId="0" xfId="0" applyFont="1" applyAlignment="1">
      <alignment horizontal="left"/>
    </xf>
    <xf numFmtId="0" fontId="25" fillId="0" borderId="0" xfId="0" applyFont="1" applyAlignment="1">
      <alignment vertical="top"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2" xfId="0" applyFont="1" applyBorder="1" applyAlignment="1">
      <alignment horizontal="right" vertical="top"/>
    </xf>
    <xf numFmtId="178" fontId="28" fillId="0" borderId="0" xfId="0" applyNumberFormat="1" applyFont="1" applyAlignment="1">
      <alignment horizontal="right" vertical="top" indent="2"/>
    </xf>
    <xf numFmtId="178" fontId="28" fillId="0" borderId="0" xfId="0" applyNumberFormat="1" applyFont="1" applyAlignment="1">
      <alignment horizontal="right" vertical="top" indent="3"/>
    </xf>
    <xf numFmtId="177" fontId="28" fillId="0" borderId="0" xfId="0" applyNumberFormat="1" applyFont="1" applyAlignment="1">
      <alignment horizontal="right" vertical="top" indent="2"/>
    </xf>
    <xf numFmtId="169" fontId="2" fillId="0" borderId="0" xfId="0" applyNumberFormat="1" applyFont="1" applyFill="1" applyBorder="1" applyAlignment="1">
      <alignment horizontal="right"/>
    </xf>
    <xf numFmtId="177" fontId="2" fillId="0" borderId="2" xfId="0" applyNumberFormat="1" applyFont="1" applyFill="1" applyBorder="1" applyAlignment="1">
      <alignment horizontal="right"/>
    </xf>
    <xf numFmtId="0" fontId="28" fillId="0" borderId="0" xfId="0" applyFont="1" applyBorder="1" applyAlignment="1">
      <alignment vertical="top"/>
    </xf>
    <xf numFmtId="0" fontId="28" fillId="0" borderId="0" xfId="0" applyFont="1" applyBorder="1" applyAlignment="1">
      <alignment vertical="center"/>
    </xf>
    <xf numFmtId="0" fontId="28" fillId="0" borderId="0" xfId="0" applyFont="1" applyBorder="1" applyAlignment="1">
      <alignment horizontal="left" vertical="top" wrapText="1"/>
    </xf>
    <xf numFmtId="0" fontId="29" fillId="0" borderId="0" xfId="0" applyFont="1" applyBorder="1" applyAlignment="1">
      <alignment horizontal="center" vertical="top"/>
    </xf>
    <xf numFmtId="0" fontId="28" fillId="0" borderId="0" xfId="0" applyFont="1" applyBorder="1" applyAlignment="1">
      <alignment horizontal="center" vertical="top"/>
    </xf>
    <xf numFmtId="0" fontId="29" fillId="0" borderId="0" xfId="0" applyFont="1" applyBorder="1" applyAlignment="1">
      <alignment horizontal="center" vertical="top" wrapText="1"/>
    </xf>
    <xf numFmtId="0" fontId="16" fillId="0" borderId="0" xfId="0" applyFont="1" applyBorder="1" applyAlignment="1">
      <alignment horizontal="left" vertical="top" wrapText="1" indent="1"/>
    </xf>
    <xf numFmtId="0" fontId="23" fillId="0" borderId="0" xfId="0" applyFont="1" applyBorder="1" applyAlignment="1">
      <alignment horizontal="center" vertical="top" wrapText="1"/>
    </xf>
    <xf numFmtId="0" fontId="16" fillId="0" borderId="0" xfId="0" applyFont="1" applyBorder="1" applyAlignment="1">
      <alignment horizontal="center" vertical="top" wrapText="1"/>
    </xf>
    <xf numFmtId="0" fontId="3" fillId="0" borderId="0" xfId="0" applyFont="1" applyBorder="1" applyAlignment="1">
      <alignment horizontal="center"/>
    </xf>
    <xf numFmtId="0" fontId="1" fillId="0" borderId="0" xfId="0" applyFont="1" applyAlignment="1">
      <alignment wrapText="1"/>
    </xf>
    <xf numFmtId="0" fontId="1" fillId="0" borderId="0" xfId="0" applyFont="1" applyAlignment="1">
      <alignment wrapText="1"/>
    </xf>
    <xf numFmtId="0" fontId="16"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164" fontId="2" fillId="0" borderId="2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horizontal="right" vertical="center" wrapText="1"/>
    </xf>
    <xf numFmtId="0" fontId="1" fillId="0" borderId="2" xfId="0" applyFont="1" applyBorder="1" applyAlignment="1">
      <alignment horizontal="right" vertical="center"/>
    </xf>
    <xf numFmtId="0" fontId="2"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3" fillId="0" borderId="0" xfId="0" applyFont="1" applyBorder="1" applyAlignment="1">
      <alignment horizont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2" fillId="0" borderId="3" xfId="0" applyFont="1" applyBorder="1" applyAlignment="1">
      <alignment horizontal="right" vertical="center" wrapText="1"/>
    </xf>
    <xf numFmtId="0" fontId="1" fillId="0" borderId="3" xfId="0" applyFont="1"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25" xfId="0"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1" fillId="0" borderId="31" xfId="0" applyFont="1" applyBorder="1" applyAlignment="1">
      <alignment horizontal="center" vertical="center"/>
    </xf>
    <xf numFmtId="169" fontId="3" fillId="0" borderId="0" xfId="0" applyNumberFormat="1" applyFont="1" applyBorder="1" applyAlignment="1">
      <alignment horizontal="center"/>
    </xf>
    <xf numFmtId="0" fontId="1" fillId="0" borderId="3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18"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wrapText="1"/>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wrapText="1"/>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31" fillId="0" borderId="0" xfId="0" applyFont="1" applyAlignment="1"/>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vertical="center" wrapText="1"/>
    </xf>
    <xf numFmtId="0" fontId="33" fillId="0" borderId="0" xfId="0" applyFont="1" applyAlignment="1">
      <alignment vertical="center"/>
    </xf>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itchFamily="34" charset="0"/>
                <a:cs typeface="Arial" pitchFamily="34" charset="0"/>
              </a:rPr>
              <a:t>Bilanzstruktur </a:t>
            </a:r>
            <a:r>
              <a:rPr lang="de-DE" sz="1100">
                <a:solidFill>
                  <a:sysClr val="windowText" lastClr="000000"/>
                </a:solidFill>
                <a:latin typeface="Arial" pitchFamily="34" charset="0"/>
                <a:cs typeface="Arial" pitchFamily="34" charset="0"/>
              </a:rPr>
              <a:t>der</a:t>
            </a:r>
            <a:r>
              <a:rPr lang="de-DE" sz="1100" baseline="0">
                <a:latin typeface="Arial" pitchFamily="34" charset="0"/>
                <a:cs typeface="Arial" pitchFamily="34" charset="0"/>
              </a:rPr>
              <a:t> </a:t>
            </a:r>
            <a:r>
              <a:rPr lang="de-DE" sz="1100">
                <a:solidFill>
                  <a:sysClr val="windowText" lastClr="000000"/>
                </a:solidFill>
                <a:latin typeface="Arial" pitchFamily="34" charset="0"/>
                <a:cs typeface="Arial" pitchFamily="34" charset="0"/>
              </a:rPr>
              <a:t>öFEU 2020 - Passiva</a:t>
            </a:r>
          </a:p>
        </c:rich>
      </c:tx>
      <c:layout/>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extLst>
              <c:ext xmlns:c16="http://schemas.microsoft.com/office/drawing/2014/chart" uri="{C3380CC4-5D6E-409C-BE32-E72D297353CC}">
                <c16:uniqueId val="{00000001-9248-4B00-A014-F5387DAB0EA1}"/>
              </c:ext>
            </c:extLst>
          </c:dPt>
          <c:dPt>
            <c:idx val="1"/>
            <c:bubble3D val="0"/>
            <c:spPr>
              <a:solidFill>
                <a:schemeClr val="accent2">
                  <a:lumMod val="20000"/>
                  <a:lumOff val="80000"/>
                </a:schemeClr>
              </a:solidFill>
              <a:ln w="3175">
                <a:solidFill>
                  <a:srgbClr val="000000"/>
                </a:solidFill>
              </a:ln>
            </c:spPr>
            <c:extLst>
              <c:ext xmlns:c16="http://schemas.microsoft.com/office/drawing/2014/chart" uri="{C3380CC4-5D6E-409C-BE32-E72D297353CC}">
                <c16:uniqueId val="{00000003-9248-4B00-A014-F5387DAB0EA1}"/>
              </c:ext>
            </c:extLst>
          </c:dPt>
          <c:dPt>
            <c:idx val="2"/>
            <c:bubble3D val="0"/>
            <c:spPr>
              <a:solidFill>
                <a:schemeClr val="accent2">
                  <a:lumMod val="75000"/>
                </a:schemeClr>
              </a:solidFill>
              <a:ln w="3175">
                <a:solidFill>
                  <a:srgbClr val="000000"/>
                </a:solidFill>
              </a:ln>
            </c:spPr>
            <c:extLst>
              <c:ext xmlns:c16="http://schemas.microsoft.com/office/drawing/2014/chart" uri="{C3380CC4-5D6E-409C-BE32-E72D297353CC}">
                <c16:uniqueId val="{00000005-9248-4B00-A014-F5387DAB0EA1}"/>
              </c:ext>
            </c:extLst>
          </c:dPt>
          <c:dPt>
            <c:idx val="3"/>
            <c:bubble3D val="0"/>
            <c:spPr>
              <a:solidFill>
                <a:schemeClr val="accent2">
                  <a:lumMod val="60000"/>
                  <a:lumOff val="40000"/>
                </a:schemeClr>
              </a:solidFill>
              <a:ln w="3175">
                <a:solidFill>
                  <a:srgbClr val="000000"/>
                </a:solidFill>
              </a:ln>
            </c:spPr>
            <c:extLst>
              <c:ext xmlns:c16="http://schemas.microsoft.com/office/drawing/2014/chart" uri="{C3380CC4-5D6E-409C-BE32-E72D297353CC}">
                <c16:uniqueId val="{00000007-9248-4B00-A014-F5387DAB0EA1}"/>
              </c:ext>
            </c:extLst>
          </c:dPt>
          <c:dPt>
            <c:idx val="4"/>
            <c:bubble3D val="0"/>
            <c:spPr>
              <a:solidFill>
                <a:schemeClr val="accent2">
                  <a:lumMod val="50000"/>
                </a:schemeClr>
              </a:solidFill>
              <a:ln w="3175">
                <a:solidFill>
                  <a:srgbClr val="000000"/>
                </a:solidFill>
              </a:ln>
            </c:spPr>
            <c:extLst>
              <c:ext xmlns:c16="http://schemas.microsoft.com/office/drawing/2014/chart" uri="{C3380CC4-5D6E-409C-BE32-E72D297353CC}">
                <c16:uniqueId val="{00000009-9248-4B00-A014-F5387DAB0EA1}"/>
              </c:ext>
            </c:extLst>
          </c:dPt>
          <c:dPt>
            <c:idx val="5"/>
            <c:bubble3D val="0"/>
            <c:spPr>
              <a:solidFill>
                <a:schemeClr val="accent2">
                  <a:lumMod val="40000"/>
                  <a:lumOff val="60000"/>
                </a:schemeClr>
              </a:solidFill>
              <a:ln w="3175">
                <a:solidFill>
                  <a:srgbClr val="000000"/>
                </a:solidFill>
              </a:ln>
            </c:spPr>
            <c:extLst>
              <c:ext xmlns:c16="http://schemas.microsoft.com/office/drawing/2014/chart" uri="{C3380CC4-5D6E-409C-BE32-E72D297353CC}">
                <c16:uniqueId val="{0000000B-9248-4B00-A014-F5387DAB0EA1}"/>
              </c:ext>
            </c:extLst>
          </c:dPt>
          <c:dLbls>
            <c:dLbl>
              <c:idx val="0"/>
              <c:layout>
                <c:manualLayout>
                  <c:x val="0.25931835443646467"/>
                  <c:y val="-2.1995452007348192E-3"/>
                </c:manualLayout>
              </c:layout>
              <c:tx>
                <c:rich>
                  <a:bodyPr/>
                  <a:lstStyle/>
                  <a:p>
                    <a:r>
                      <a:rPr lang="en-US"/>
                      <a:t>Übrige Passiva</a:t>
                    </a:r>
                    <a:r>
                      <a:rPr lang="en-US" baseline="0"/>
                      <a:t>
0%</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48-4B00-A014-F5387DAB0EA1}"/>
                </c:ext>
              </c:extLst>
            </c:dLbl>
            <c:dLbl>
              <c:idx val="1"/>
              <c:layout>
                <c:manualLayout>
                  <c:x val="3.004778248872737E-2"/>
                  <c:y val="0.10610644892410032"/>
                </c:manualLayout>
              </c:layout>
              <c:tx>
                <c:rich>
                  <a:bodyPr/>
                  <a:lstStyle/>
                  <a:p>
                    <a:r>
                      <a:rPr lang="en-US"/>
                      <a:t>Eigenkapital
46%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48-4B00-A014-F5387DAB0EA1}"/>
                </c:ext>
              </c:extLst>
            </c:dLbl>
            <c:dLbl>
              <c:idx val="2"/>
              <c:layout>
                <c:manualLayout>
                  <c:x val="0.24014786613211819"/>
                  <c:y val="-1.5314272766263929E-3"/>
                </c:manualLayout>
              </c:layout>
              <c:tx>
                <c:rich>
                  <a:bodyPr/>
                  <a:lstStyle/>
                  <a:p>
                    <a:r>
                      <a:rPr lang="en-US"/>
                      <a:t>Sonderposten
8%</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48-4B00-A014-F5387DAB0EA1}"/>
                </c:ext>
              </c:extLst>
            </c:dLbl>
            <c:dLbl>
              <c:idx val="3"/>
              <c:layout>
                <c:manualLayout>
                  <c:x val="-0.18621018526530336"/>
                  <c:y val="-8.4529541720953949E-2"/>
                </c:manualLayout>
              </c:layout>
              <c:tx>
                <c:rich>
                  <a:bodyPr/>
                  <a:lstStyle/>
                  <a:p>
                    <a:r>
                      <a:rPr lang="en-US"/>
                      <a:t>Empfangene Ertragszuschüsse
7%</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48-4B00-A014-F5387DAB0EA1}"/>
                </c:ext>
              </c:extLst>
            </c:dLbl>
            <c:dLbl>
              <c:idx val="4"/>
              <c:layout>
                <c:manualLayout>
                  <c:x val="-0.14144584182754341"/>
                  <c:y val="-0.280029607262728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48-4B00-A014-F5387DAB0EA1}"/>
                </c:ext>
              </c:extLst>
            </c:dLbl>
            <c:dLbl>
              <c:idx val="5"/>
              <c:layout>
                <c:manualLayout>
                  <c:x val="-9.1776989057912303E-2"/>
                  <c:y val="-0.13602370370749145"/>
                </c:manualLayout>
              </c:layout>
              <c:tx>
                <c:rich>
                  <a:bodyPr/>
                  <a:lstStyle/>
                  <a:p>
                    <a:r>
                      <a:rPr lang="en-US"/>
                      <a:t>Verbindlichkeiten
26%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48-4B00-A014-F5387DAB0EA1}"/>
                </c:ext>
              </c:extLst>
            </c:dLbl>
            <c:spPr>
              <a:noFill/>
              <a:ln>
                <a:noFill/>
              </a:ln>
              <a:effectLst/>
            </c:spPr>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extLst>
              <c:ext xmlns:c15="http://schemas.microsoft.com/office/drawing/2012/chart" uri="{CE6537A1-D6FC-4f65-9D91-7224C49458BB}"/>
            </c:extLst>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formatCode>General</c:formatCode>
                <c:ptCount val="6"/>
                <c:pt idx="0">
                  <c:v>0.36963888690776175</c:v>
                </c:pt>
                <c:pt idx="1">
                  <c:v>46.217104416891942</c:v>
                </c:pt>
                <c:pt idx="2">
                  <c:v>7.8752112998834196</c:v>
                </c:pt>
                <c:pt idx="3">
                  <c:v>7.089374221844249</c:v>
                </c:pt>
                <c:pt idx="4">
                  <c:v>12.226127014397855</c:v>
                </c:pt>
                <c:pt idx="5">
                  <c:v>26.222547915766004</c:v>
                </c:pt>
              </c:numCache>
            </c:numRef>
          </c:val>
          <c:extLst>
            <c:ext xmlns:c16="http://schemas.microsoft.com/office/drawing/2014/chart" uri="{C3380CC4-5D6E-409C-BE32-E72D297353CC}">
              <c16:uniqueId val="{0000000C-9248-4B00-A014-F5387DAB0E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solidFill>
                  <a:sysClr val="windowText" lastClr="000000"/>
                </a:solidFill>
                <a:latin typeface="Arial" pitchFamily="34" charset="0"/>
                <a:cs typeface="Arial" pitchFamily="34" charset="0"/>
              </a:rPr>
              <a:t>Anlagevermögen 2020 nach Aufgabenbereichen </a:t>
            </a:r>
          </a:p>
        </c:rich>
      </c:tx>
      <c:layout/>
      <c:overlay val="0"/>
    </c:title>
    <c:autoTitleDeleted val="0"/>
    <c:plotArea>
      <c:layout>
        <c:manualLayout>
          <c:layoutTarget val="inner"/>
          <c:xMode val="edge"/>
          <c:yMode val="edge"/>
          <c:x val="0.25722687301833824"/>
          <c:y val="0.1193781520014670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extLst>
              <c:ext xmlns:c16="http://schemas.microsoft.com/office/drawing/2014/chart" uri="{C3380CC4-5D6E-409C-BE32-E72D297353CC}">
                <c16:uniqueId val="{00000016-3F0A-48B2-BC0F-A45C0B4E4705}"/>
              </c:ext>
            </c:extLst>
          </c:dPt>
          <c:dPt>
            <c:idx val="1"/>
            <c:bubble3D val="0"/>
            <c:spPr>
              <a:solidFill>
                <a:schemeClr val="accent5">
                  <a:lumMod val="40000"/>
                  <a:lumOff val="60000"/>
                </a:schemeClr>
              </a:solidFill>
              <a:ln w="3175">
                <a:solidFill>
                  <a:srgbClr val="000000"/>
                </a:solidFill>
              </a:ln>
            </c:spPr>
            <c:extLst>
              <c:ext xmlns:c16="http://schemas.microsoft.com/office/drawing/2014/chart" uri="{C3380CC4-5D6E-409C-BE32-E72D297353CC}">
                <c16:uniqueId val="{00000018-3F0A-48B2-BC0F-A45C0B4E4705}"/>
              </c:ext>
            </c:extLst>
          </c:dPt>
          <c:dPt>
            <c:idx val="2"/>
            <c:bubble3D val="0"/>
            <c:spPr>
              <a:solidFill>
                <a:schemeClr val="accent5">
                  <a:lumMod val="60000"/>
                  <a:lumOff val="40000"/>
                </a:schemeClr>
              </a:solidFill>
              <a:ln w="3175">
                <a:solidFill>
                  <a:srgbClr val="000000"/>
                </a:solidFill>
              </a:ln>
            </c:spPr>
            <c:extLst>
              <c:ext xmlns:c16="http://schemas.microsoft.com/office/drawing/2014/chart" uri="{C3380CC4-5D6E-409C-BE32-E72D297353CC}">
                <c16:uniqueId val="{0000001A-3F0A-48B2-BC0F-A45C0B4E4705}"/>
              </c:ext>
            </c:extLst>
          </c:dPt>
          <c:dPt>
            <c:idx val="3"/>
            <c:bubble3D val="0"/>
            <c:spPr>
              <a:solidFill>
                <a:schemeClr val="accent5">
                  <a:lumMod val="75000"/>
                </a:schemeClr>
              </a:solidFill>
              <a:ln w="3175">
                <a:solidFill>
                  <a:srgbClr val="000000"/>
                </a:solidFill>
              </a:ln>
            </c:spPr>
            <c:extLst>
              <c:ext xmlns:c16="http://schemas.microsoft.com/office/drawing/2014/chart" uri="{C3380CC4-5D6E-409C-BE32-E72D297353CC}">
                <c16:uniqueId val="{0000001C-3F0A-48B2-BC0F-A45C0B4E4705}"/>
              </c:ext>
            </c:extLst>
          </c:dPt>
          <c:dPt>
            <c:idx val="4"/>
            <c:bubble3D val="0"/>
            <c:spPr>
              <a:solidFill>
                <a:schemeClr val="accent5">
                  <a:lumMod val="50000"/>
                </a:schemeClr>
              </a:solidFill>
              <a:ln w="3175">
                <a:solidFill>
                  <a:srgbClr val="000000"/>
                </a:solidFill>
              </a:ln>
            </c:spPr>
            <c:extLst>
              <c:ext xmlns:c16="http://schemas.microsoft.com/office/drawing/2014/chart" uri="{C3380CC4-5D6E-409C-BE32-E72D297353CC}">
                <c16:uniqueId val="{0000001E-3F0A-48B2-BC0F-A45C0B4E4705}"/>
              </c:ext>
            </c:extLst>
          </c:dPt>
          <c:dPt>
            <c:idx val="5"/>
            <c:bubble3D val="0"/>
            <c:spPr>
              <a:solidFill>
                <a:schemeClr val="accent4">
                  <a:lumMod val="20000"/>
                  <a:lumOff val="80000"/>
                </a:schemeClr>
              </a:solidFill>
              <a:ln w="3175">
                <a:solidFill>
                  <a:srgbClr val="000000"/>
                </a:solidFill>
              </a:ln>
            </c:spPr>
            <c:extLst>
              <c:ext xmlns:c16="http://schemas.microsoft.com/office/drawing/2014/chart" uri="{C3380CC4-5D6E-409C-BE32-E72D297353CC}">
                <c16:uniqueId val="{00000020-3F0A-48B2-BC0F-A45C0B4E4705}"/>
              </c:ext>
            </c:extLst>
          </c:dPt>
          <c:dPt>
            <c:idx val="6"/>
            <c:bubble3D val="0"/>
            <c:spPr>
              <a:solidFill>
                <a:schemeClr val="accent4">
                  <a:lumMod val="40000"/>
                  <a:lumOff val="60000"/>
                </a:schemeClr>
              </a:solidFill>
              <a:ln w="3175">
                <a:solidFill>
                  <a:srgbClr val="000000"/>
                </a:solidFill>
              </a:ln>
            </c:spPr>
            <c:extLst>
              <c:ext xmlns:c16="http://schemas.microsoft.com/office/drawing/2014/chart" uri="{C3380CC4-5D6E-409C-BE32-E72D297353CC}">
                <c16:uniqueId val="{00000022-3F0A-48B2-BC0F-A45C0B4E4705}"/>
              </c:ext>
            </c:extLst>
          </c:dPt>
          <c:dPt>
            <c:idx val="7"/>
            <c:bubble3D val="0"/>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4-3F0A-48B2-BC0F-A45C0B4E4705}"/>
              </c:ext>
            </c:extLst>
          </c:dPt>
          <c:dPt>
            <c:idx val="8"/>
            <c:bubble3D val="0"/>
            <c:spPr>
              <a:solidFill>
                <a:schemeClr val="accent4">
                  <a:lumMod val="75000"/>
                </a:schemeClr>
              </a:solidFill>
              <a:ln w="3175">
                <a:solidFill>
                  <a:srgbClr val="000000"/>
                </a:solidFill>
              </a:ln>
            </c:spPr>
            <c:extLst>
              <c:ext xmlns:c16="http://schemas.microsoft.com/office/drawing/2014/chart" uri="{C3380CC4-5D6E-409C-BE32-E72D297353CC}">
                <c16:uniqueId val="{00000026-3F0A-48B2-BC0F-A45C0B4E4705}"/>
              </c:ext>
            </c:extLst>
          </c:dPt>
          <c:dPt>
            <c:idx val="9"/>
            <c:bubble3D val="0"/>
            <c:explosion val="4"/>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8-3F0A-48B2-BC0F-A45C0B4E4705}"/>
              </c:ext>
            </c:extLst>
          </c:dPt>
          <c:dLbls>
            <c:dLbl>
              <c:idx val="0"/>
              <c:layout>
                <c:manualLayout>
                  <c:x val="-0.17263976618307328"/>
                  <c:y val="-1.546883921785132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F0A-48B2-BC0F-A45C0B4E4705}"/>
                </c:ext>
              </c:extLst>
            </c:dLbl>
            <c:dLbl>
              <c:idx val="1"/>
              <c:layout>
                <c:manualLayout>
                  <c:x val="-3.2754794446425581E-2"/>
                  <c:y val="4.4630391987103508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F0A-48B2-BC0F-A45C0B4E4705}"/>
                </c:ext>
              </c:extLst>
            </c:dLbl>
            <c:dLbl>
              <c:idx val="2"/>
              <c:layout>
                <c:manualLayout>
                  <c:x val="-3.7838154846028864E-2"/>
                  <c:y val="-2.4827831772826958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F0A-48B2-BC0F-A45C0B4E4705}"/>
                </c:ext>
              </c:extLst>
            </c:dLbl>
            <c:dLbl>
              <c:idx val="3"/>
              <c:layout>
                <c:manualLayout>
                  <c:x val="4.5141664984184669E-2"/>
                  <c:y val="3.356774647773345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F0A-48B2-BC0F-A45C0B4E4705}"/>
                </c:ext>
              </c:extLst>
            </c:dLbl>
            <c:dLbl>
              <c:idx val="4"/>
              <c:layout>
                <c:manualLayout>
                  <c:x val="4.4547316200859506E-2"/>
                  <c:y val="8.004003262104006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F0A-48B2-BC0F-A45C0B4E4705}"/>
                </c:ext>
              </c:extLst>
            </c:dLbl>
            <c:dLbl>
              <c:idx val="5"/>
              <c:delete val="1"/>
              <c:extLst>
                <c:ext xmlns:c15="http://schemas.microsoft.com/office/drawing/2012/chart" uri="{CE6537A1-D6FC-4f65-9D91-7224C49458BB}"/>
                <c:ext xmlns:c16="http://schemas.microsoft.com/office/drawing/2014/chart" uri="{C3380CC4-5D6E-409C-BE32-E72D297353CC}">
                  <c16:uniqueId val="{00000020-3F0A-48B2-BC0F-A45C0B4E4705}"/>
                </c:ext>
              </c:extLst>
            </c:dLbl>
            <c:dLbl>
              <c:idx val="6"/>
              <c:delete val="1"/>
              <c:extLst>
                <c:ext xmlns:c15="http://schemas.microsoft.com/office/drawing/2012/chart" uri="{CE6537A1-D6FC-4f65-9D91-7224C49458BB}"/>
                <c:ext xmlns:c16="http://schemas.microsoft.com/office/drawing/2014/chart" uri="{C3380CC4-5D6E-409C-BE32-E72D297353CC}">
                  <c16:uniqueId val="{00000022-3F0A-48B2-BC0F-A45C0B4E4705}"/>
                </c:ext>
              </c:extLst>
            </c:dLbl>
            <c:dLbl>
              <c:idx val="7"/>
              <c:delete val="1"/>
              <c:extLst>
                <c:ext xmlns:c15="http://schemas.microsoft.com/office/drawing/2012/chart" uri="{CE6537A1-D6FC-4f65-9D91-7224C49458BB}"/>
                <c:ext xmlns:c16="http://schemas.microsoft.com/office/drawing/2014/chart" uri="{C3380CC4-5D6E-409C-BE32-E72D297353CC}">
                  <c16:uniqueId val="{00000024-3F0A-48B2-BC0F-A45C0B4E4705}"/>
                </c:ext>
              </c:extLst>
            </c:dLbl>
            <c:dLbl>
              <c:idx val="8"/>
              <c:delete val="1"/>
              <c:extLst>
                <c:ext xmlns:c15="http://schemas.microsoft.com/office/drawing/2012/chart" uri="{CE6537A1-D6FC-4f65-9D91-7224C49458BB}"/>
                <c:ext xmlns:c16="http://schemas.microsoft.com/office/drawing/2014/chart" uri="{C3380CC4-5D6E-409C-BE32-E72D297353CC}">
                  <c16:uniqueId val="{00000026-3F0A-48B2-BC0F-A45C0B4E4705}"/>
                </c:ext>
              </c:extLst>
            </c:dLbl>
            <c:dLbl>
              <c:idx val="9"/>
              <c:layout>
                <c:manualLayout>
                  <c:x val="4.6907061045477136E-3"/>
                  <c:y val="7.8817208354604925E-3"/>
                </c:manualLayout>
              </c:layout>
              <c:tx>
                <c:rich>
                  <a:bodyPr/>
                  <a:lstStyle/>
                  <a:p>
                    <a:r>
                      <a:rPr lang="en-US"/>
                      <a:t> 6 672 </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F0A-48B2-BC0F-A45C0B4E4705}"/>
                </c:ext>
              </c:extLst>
            </c:dLbl>
            <c:spPr>
              <a:noFill/>
              <a:ln>
                <a:noFill/>
              </a:ln>
              <a:effectLst/>
            </c:spPr>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extLst>
              <c:ext xmlns:c15="http://schemas.microsoft.com/office/drawing/2012/chart" uri="{CE6537A1-D6FC-4f65-9D91-7224C49458BB}"/>
            </c:extLst>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formatCode>#\ ###\ ##0\ </c:formatCode>
                <c:ptCount val="9"/>
                <c:pt idx="0">
                  <c:v>3767</c:v>
                </c:pt>
                <c:pt idx="1">
                  <c:v>7742</c:v>
                </c:pt>
                <c:pt idx="2">
                  <c:v>2944</c:v>
                </c:pt>
                <c:pt idx="3">
                  <c:v>831</c:v>
                </c:pt>
                <c:pt idx="4">
                  <c:v>559</c:v>
                </c:pt>
                <c:pt idx="5">
                  <c:v>122</c:v>
                </c:pt>
                <c:pt idx="6">
                  <c:v>1681</c:v>
                </c:pt>
                <c:pt idx="7">
                  <c:v>993</c:v>
                </c:pt>
                <c:pt idx="8">
                  <c:v>3876</c:v>
                </c:pt>
              </c:numCache>
            </c:numRef>
          </c:val>
          <c:extLst>
            <c:ext xmlns:c16="http://schemas.microsoft.com/office/drawing/2014/chart" uri="{C3380CC4-5D6E-409C-BE32-E72D297353CC}">
              <c16:uniqueId val="{00000029-3F0A-48B2-BC0F-A45C0B4E4705}"/>
            </c:ext>
          </c:extLst>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aseline="0">
                <a:latin typeface="Arial" pitchFamily="34" charset="0"/>
                <a:cs typeface="Arial" pitchFamily="34" charset="0"/>
              </a:rPr>
              <a:t>Bilanzstruktur der </a:t>
            </a:r>
            <a:r>
              <a:rPr lang="de-DE" sz="1100" baseline="0">
                <a:solidFill>
                  <a:sysClr val="windowText" lastClr="000000"/>
                </a:solidFill>
                <a:latin typeface="Arial" pitchFamily="34" charset="0"/>
                <a:cs typeface="Arial" pitchFamily="34" charset="0"/>
              </a:rPr>
              <a:t>öFEU 2020 - </a:t>
            </a:r>
            <a:r>
              <a:rPr lang="de-DE" sz="1100" baseline="0">
                <a:latin typeface="Arial" pitchFamily="34" charset="0"/>
                <a:cs typeface="Arial" pitchFamily="34" charset="0"/>
              </a:rPr>
              <a:t>Aktiva</a:t>
            </a:r>
          </a:p>
        </c:rich>
      </c:tx>
      <c:layout/>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extLst>
              <c:ext xmlns:c16="http://schemas.microsoft.com/office/drawing/2014/chart" uri="{C3380CC4-5D6E-409C-BE32-E72D297353CC}">
                <c16:uniqueId val="{00000001-8BBE-49F6-89F3-39E67D57DA7A}"/>
              </c:ext>
            </c:extLst>
          </c:dPt>
          <c:dPt>
            <c:idx val="1"/>
            <c:bubble3D val="0"/>
            <c:spPr>
              <a:solidFill>
                <a:schemeClr val="accent3">
                  <a:lumMod val="60000"/>
                  <a:lumOff val="40000"/>
                </a:schemeClr>
              </a:solidFill>
              <a:ln w="3175">
                <a:solidFill>
                  <a:srgbClr val="000000"/>
                </a:solidFill>
              </a:ln>
            </c:spPr>
            <c:extLst>
              <c:ext xmlns:c16="http://schemas.microsoft.com/office/drawing/2014/chart" uri="{C3380CC4-5D6E-409C-BE32-E72D297353CC}">
                <c16:uniqueId val="{00000003-8BBE-49F6-89F3-39E67D57DA7A}"/>
              </c:ext>
            </c:extLst>
          </c:dPt>
          <c:dPt>
            <c:idx val="2"/>
            <c:bubble3D val="0"/>
            <c:spPr>
              <a:solidFill>
                <a:schemeClr val="accent3">
                  <a:lumMod val="75000"/>
                </a:schemeClr>
              </a:solidFill>
              <a:ln w="3175">
                <a:solidFill>
                  <a:srgbClr val="000000"/>
                </a:solidFill>
              </a:ln>
            </c:spPr>
            <c:extLst>
              <c:ext xmlns:c16="http://schemas.microsoft.com/office/drawing/2014/chart" uri="{C3380CC4-5D6E-409C-BE32-E72D297353CC}">
                <c16:uniqueId val="{00000005-8BBE-49F6-89F3-39E67D57DA7A}"/>
              </c:ext>
            </c:extLst>
          </c:dPt>
          <c:dPt>
            <c:idx val="3"/>
            <c:bubble3D val="0"/>
            <c:spPr>
              <a:solidFill>
                <a:schemeClr val="accent3">
                  <a:lumMod val="50000"/>
                </a:schemeClr>
              </a:solidFill>
              <a:ln w="3175">
                <a:solidFill>
                  <a:srgbClr val="000000"/>
                </a:solidFill>
              </a:ln>
            </c:spPr>
            <c:extLst>
              <c:ext xmlns:c16="http://schemas.microsoft.com/office/drawing/2014/chart" uri="{C3380CC4-5D6E-409C-BE32-E72D297353CC}">
                <c16:uniqueId val="{00000007-8BBE-49F6-89F3-39E67D57DA7A}"/>
              </c:ext>
            </c:extLst>
          </c:dPt>
          <c:dLbls>
            <c:dLbl>
              <c:idx val="0"/>
              <c:layout>
                <c:manualLayout>
                  <c:x val="5.6288540855469991E-2"/>
                  <c:y val="-7.8672250157643502E-3"/>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BE-49F6-89F3-39E67D57DA7A}"/>
                </c:ext>
              </c:extLst>
            </c:dLbl>
            <c:dLbl>
              <c:idx val="1"/>
              <c:layout>
                <c:manualLayout>
                  <c:x val="-9.6230471191101119E-2"/>
                  <c:y val="7.6411583049038639E-2"/>
                </c:manualLayout>
              </c:layout>
              <c:tx>
                <c:rich>
                  <a:bodyPr/>
                  <a:lstStyle/>
                  <a:p>
                    <a:pPr>
                      <a:defRPr/>
                    </a:pPr>
                    <a:fld id="{4CB0252D-2AC3-4FC1-B9F6-06A5CC71AEB8}" type="CATEGORYNAME">
                      <a:rPr lang="en-US"/>
                      <a:pPr>
                        <a:defRPr/>
                      </a:pPr>
                      <a:t>[RUBRIKENNAME]</a:t>
                    </a:fld>
                    <a:r>
                      <a:rPr lang="en-US" baseline="0"/>
                      <a:t>
8%</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BBE-49F6-89F3-39E67D57DA7A}"/>
                </c:ext>
              </c:extLst>
            </c:dLbl>
            <c:dLbl>
              <c:idx val="2"/>
              <c:layout>
                <c:manualLayout>
                  <c:x val="-0.131629892417294"/>
                  <c:y val="4.347232776601069E-2"/>
                </c:manualLayout>
              </c:layout>
              <c:tx>
                <c:rich>
                  <a:bodyPr/>
                  <a:lstStyle/>
                  <a:p>
                    <a:pPr>
                      <a:defRPr/>
                    </a:pPr>
                    <a:fld id="{73DD5C35-0983-4907-8399-9C1320FF045A}" type="CATEGORYNAME">
                      <a:rPr lang="en-US"/>
                      <a:pPr>
                        <a:defRPr/>
                      </a:pPr>
                      <a:t>[RUBRIKENNAME]</a:t>
                    </a:fld>
                    <a:r>
                      <a:rPr lang="en-US" baseline="0"/>
                      <a:t>
7%</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BBE-49F6-89F3-39E67D57DA7A}"/>
                </c:ext>
              </c:extLst>
            </c:dLbl>
            <c:dLbl>
              <c:idx val="3"/>
              <c:layout>
                <c:manualLayout>
                  <c:x val="-0.18306000211512022"/>
                  <c:y val="2.8450581254345259E-2"/>
                </c:manualLayout>
              </c:layout>
              <c:tx>
                <c:rich>
                  <a:bodyPr/>
                  <a:lstStyle/>
                  <a:p>
                    <a:pPr>
                      <a:defRPr/>
                    </a:pPr>
                    <a:r>
                      <a:rPr lang="en-US"/>
                      <a:t>übriges Anlagevermögen
18%</a:t>
                    </a:r>
                  </a:p>
                </c:rich>
              </c:tx>
              <c:sp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BBE-49F6-89F3-39E67D57DA7A}"/>
                </c:ext>
              </c:extLst>
            </c:dLbl>
            <c:spPr>
              <a:noFill/>
              <a:ln>
                <a:noFill/>
              </a:ln>
              <a:effectLst/>
            </c:spPr>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extLst>
              <c:ext xmlns:c15="http://schemas.microsoft.com/office/drawing/2012/chart" uri="{CE6537A1-D6FC-4f65-9D91-7224C49458BB}"/>
            </c:extLst>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formatCode>General</c:formatCode>
                <c:ptCount val="4"/>
                <c:pt idx="0">
                  <c:v>66.393470174947979</c:v>
                </c:pt>
                <c:pt idx="1">
                  <c:v>8.4747548256594989</c:v>
                </c:pt>
                <c:pt idx="2">
                  <c:v>6.9681329974393318</c:v>
                </c:pt>
                <c:pt idx="3">
                  <c:v>18.163642001953185</c:v>
                </c:pt>
              </c:numCache>
            </c:numRef>
          </c:val>
          <c:extLst>
            <c:ext xmlns:c16="http://schemas.microsoft.com/office/drawing/2014/chart" uri="{C3380CC4-5D6E-409C-BE32-E72D297353CC}">
              <c16:uniqueId val="{00000008-8BBE-49F6-89F3-39E67D57DA7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de-DE" sz="1100" b="1" i="0" u="none" strike="noStrike" baseline="0">
                <a:solidFill>
                  <a:sysClr val="windowText" lastClr="000000"/>
                </a:solidFill>
                <a:effectLst/>
                <a:latin typeface="Arial" pitchFamily="34" charset="0"/>
                <a:cs typeface="Arial" pitchFamily="34" charset="0"/>
              </a:rPr>
              <a:t>Umsatzerlöse, Material-, Personalaufwand und Sachinvestitionen  der öFEU 2014 bis 2020</a:t>
            </a:r>
            <a:endParaRPr lang="de-DE" sz="1100">
              <a:solidFill>
                <a:sysClr val="windowText" lastClr="000000"/>
              </a:solidFill>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BasisGrafik!$B$55:$H$55</c:f>
              <c:numCache>
                <c:formatCode>General</c:formatCode>
                <c:ptCount val="7"/>
                <c:pt idx="0">
                  <c:v>2014</c:v>
                </c:pt>
                <c:pt idx="1">
                  <c:v>2015</c:v>
                </c:pt>
                <c:pt idx="2">
                  <c:v>2016</c:v>
                </c:pt>
                <c:pt idx="3">
                  <c:v>2017</c:v>
                </c:pt>
                <c:pt idx="4">
                  <c:v>2018</c:v>
                </c:pt>
                <c:pt idx="5">
                  <c:v>2019</c:v>
                </c:pt>
                <c:pt idx="6">
                  <c:v>2020</c:v>
                </c:pt>
              </c:numCache>
            </c:numRef>
          </c:cat>
          <c:val>
            <c:numRef>
              <c:f>BasisGrafik!$B$56:$H$56</c:f>
              <c:numCache>
                <c:formatCode>General</c:formatCode>
                <c:ptCount val="7"/>
                <c:pt idx="0">
                  <c:v>7588.59</c:v>
                </c:pt>
                <c:pt idx="1">
                  <c:v>7557.268</c:v>
                </c:pt>
                <c:pt idx="2">
                  <c:v>7740.2269999999999</c:v>
                </c:pt>
                <c:pt idx="3">
                  <c:v>8252.2080000000005</c:v>
                </c:pt>
                <c:pt idx="4">
                  <c:v>8388.4850000000006</c:v>
                </c:pt>
                <c:pt idx="5">
                  <c:v>8642.7829999999994</c:v>
                </c:pt>
                <c:pt idx="6">
                  <c:v>8801.1010000000006</c:v>
                </c:pt>
              </c:numCache>
            </c:numRef>
          </c:val>
          <c:extLst>
            <c:ext xmlns:c16="http://schemas.microsoft.com/office/drawing/2014/chart" uri="{C3380CC4-5D6E-409C-BE32-E72D297353CC}">
              <c16:uniqueId val="{00000000-1B8E-40C7-BE8D-0D6CC1B4CC08}"/>
            </c:ext>
          </c:extLst>
        </c:ser>
        <c:dLbls>
          <c:showLegendKey val="0"/>
          <c:showVal val="0"/>
          <c:showCatName val="0"/>
          <c:showSerName val="0"/>
          <c:showPercent val="0"/>
          <c:showBubbleSize val="0"/>
        </c:dLbls>
        <c:gapWidth val="150"/>
        <c:axId val="102772096"/>
        <c:axId val="102777984"/>
      </c:barChart>
      <c:lineChart>
        <c:grouping val="standard"/>
        <c:varyColors val="0"/>
        <c:ser>
          <c:idx val="2"/>
          <c:order val="1"/>
          <c:tx>
            <c:strRef>
              <c:f>BasisGrafik!$A$57</c:f>
              <c:strCache>
                <c:ptCount val="1"/>
                <c:pt idx="0">
                  <c:v>Materialaufwand</c:v>
                </c:pt>
              </c:strCache>
            </c:strRef>
          </c:tx>
          <c:spPr>
            <a:ln>
              <a:solidFill>
                <a:srgbClr val="A50021"/>
              </a:solidFill>
            </a:ln>
          </c:spPr>
          <c:marker>
            <c:symbol val="none"/>
          </c:marker>
          <c:cat>
            <c:numRef>
              <c:f>BasisGrafik!$B$55:$H$55</c:f>
              <c:numCache>
                <c:formatCode>General</c:formatCode>
                <c:ptCount val="7"/>
                <c:pt idx="0">
                  <c:v>2014</c:v>
                </c:pt>
                <c:pt idx="1">
                  <c:v>2015</c:v>
                </c:pt>
                <c:pt idx="2">
                  <c:v>2016</c:v>
                </c:pt>
                <c:pt idx="3">
                  <c:v>2017</c:v>
                </c:pt>
                <c:pt idx="4">
                  <c:v>2018</c:v>
                </c:pt>
                <c:pt idx="5">
                  <c:v>2019</c:v>
                </c:pt>
                <c:pt idx="6">
                  <c:v>2020</c:v>
                </c:pt>
              </c:numCache>
            </c:numRef>
          </c:cat>
          <c:val>
            <c:numRef>
              <c:f>BasisGrafik!$B$57:$H$57</c:f>
              <c:numCache>
                <c:formatCode>General</c:formatCode>
                <c:ptCount val="7"/>
                <c:pt idx="0">
                  <c:v>4552.26</c:v>
                </c:pt>
                <c:pt idx="1">
                  <c:v>4407.3850000000002</c:v>
                </c:pt>
                <c:pt idx="2">
                  <c:v>4482.4219999999996</c:v>
                </c:pt>
                <c:pt idx="3">
                  <c:v>4712.7460000000001</c:v>
                </c:pt>
                <c:pt idx="4">
                  <c:v>4769.0749999999998</c:v>
                </c:pt>
                <c:pt idx="5">
                  <c:v>4933.9539999999997</c:v>
                </c:pt>
                <c:pt idx="6">
                  <c:v>4861.0079999999998</c:v>
                </c:pt>
              </c:numCache>
            </c:numRef>
          </c:val>
          <c:smooth val="0"/>
          <c:extLst>
            <c:ext xmlns:c16="http://schemas.microsoft.com/office/drawing/2014/chart" uri="{C3380CC4-5D6E-409C-BE32-E72D297353CC}">
              <c16:uniqueId val="{00000001-1B8E-40C7-BE8D-0D6CC1B4CC08}"/>
            </c:ext>
          </c:extLst>
        </c:ser>
        <c:ser>
          <c:idx val="0"/>
          <c:order val="2"/>
          <c:tx>
            <c:strRef>
              <c:f>BasisGrafik!$A$58</c:f>
              <c:strCache>
                <c:ptCount val="1"/>
                <c:pt idx="0">
                  <c:v>Personalaufwand</c:v>
                </c:pt>
              </c:strCache>
            </c:strRef>
          </c:tx>
          <c:spPr>
            <a:ln>
              <a:solidFill>
                <a:srgbClr val="FF3300"/>
              </a:solidFill>
            </a:ln>
          </c:spPr>
          <c:marker>
            <c:symbol val="none"/>
          </c:marker>
          <c:cat>
            <c:numRef>
              <c:f>BasisGrafik!$B$55:$H$55</c:f>
              <c:numCache>
                <c:formatCode>General</c:formatCode>
                <c:ptCount val="7"/>
                <c:pt idx="0">
                  <c:v>2014</c:v>
                </c:pt>
                <c:pt idx="1">
                  <c:v>2015</c:v>
                </c:pt>
                <c:pt idx="2">
                  <c:v>2016</c:v>
                </c:pt>
                <c:pt idx="3">
                  <c:v>2017</c:v>
                </c:pt>
                <c:pt idx="4">
                  <c:v>2018</c:v>
                </c:pt>
                <c:pt idx="5">
                  <c:v>2019</c:v>
                </c:pt>
                <c:pt idx="6">
                  <c:v>2020</c:v>
                </c:pt>
              </c:numCache>
            </c:numRef>
          </c:cat>
          <c:val>
            <c:numRef>
              <c:f>BasisGrafik!$B$58:$H$58</c:f>
              <c:numCache>
                <c:formatCode>General</c:formatCode>
                <c:ptCount val="7"/>
                <c:pt idx="0">
                  <c:v>1695.826</c:v>
                </c:pt>
                <c:pt idx="1">
                  <c:v>1740.9839999999999</c:v>
                </c:pt>
                <c:pt idx="2">
                  <c:v>1789.0809999999999</c:v>
                </c:pt>
                <c:pt idx="3">
                  <c:v>1883.915</c:v>
                </c:pt>
                <c:pt idx="4">
                  <c:v>1978.6210000000001</c:v>
                </c:pt>
                <c:pt idx="5">
                  <c:v>2072.2130000000002</c:v>
                </c:pt>
                <c:pt idx="6">
                  <c:v>2135.5929999999998</c:v>
                </c:pt>
              </c:numCache>
            </c:numRef>
          </c:val>
          <c:smooth val="0"/>
          <c:extLst>
            <c:ext xmlns:c16="http://schemas.microsoft.com/office/drawing/2014/chart" uri="{C3380CC4-5D6E-409C-BE32-E72D297353CC}">
              <c16:uniqueId val="{00000002-1B8E-40C7-BE8D-0D6CC1B4CC08}"/>
            </c:ext>
          </c:extLst>
        </c:ser>
        <c:ser>
          <c:idx val="3"/>
          <c:order val="3"/>
          <c:tx>
            <c:strRef>
              <c:f>BasisGrafik!$A$59</c:f>
              <c:strCache>
                <c:ptCount val="1"/>
                <c:pt idx="0">
                  <c:v>Sachinvestitionen</c:v>
                </c:pt>
              </c:strCache>
            </c:strRef>
          </c:tx>
          <c:spPr>
            <a:ln>
              <a:solidFill>
                <a:srgbClr val="FF9999"/>
              </a:solidFill>
            </a:ln>
          </c:spPr>
          <c:marker>
            <c:symbol val="none"/>
          </c:marker>
          <c:cat>
            <c:numRef>
              <c:f>BasisGrafik!$B$55:$H$55</c:f>
              <c:numCache>
                <c:formatCode>General</c:formatCode>
                <c:ptCount val="7"/>
                <c:pt idx="0">
                  <c:v>2014</c:v>
                </c:pt>
                <c:pt idx="1">
                  <c:v>2015</c:v>
                </c:pt>
                <c:pt idx="2">
                  <c:v>2016</c:v>
                </c:pt>
                <c:pt idx="3">
                  <c:v>2017</c:v>
                </c:pt>
                <c:pt idx="4">
                  <c:v>2018</c:v>
                </c:pt>
                <c:pt idx="5">
                  <c:v>2019</c:v>
                </c:pt>
                <c:pt idx="6">
                  <c:v>2020</c:v>
                </c:pt>
              </c:numCache>
            </c:numRef>
          </c:cat>
          <c:val>
            <c:numRef>
              <c:f>BasisGrafik!$B$59:$H$59</c:f>
              <c:numCache>
                <c:formatCode>General</c:formatCode>
                <c:ptCount val="7"/>
                <c:pt idx="0">
                  <c:v>880</c:v>
                </c:pt>
                <c:pt idx="1">
                  <c:v>870</c:v>
                </c:pt>
                <c:pt idx="2">
                  <c:v>943.63400000000001</c:v>
                </c:pt>
                <c:pt idx="3">
                  <c:v>1109.7139999999999</c:v>
                </c:pt>
                <c:pt idx="4">
                  <c:v>906.89700000000005</c:v>
                </c:pt>
                <c:pt idx="5">
                  <c:v>1290.0619999999999</c:v>
                </c:pt>
                <c:pt idx="6">
                  <c:v>1305.732</c:v>
                </c:pt>
              </c:numCache>
            </c:numRef>
          </c:val>
          <c:smooth val="0"/>
          <c:extLst>
            <c:ext xmlns:c16="http://schemas.microsoft.com/office/drawing/2014/chart" uri="{C3380CC4-5D6E-409C-BE32-E72D297353CC}">
              <c16:uniqueId val="{00000003-1B8E-40C7-BE8D-0D6CC1B4CC08}"/>
            </c:ext>
          </c:extLst>
        </c:ser>
        <c:dLbls>
          <c:showLegendKey val="0"/>
          <c:showVal val="0"/>
          <c:showCatName val="0"/>
          <c:showSerName val="0"/>
          <c:showPercent val="0"/>
          <c:showBubbleSize val="0"/>
        </c:dLbls>
        <c:marker val="1"/>
        <c:smooth val="0"/>
        <c:axId val="102772096"/>
        <c:axId val="102777984"/>
      </c:lineChart>
      <c:catAx>
        <c:axId val="10277209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2777984"/>
        <c:crosses val="autoZero"/>
        <c:auto val="1"/>
        <c:lblAlgn val="ctr"/>
        <c:lblOffset val="100"/>
        <c:tickLblSkip val="1"/>
        <c:noMultiLvlLbl val="0"/>
      </c:catAx>
      <c:valAx>
        <c:axId val="10277798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2772096"/>
        <c:crosses val="autoZero"/>
        <c:crossBetween val="between"/>
        <c:majorUnit val="500"/>
      </c:valAx>
      <c:spPr>
        <a:ln w="6350">
          <a:solidFill>
            <a:schemeClr val="tx1">
              <a:lumMod val="50000"/>
              <a:lumOff val="50000"/>
            </a:schemeClr>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de-DE" sz="1100" b="1" i="0" baseline="0">
                <a:solidFill>
                  <a:sysClr val="windowText" lastClr="000000"/>
                </a:solidFill>
                <a:effectLst/>
                <a:latin typeface="Arial" pitchFamily="34" charset="0"/>
                <a:cs typeface="Arial" pitchFamily="34" charset="0"/>
              </a:rPr>
              <a:t>Umsatzerlöse 2020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formatCode>General</c:formatCode>
                <c:ptCount val="9"/>
                <c:pt idx="0">
                  <c:v>110.923</c:v>
                </c:pt>
                <c:pt idx="1">
                  <c:v>224.66399999999999</c:v>
                </c:pt>
                <c:pt idx="2">
                  <c:v>321.185</c:v>
                </c:pt>
                <c:pt idx="3">
                  <c:v>374.154</c:v>
                </c:pt>
                <c:pt idx="4">
                  <c:v>451.154</c:v>
                </c:pt>
                <c:pt idx="5">
                  <c:v>643.04700000000003</c:v>
                </c:pt>
                <c:pt idx="6">
                  <c:v>961.06200000000001</c:v>
                </c:pt>
                <c:pt idx="7">
                  <c:v>1273.6120000000001</c:v>
                </c:pt>
                <c:pt idx="8">
                  <c:v>2669.319</c:v>
                </c:pt>
              </c:numCache>
            </c:numRef>
          </c:val>
          <c:extLst>
            <c:ext xmlns:c16="http://schemas.microsoft.com/office/drawing/2014/chart" uri="{C3380CC4-5D6E-409C-BE32-E72D297353CC}">
              <c16:uniqueId val="{00000000-2F99-4776-9FF0-C44086EDC98D}"/>
            </c:ext>
          </c:extLst>
        </c:ser>
        <c:dLbls>
          <c:showLegendKey val="0"/>
          <c:showVal val="0"/>
          <c:showCatName val="0"/>
          <c:showSerName val="0"/>
          <c:showPercent val="0"/>
          <c:showBubbleSize val="0"/>
        </c:dLbls>
        <c:gapWidth val="50"/>
        <c:axId val="102803328"/>
        <c:axId val="102804864"/>
      </c:barChart>
      <c:catAx>
        <c:axId val="102803328"/>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102804864"/>
        <c:crosses val="autoZero"/>
        <c:auto val="1"/>
        <c:lblAlgn val="ctr"/>
        <c:lblOffset val="100"/>
        <c:tickLblSkip val="1"/>
        <c:noMultiLvlLbl val="0"/>
      </c:catAx>
      <c:valAx>
        <c:axId val="102804864"/>
        <c:scaling>
          <c:orientation val="minMax"/>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102803328"/>
        <c:crosses val="autoZero"/>
        <c:crossBetween val="between"/>
        <c:majorUnit val="150"/>
      </c:valAx>
      <c:spPr>
        <a:ln w="6350">
          <a:solidFill>
            <a:schemeClr val="tx1">
              <a:lumMod val="50000"/>
              <a:lumOff val="50000"/>
            </a:schemeClr>
          </a:solidFill>
        </a:ln>
      </c:spPr>
    </c:plotArea>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de-DE" sz="1100" b="1" i="0" baseline="0">
                <a:solidFill>
                  <a:sysClr val="windowText" lastClr="000000"/>
                </a:solidFill>
                <a:effectLst/>
                <a:latin typeface="Arial" pitchFamily="34" charset="0"/>
                <a:cs typeface="Arial" pitchFamily="34" charset="0"/>
              </a:rPr>
              <a:t>Anzahl öffentlicher Fonds, Einrichtungen und Unternehmen 2011 bis 2020 </a:t>
            </a:r>
            <a:r>
              <a:rPr lang="de-DE" sz="1100" b="1" i="0" u="none" strike="noStrike" baseline="0">
                <a:solidFill>
                  <a:sysClr val="windowText" lastClr="000000"/>
                </a:solidFill>
                <a:effectLst/>
                <a:latin typeface="Arial" pitchFamily="34" charset="0"/>
                <a:cs typeface="Arial" pitchFamily="34" charset="0"/>
              </a:rPr>
              <a:t>nach Rechtsformen</a:t>
            </a:r>
            <a:endParaRPr lang="de-DE" sz="1100">
              <a:solidFill>
                <a:sysClr val="windowText" lastClr="000000"/>
              </a:solidFill>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BasisGrafik!$A$42</c:f>
              <c:strCache>
                <c:ptCount val="1"/>
                <c:pt idx="0">
                  <c:v>privatrechtlich</c:v>
                </c:pt>
              </c:strCache>
            </c:strRef>
          </c:tx>
          <c:spPr>
            <a:solidFill>
              <a:schemeClr val="accent6">
                <a:lumMod val="75000"/>
              </a:schemeClr>
            </a:solidFill>
            <a:ln w="3175">
              <a:solidFill>
                <a:srgbClr val="000000"/>
              </a:solidFill>
            </a:ln>
          </c:spPr>
          <c:invertIfNegative val="0"/>
          <c:cat>
            <c:numRef>
              <c:f>BasisGrafik!$B$41:$K$41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BasisGrafik!$B$42:$K$42</c:f>
              <c:numCache>
                <c:formatCode>General</c:formatCode>
                <c:ptCount val="10"/>
                <c:pt idx="0">
                  <c:v>430</c:v>
                </c:pt>
                <c:pt idx="1">
                  <c:v>426</c:v>
                </c:pt>
                <c:pt idx="2">
                  <c:v>443</c:v>
                </c:pt>
                <c:pt idx="3">
                  <c:v>439</c:v>
                </c:pt>
                <c:pt idx="4">
                  <c:v>440</c:v>
                </c:pt>
                <c:pt idx="5">
                  <c:v>448</c:v>
                </c:pt>
                <c:pt idx="6">
                  <c:v>459</c:v>
                </c:pt>
                <c:pt idx="7">
                  <c:v>472</c:v>
                </c:pt>
                <c:pt idx="8">
                  <c:v>472</c:v>
                </c:pt>
                <c:pt idx="9">
                  <c:v>478</c:v>
                </c:pt>
              </c:numCache>
            </c:numRef>
          </c:val>
          <c:extLst>
            <c:ext xmlns:c16="http://schemas.microsoft.com/office/drawing/2014/chart" uri="{C3380CC4-5D6E-409C-BE32-E72D297353CC}">
              <c16:uniqueId val="{00000000-D687-4E65-BD68-DB01F022D002}"/>
            </c:ext>
          </c:extLst>
        </c:ser>
        <c:ser>
          <c:idx val="1"/>
          <c:order val="1"/>
          <c:tx>
            <c:strRef>
              <c:f>BasisGrafik!$A$43</c:f>
              <c:strCache>
                <c:ptCount val="1"/>
                <c:pt idx="0">
                  <c:v>öffentlich-rechtlich</c:v>
                </c:pt>
              </c:strCache>
            </c:strRef>
          </c:tx>
          <c:spPr>
            <a:solidFill>
              <a:schemeClr val="accent3">
                <a:lumMod val="75000"/>
              </a:schemeClr>
            </a:solidFill>
            <a:ln w="3175">
              <a:solidFill>
                <a:srgbClr val="000000"/>
              </a:solidFill>
            </a:ln>
          </c:spPr>
          <c:invertIfNegative val="0"/>
          <c:cat>
            <c:numRef>
              <c:f>BasisGrafik!$B$41:$K$41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BasisGrafik!$B$43:$K$43</c:f>
              <c:numCache>
                <c:formatCode>General</c:formatCode>
                <c:ptCount val="10"/>
                <c:pt idx="0">
                  <c:v>151</c:v>
                </c:pt>
                <c:pt idx="1">
                  <c:v>148</c:v>
                </c:pt>
                <c:pt idx="2">
                  <c:v>152</c:v>
                </c:pt>
                <c:pt idx="3">
                  <c:v>144</c:v>
                </c:pt>
                <c:pt idx="4">
                  <c:v>144</c:v>
                </c:pt>
                <c:pt idx="5">
                  <c:v>145</c:v>
                </c:pt>
                <c:pt idx="6">
                  <c:v>148</c:v>
                </c:pt>
                <c:pt idx="7">
                  <c:v>147</c:v>
                </c:pt>
                <c:pt idx="8">
                  <c:v>146</c:v>
                </c:pt>
                <c:pt idx="9">
                  <c:v>161</c:v>
                </c:pt>
              </c:numCache>
            </c:numRef>
          </c:val>
          <c:extLst>
            <c:ext xmlns:c16="http://schemas.microsoft.com/office/drawing/2014/chart" uri="{C3380CC4-5D6E-409C-BE32-E72D297353CC}">
              <c16:uniqueId val="{00000001-D687-4E65-BD68-DB01F022D002}"/>
            </c:ext>
          </c:extLst>
        </c:ser>
        <c:dLbls>
          <c:showLegendKey val="0"/>
          <c:showVal val="0"/>
          <c:showCatName val="0"/>
          <c:showSerName val="0"/>
          <c:showPercent val="0"/>
          <c:showBubbleSize val="0"/>
        </c:dLbls>
        <c:gapWidth val="75"/>
        <c:overlap val="100"/>
        <c:axId val="105027072"/>
        <c:axId val="105028608"/>
      </c:barChart>
      <c:catAx>
        <c:axId val="1050270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028608"/>
        <c:crosses val="autoZero"/>
        <c:auto val="1"/>
        <c:lblAlgn val="ctr"/>
        <c:lblOffset val="100"/>
        <c:tickLblSkip val="1"/>
        <c:noMultiLvlLbl val="0"/>
      </c:catAx>
      <c:valAx>
        <c:axId val="105028608"/>
        <c:scaling>
          <c:orientation val="minMax"/>
          <c:max val="7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27072"/>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de-DE" sz="1100" b="1">
                <a:solidFill>
                  <a:sysClr val="windowText" lastClr="000000"/>
                </a:solidFill>
                <a:effectLst/>
                <a:latin typeface="Arial" pitchFamily="34" charset="0"/>
                <a:cs typeface="Arial" pitchFamily="34" charset="0"/>
              </a:rPr>
              <a:t>Anzahl der Eigenbetriebe und Zweckverbände</a:t>
            </a:r>
          </a:p>
          <a:p>
            <a:pPr>
              <a:defRPr>
                <a:solidFill>
                  <a:sysClr val="windowText" lastClr="000000"/>
                </a:solidFill>
              </a:defRPr>
            </a:pPr>
            <a:r>
              <a:rPr lang="de-DE" sz="1100" b="1" baseline="0">
                <a:solidFill>
                  <a:sysClr val="windowText" lastClr="000000"/>
                </a:solidFill>
                <a:effectLst/>
                <a:latin typeface="Arial" pitchFamily="34" charset="0"/>
                <a:cs typeface="Arial" pitchFamily="34" charset="0"/>
              </a:rPr>
              <a:t>2011</a:t>
            </a:r>
            <a:r>
              <a:rPr lang="de-DE" sz="1100" b="1">
                <a:solidFill>
                  <a:sysClr val="windowText" lastClr="000000"/>
                </a:solidFill>
                <a:effectLst/>
                <a:latin typeface="Arial" pitchFamily="34" charset="0"/>
                <a:cs typeface="Arial" pitchFamily="34" charset="0"/>
              </a:rPr>
              <a:t> bis 2020</a:t>
            </a:r>
            <a:endParaRPr lang="de-DE" sz="1100">
              <a:solidFill>
                <a:sysClr val="windowText" lastClr="000000"/>
              </a:solidFill>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BasisGrafik!$A$50</c:f>
              <c:strCache>
                <c:ptCount val="1"/>
                <c:pt idx="0">
                  <c:v>Eigenbetriebe</c:v>
                </c:pt>
              </c:strCache>
            </c:strRef>
          </c:tx>
          <c:spPr>
            <a:solidFill>
              <a:schemeClr val="accent3">
                <a:lumMod val="75000"/>
              </a:schemeClr>
            </a:solidFill>
            <a:ln w="3175">
              <a:solidFill>
                <a:srgbClr val="000000"/>
              </a:solidFill>
            </a:ln>
          </c:spPr>
          <c:invertIfNegative val="0"/>
          <c:cat>
            <c:numRef>
              <c:f>BasisGrafik!$B$49:$K$49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BasisGrafik!$B$50:$K$50</c:f>
              <c:numCache>
                <c:formatCode>General</c:formatCode>
                <c:ptCount val="10"/>
                <c:pt idx="0">
                  <c:v>94</c:v>
                </c:pt>
                <c:pt idx="1">
                  <c:v>90</c:v>
                </c:pt>
                <c:pt idx="2">
                  <c:v>90</c:v>
                </c:pt>
                <c:pt idx="3">
                  <c:v>85</c:v>
                </c:pt>
                <c:pt idx="4">
                  <c:v>83</c:v>
                </c:pt>
                <c:pt idx="5">
                  <c:v>82</c:v>
                </c:pt>
                <c:pt idx="6">
                  <c:v>83</c:v>
                </c:pt>
                <c:pt idx="7">
                  <c:v>82</c:v>
                </c:pt>
                <c:pt idx="8">
                  <c:v>81</c:v>
                </c:pt>
                <c:pt idx="9">
                  <c:v>78</c:v>
                </c:pt>
              </c:numCache>
            </c:numRef>
          </c:val>
          <c:extLst>
            <c:ext xmlns:c16="http://schemas.microsoft.com/office/drawing/2014/chart" uri="{C3380CC4-5D6E-409C-BE32-E72D297353CC}">
              <c16:uniqueId val="{00000000-E2BD-4F5C-94DE-6D986C880D92}"/>
            </c:ext>
          </c:extLst>
        </c:ser>
        <c:ser>
          <c:idx val="2"/>
          <c:order val="1"/>
          <c:tx>
            <c:strRef>
              <c:f>BasisGrafik!$A$51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BasisGrafik!$B$49:$K$49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BasisGrafik!$B$51:$K$51</c:f>
              <c:numCache>
                <c:formatCode>General</c:formatCode>
                <c:ptCount val="10"/>
                <c:pt idx="0">
                  <c:v>53</c:v>
                </c:pt>
                <c:pt idx="1">
                  <c:v>53</c:v>
                </c:pt>
                <c:pt idx="2">
                  <c:v>54</c:v>
                </c:pt>
                <c:pt idx="3">
                  <c:v>52</c:v>
                </c:pt>
                <c:pt idx="4">
                  <c:v>54</c:v>
                </c:pt>
                <c:pt idx="5">
                  <c:v>55</c:v>
                </c:pt>
                <c:pt idx="6">
                  <c:v>55</c:v>
                </c:pt>
                <c:pt idx="7">
                  <c:v>55</c:v>
                </c:pt>
                <c:pt idx="8">
                  <c:v>55</c:v>
                </c:pt>
                <c:pt idx="9">
                  <c:v>72</c:v>
                </c:pt>
              </c:numCache>
            </c:numRef>
          </c:val>
          <c:extLst>
            <c:ext xmlns:c16="http://schemas.microsoft.com/office/drawing/2014/chart" uri="{C3380CC4-5D6E-409C-BE32-E72D297353CC}">
              <c16:uniqueId val="{00000001-E2BD-4F5C-94DE-6D986C880D92}"/>
            </c:ext>
          </c:extLst>
        </c:ser>
        <c:dLbls>
          <c:showLegendKey val="0"/>
          <c:showVal val="0"/>
          <c:showCatName val="0"/>
          <c:showSerName val="0"/>
          <c:showPercent val="0"/>
          <c:showBubbleSize val="0"/>
        </c:dLbls>
        <c:gapWidth val="75"/>
        <c:axId val="105048704"/>
        <c:axId val="105144704"/>
      </c:barChart>
      <c:catAx>
        <c:axId val="105048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144704"/>
        <c:crosses val="autoZero"/>
        <c:auto val="1"/>
        <c:lblAlgn val="ctr"/>
        <c:lblOffset val="100"/>
        <c:tickLblSkip val="1"/>
        <c:noMultiLvlLbl val="0"/>
      </c:catAx>
      <c:valAx>
        <c:axId val="10514470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48704"/>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82550</xdr:rowOff>
    </xdr:from>
    <xdr:to>
      <xdr:col>6</xdr:col>
      <xdr:colOff>704850</xdr:colOff>
      <xdr:row>39</xdr:row>
      <xdr:rowOff>155575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60325</xdr:colOff>
      <xdr:row>40</xdr:row>
      <xdr:rowOff>87314</xdr:rowOff>
    </xdr:from>
    <xdr:to>
      <xdr:col>6</xdr:col>
      <xdr:colOff>688975</xdr:colOff>
      <xdr:row>60</xdr:row>
      <xdr:rowOff>85726</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76200</xdr:rowOff>
    </xdr:from>
    <xdr:to>
      <xdr:col>6</xdr:col>
      <xdr:colOff>704850</xdr:colOff>
      <xdr:row>19</xdr:row>
      <xdr:rowOff>152400</xdr:rowOff>
    </xdr:to>
    <xdr:grpSp>
      <xdr:nvGrpSpPr>
        <xdr:cNvPr id="6" name="Gruppieren 5"/>
        <xdr:cNvGrpSpPr/>
      </xdr:nvGrpSpPr>
      <xdr:grpSpPr>
        <a:xfrm>
          <a:off x="76200" y="76200"/>
          <a:ext cx="5200650" cy="3152775"/>
          <a:chOff x="76200" y="76200"/>
          <a:chExt cx="5200650" cy="3092450"/>
        </a:xfrm>
      </xdr:grpSpPr>
      <xdr:graphicFrame macro="">
        <xdr:nvGraphicFramePr>
          <xdr:cNvPr id="3547794" name="Diagramm 1" descr="Bilanzstruktur öffentlicher Fonds, Einrichtungen und Unternehmen 2008"/>
          <xdr:cNvGraphicFramePr>
            <a:graphicFrameLocks/>
          </xdr:cNvGraphicFramePr>
        </xdr:nvGraphicFramePr>
        <xdr:xfrm>
          <a:off x="76200" y="76200"/>
          <a:ext cx="5200650" cy="30924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Textfeld 1"/>
          <xdr:cNvSpPr txBox="1"/>
        </xdr:nvSpPr>
        <xdr:spPr>
          <a:xfrm>
            <a:off x="80210" y="2982828"/>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grpSp>
    <xdr:clientData/>
  </xdr:twoCellAnchor>
  <xdr:oneCellAnchor>
    <xdr:from>
      <xdr:col>0</xdr:col>
      <xdr:colOff>75197</xdr:colOff>
      <xdr:row>59</xdr:row>
      <xdr:rowOff>73527</xdr:rowOff>
    </xdr:from>
    <xdr:ext cx="1317605" cy="180755"/>
    <xdr:sp macro="" textlink="">
      <xdr:nvSpPr>
        <xdr:cNvPr id="3" name="Textfeld 2"/>
        <xdr:cNvSpPr txBox="1"/>
      </xdr:nvSpPr>
      <xdr:spPr>
        <a:xfrm>
          <a:off x="75197" y="9439777"/>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60</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60</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59</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59</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54</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54</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0.84216</cdr:x>
      <cdr:y>0.22977</cdr:y>
    </cdr:from>
    <cdr:to>
      <cdr:x>0.94601</cdr:x>
      <cdr:y>0.28012</cdr:y>
    </cdr:to>
    <cdr:sp macro="" textlink="">
      <cdr:nvSpPr>
        <cdr:cNvPr id="4" name="Textfeld 3"/>
        <cdr:cNvSpPr txBox="1"/>
      </cdr:nvSpPr>
      <cdr:spPr>
        <a:xfrm xmlns:a="http://schemas.openxmlformats.org/drawingml/2006/main">
          <a:off x="4379786" y="729142"/>
          <a:ext cx="540088" cy="1597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1,8 %</a:t>
          </a:r>
        </a:p>
      </cdr:txBody>
    </cdr:sp>
  </cdr:relSizeAnchor>
  <cdr:relSizeAnchor xmlns:cdr="http://schemas.openxmlformats.org/drawingml/2006/chartDrawing">
    <cdr:from>
      <cdr:x>0.83232</cdr:x>
      <cdr:y>0.37092</cdr:y>
    </cdr:from>
    <cdr:to>
      <cdr:x>0.93642</cdr:x>
      <cdr:y>0.42547</cdr:y>
    </cdr:to>
    <cdr:sp macro="" textlink="">
      <cdr:nvSpPr>
        <cdr:cNvPr id="5" name="Textfeld 1"/>
        <cdr:cNvSpPr txBox="1"/>
      </cdr:nvSpPr>
      <cdr:spPr>
        <a:xfrm xmlns:a="http://schemas.openxmlformats.org/drawingml/2006/main">
          <a:off x="4328605" y="1177071"/>
          <a:ext cx="541388" cy="173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14,9 %</a:t>
          </a:r>
        </a:p>
      </cdr:txBody>
    </cdr:sp>
  </cdr:relSizeAnchor>
  <cdr:relSizeAnchor xmlns:cdr="http://schemas.openxmlformats.org/drawingml/2006/chartDrawing">
    <cdr:from>
      <cdr:x>0.83212</cdr:x>
      <cdr:y>0.2909</cdr:y>
    </cdr:from>
    <cdr:to>
      <cdr:x>0.93647</cdr:x>
      <cdr:y>0.35018</cdr:y>
    </cdr:to>
    <cdr:sp macro="" textlink="">
      <cdr:nvSpPr>
        <cdr:cNvPr id="6" name="Textfeld 1"/>
        <cdr:cNvSpPr txBox="1"/>
      </cdr:nvSpPr>
      <cdr:spPr>
        <a:xfrm xmlns:a="http://schemas.openxmlformats.org/drawingml/2006/main">
          <a:off x="4327578" y="923130"/>
          <a:ext cx="542688" cy="188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25,2 %</a:t>
          </a:r>
        </a:p>
      </cdr:txBody>
    </cdr:sp>
  </cdr:relSizeAnchor>
  <cdr:relSizeAnchor xmlns:cdr="http://schemas.openxmlformats.org/drawingml/2006/chartDrawing">
    <cdr:from>
      <cdr:x>0.72471</cdr:x>
      <cdr:y>0.80743</cdr:y>
    </cdr:from>
    <cdr:to>
      <cdr:x>0.94779</cdr:x>
      <cdr:y>0.86265</cdr:y>
    </cdr:to>
    <cdr:sp macro="" textlink="">
      <cdr:nvSpPr>
        <cdr:cNvPr id="53" name="Textfeld 1"/>
        <cdr:cNvSpPr txBox="1"/>
      </cdr:nvSpPr>
      <cdr:spPr>
        <a:xfrm xmlns:a="http://schemas.openxmlformats.org/drawingml/2006/main">
          <a:off x="3768963" y="2562305"/>
          <a:ext cx="1160161" cy="175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0.53502</cdr:x>
      <cdr:y>0.73143</cdr:y>
    </cdr:from>
    <cdr:to>
      <cdr:x>0.6407</cdr:x>
      <cdr:y>0.77132</cdr:y>
    </cdr:to>
    <cdr:sp macro="" textlink="">
      <cdr:nvSpPr>
        <cdr:cNvPr id="8"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0.83363</cdr:x>
      <cdr:y>0.53291</cdr:y>
    </cdr:from>
    <cdr:to>
      <cdr:x>0.93723</cdr:x>
      <cdr:y>0.58773</cdr:y>
    </cdr:to>
    <cdr:sp macro="" textlink="">
      <cdr:nvSpPr>
        <cdr:cNvPr id="12" name="Textfeld 1"/>
        <cdr:cNvSpPr txBox="1"/>
      </cdr:nvSpPr>
      <cdr:spPr>
        <a:xfrm xmlns:a="http://schemas.openxmlformats.org/drawingml/2006/main">
          <a:off x="4335418" y="1691135"/>
          <a:ext cx="538787" cy="1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58,1 %</a:t>
          </a:r>
        </a:p>
      </cdr:txBody>
    </cdr:sp>
  </cdr:relSizeAnchor>
  <cdr:relSizeAnchor xmlns:cdr="http://schemas.openxmlformats.org/drawingml/2006/chartDrawing">
    <cdr:from>
      <cdr:x>0.04804</cdr:x>
      <cdr:y>0.80879</cdr:y>
    </cdr:from>
    <cdr:to>
      <cdr:x>0.0875</cdr:x>
      <cdr:y>0.83715</cdr:y>
    </cdr:to>
    <cdr:sp macro="" textlink="">
      <cdr:nvSpPr>
        <cdr:cNvPr id="13" name="Rectangle 7"/>
        <cdr:cNvSpPr>
          <a:spLocks xmlns:a="http://schemas.openxmlformats.org/drawingml/2006/main" noChangeArrowheads="1"/>
        </cdr:cNvSpPr>
      </cdr:nvSpPr>
      <cdr:spPr bwMode="auto">
        <a:xfrm xmlns:a="http://schemas.openxmlformats.org/drawingml/2006/main">
          <a:off x="249839" y="2566624"/>
          <a:ext cx="2052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0.9073</cdr:y>
    </cdr:from>
    <cdr:to>
      <cdr:x>0.08691</cdr:x>
      <cdr:y>0.93566</cdr:y>
    </cdr:to>
    <cdr:sp macro="" textlink="">
      <cdr:nvSpPr>
        <cdr:cNvPr id="14" name="Rectangle 7"/>
        <cdr:cNvSpPr>
          <a:spLocks xmlns:a="http://schemas.openxmlformats.org/drawingml/2006/main" noChangeArrowheads="1"/>
        </cdr:cNvSpPr>
      </cdr:nvSpPr>
      <cdr:spPr bwMode="auto">
        <a:xfrm xmlns:a="http://schemas.openxmlformats.org/drawingml/2006/main">
          <a:off x="246771" y="2879237"/>
          <a:ext cx="205200" cy="90000"/>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0.85865</cdr:y>
    </cdr:from>
    <cdr:to>
      <cdr:x>0.08691</cdr:x>
      <cdr:y>0.88701</cdr:y>
    </cdr:to>
    <cdr:sp macro="" textlink="">
      <cdr:nvSpPr>
        <cdr:cNvPr id="15" name="Rectangle 7"/>
        <cdr:cNvSpPr>
          <a:spLocks xmlns:a="http://schemas.openxmlformats.org/drawingml/2006/main" noChangeArrowheads="1"/>
        </cdr:cNvSpPr>
      </cdr:nvSpPr>
      <cdr:spPr bwMode="auto">
        <a:xfrm xmlns:a="http://schemas.openxmlformats.org/drawingml/2006/main">
          <a:off x="246771" y="2724850"/>
          <a:ext cx="205200" cy="90000"/>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0.79061</cdr:y>
    </cdr:from>
    <cdr:to>
      <cdr:x>0.22138</cdr:x>
      <cdr:y>0.85254</cdr:y>
    </cdr:to>
    <cdr:sp macro="" textlink="">
      <cdr:nvSpPr>
        <cdr:cNvPr id="16" name="Textfeld 26"/>
        <cdr:cNvSpPr txBox="1"/>
      </cdr:nvSpPr>
      <cdr:spPr>
        <a:xfrm xmlns:a="http://schemas.openxmlformats.org/drawingml/2006/main">
          <a:off x="410383" y="2508923"/>
          <a:ext cx="740937" cy="1965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0.88669</cdr:y>
    </cdr:from>
    <cdr:to>
      <cdr:x>0.33834</cdr:x>
      <cdr:y>0.97479</cdr:y>
    </cdr:to>
    <cdr:sp macro="" textlink="">
      <cdr:nvSpPr>
        <cdr:cNvPr id="17" name="Textfeld 1"/>
        <cdr:cNvSpPr txBox="1"/>
      </cdr:nvSpPr>
      <cdr:spPr>
        <a:xfrm xmlns:a="http://schemas.openxmlformats.org/drawingml/2006/main">
          <a:off x="411319" y="2813825"/>
          <a:ext cx="1348269" cy="2795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0.8434</cdr:y>
    </cdr:from>
    <cdr:to>
      <cdr:x>0.26898</cdr:x>
      <cdr:y>0.91288</cdr:y>
    </cdr:to>
    <cdr:sp macro="" textlink="">
      <cdr:nvSpPr>
        <cdr:cNvPr id="18" name="Textfeld 1"/>
        <cdr:cNvSpPr txBox="1"/>
      </cdr:nvSpPr>
      <cdr:spPr>
        <a:xfrm xmlns:a="http://schemas.openxmlformats.org/drawingml/2006/main">
          <a:off x="416156" y="2676451"/>
          <a:ext cx="982715"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0.77704</cdr:y>
    </cdr:from>
    <cdr:to>
      <cdr:x>0.73458</cdr:x>
      <cdr:y>0.8054</cdr:y>
    </cdr:to>
    <cdr:sp macro="" textlink="">
      <cdr:nvSpPr>
        <cdr:cNvPr id="19" name="Rectangle 7"/>
        <cdr:cNvSpPr>
          <a:spLocks xmlns:a="http://schemas.openxmlformats.org/drawingml/2006/main" noChangeArrowheads="1"/>
        </cdr:cNvSpPr>
      </cdr:nvSpPr>
      <cdr:spPr bwMode="auto">
        <a:xfrm xmlns:a="http://schemas.openxmlformats.org/drawingml/2006/main">
          <a:off x="3615076" y="2465868"/>
          <a:ext cx="205200" cy="90000"/>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0.87109</cdr:y>
    </cdr:from>
    <cdr:to>
      <cdr:x>0.73443</cdr:x>
      <cdr:y>0.89945</cdr:y>
    </cdr:to>
    <cdr:sp macro="" textlink="">
      <cdr:nvSpPr>
        <cdr:cNvPr id="20" name="Rectangle 7"/>
        <cdr:cNvSpPr>
          <a:spLocks xmlns:a="http://schemas.openxmlformats.org/drawingml/2006/main" noChangeArrowheads="1"/>
        </cdr:cNvSpPr>
      </cdr:nvSpPr>
      <cdr:spPr bwMode="auto">
        <a:xfrm xmlns:a="http://schemas.openxmlformats.org/drawingml/2006/main">
          <a:off x="3614295" y="2764327"/>
          <a:ext cx="2052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0.82296</cdr:y>
    </cdr:from>
    <cdr:to>
      <cdr:x>0.73467</cdr:x>
      <cdr:y>0.85132</cdr:y>
    </cdr:to>
    <cdr:sp macro="" textlink="">
      <cdr:nvSpPr>
        <cdr:cNvPr id="21" name="Rectangle 7"/>
        <cdr:cNvSpPr>
          <a:spLocks xmlns:a="http://schemas.openxmlformats.org/drawingml/2006/main" noChangeArrowheads="1"/>
        </cdr:cNvSpPr>
      </cdr:nvSpPr>
      <cdr:spPr bwMode="auto">
        <a:xfrm xmlns:a="http://schemas.openxmlformats.org/drawingml/2006/main">
          <a:off x="3615544" y="2611591"/>
          <a:ext cx="205200" cy="90000"/>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0.75659</cdr:y>
    </cdr:from>
    <cdr:to>
      <cdr:x>0.88436</cdr:x>
      <cdr:y>0.80328</cdr:y>
    </cdr:to>
    <cdr:sp macro="" textlink="">
      <cdr:nvSpPr>
        <cdr:cNvPr id="22" name="Textfeld 4"/>
        <cdr:cNvSpPr txBox="1"/>
      </cdr:nvSpPr>
      <cdr:spPr>
        <a:xfrm xmlns:a="http://schemas.openxmlformats.org/drawingml/2006/main">
          <a:off x="3776088" y="2400964"/>
          <a:ext cx="823159" cy="1481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0.85098</cdr:y>
    </cdr:from>
    <cdr:to>
      <cdr:x>0.95681</cdr:x>
      <cdr:y>0.93072</cdr:y>
    </cdr:to>
    <cdr:sp macro="" textlink="">
      <cdr:nvSpPr>
        <cdr:cNvPr id="23" name="Textfeld 1"/>
        <cdr:cNvSpPr txBox="1"/>
      </cdr:nvSpPr>
      <cdr:spPr>
        <a:xfrm xmlns:a="http://schemas.openxmlformats.org/drawingml/2006/main">
          <a:off x="3764230" y="2700506"/>
          <a:ext cx="1211804" cy="253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0.69421</cdr:x>
      <cdr:y>0.91797</cdr:y>
    </cdr:from>
    <cdr:to>
      <cdr:x>0.73367</cdr:x>
      <cdr:y>0.94633</cdr:y>
    </cdr:to>
    <cdr:sp macro="" textlink="">
      <cdr:nvSpPr>
        <cdr:cNvPr id="25" name="Rectangle 7"/>
        <cdr:cNvSpPr>
          <a:spLocks xmlns:a="http://schemas.openxmlformats.org/drawingml/2006/main" noChangeArrowheads="1"/>
        </cdr:cNvSpPr>
      </cdr:nvSpPr>
      <cdr:spPr bwMode="auto">
        <a:xfrm xmlns:a="http://schemas.openxmlformats.org/drawingml/2006/main">
          <a:off x="3610343" y="2913097"/>
          <a:ext cx="205200" cy="90000"/>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0.89816</cdr:y>
    </cdr:from>
    <cdr:to>
      <cdr:x>0.90812</cdr:x>
      <cdr:y>0.96917</cdr:y>
    </cdr:to>
    <cdr:sp macro="" textlink="">
      <cdr:nvSpPr>
        <cdr:cNvPr id="37" name="Textfeld 1"/>
        <cdr:cNvSpPr txBox="1"/>
      </cdr:nvSpPr>
      <cdr:spPr>
        <a:xfrm xmlns:a="http://schemas.openxmlformats.org/drawingml/2006/main">
          <a:off x="3760226" y="2850224"/>
          <a:ext cx="962588" cy="225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3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39"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0.37121</cdr:x>
      <cdr:y>0.81752</cdr:y>
    </cdr:from>
    <cdr:to>
      <cdr:x>0.41067</cdr:x>
      <cdr:y>0.84588</cdr:y>
    </cdr:to>
    <cdr:sp macro="" textlink="">
      <cdr:nvSpPr>
        <cdr:cNvPr id="42" name="Rectangle 7"/>
        <cdr:cNvSpPr>
          <a:spLocks xmlns:a="http://schemas.openxmlformats.org/drawingml/2006/main" noChangeArrowheads="1"/>
        </cdr:cNvSpPr>
      </cdr:nvSpPr>
      <cdr:spPr bwMode="auto">
        <a:xfrm xmlns:a="http://schemas.openxmlformats.org/drawingml/2006/main">
          <a:off x="1930527" y="2594339"/>
          <a:ext cx="205200" cy="90000"/>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0.37087</cdr:x>
      <cdr:y>0.90627</cdr:y>
    </cdr:from>
    <cdr:to>
      <cdr:x>0.41033</cdr:x>
      <cdr:y>0.93463</cdr:y>
    </cdr:to>
    <cdr:sp macro="" textlink="">
      <cdr:nvSpPr>
        <cdr:cNvPr id="43" name="Rectangle 7"/>
        <cdr:cNvSpPr>
          <a:spLocks xmlns:a="http://schemas.openxmlformats.org/drawingml/2006/main" noChangeArrowheads="1"/>
        </cdr:cNvSpPr>
      </cdr:nvSpPr>
      <cdr:spPr bwMode="auto">
        <a:xfrm xmlns:a="http://schemas.openxmlformats.org/drawingml/2006/main">
          <a:off x="1928758" y="2875965"/>
          <a:ext cx="205200" cy="90000"/>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0.37087</cdr:x>
      <cdr:y>0.86262</cdr:y>
    </cdr:from>
    <cdr:to>
      <cdr:x>0.41033</cdr:x>
      <cdr:y>0.89098</cdr:y>
    </cdr:to>
    <cdr:sp macro="" textlink="">
      <cdr:nvSpPr>
        <cdr:cNvPr id="44" name="Rectangle 7"/>
        <cdr:cNvSpPr>
          <a:spLocks xmlns:a="http://schemas.openxmlformats.org/drawingml/2006/main" noChangeArrowheads="1"/>
        </cdr:cNvSpPr>
      </cdr:nvSpPr>
      <cdr:spPr bwMode="auto">
        <a:xfrm xmlns:a="http://schemas.openxmlformats.org/drawingml/2006/main">
          <a:off x="1928758" y="2737453"/>
          <a:ext cx="205200" cy="90000"/>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0.40873</cdr:x>
      <cdr:y>0.79684</cdr:y>
    </cdr:from>
    <cdr:to>
      <cdr:x>0.54752</cdr:x>
      <cdr:y>0.85877</cdr:y>
    </cdr:to>
    <cdr:sp macro="" textlink="">
      <cdr:nvSpPr>
        <cdr:cNvPr id="45" name="Textfeld 4"/>
        <cdr:cNvSpPr txBox="1"/>
      </cdr:nvSpPr>
      <cdr:spPr>
        <a:xfrm xmlns:a="http://schemas.openxmlformats.org/drawingml/2006/main">
          <a:off x="2125662" y="2528710"/>
          <a:ext cx="721798" cy="19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0.40586</cdr:x>
      <cdr:y>0.89018</cdr:y>
    </cdr:from>
    <cdr:to>
      <cdr:x>0.66021</cdr:x>
      <cdr:y>0.97853</cdr:y>
    </cdr:to>
    <cdr:sp macro="" textlink="">
      <cdr:nvSpPr>
        <cdr:cNvPr id="46" name="Textfeld 1"/>
        <cdr:cNvSpPr txBox="1"/>
      </cdr:nvSpPr>
      <cdr:spPr>
        <a:xfrm xmlns:a="http://schemas.openxmlformats.org/drawingml/2006/main">
          <a:off x="2110723" y="2824912"/>
          <a:ext cx="1322785" cy="280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0.40679</cdr:x>
      <cdr:y>0.84237</cdr:y>
    </cdr:from>
    <cdr:to>
      <cdr:x>0.59109</cdr:x>
      <cdr:y>0.91185</cdr:y>
    </cdr:to>
    <cdr:sp macro="" textlink="">
      <cdr:nvSpPr>
        <cdr:cNvPr id="47" name="Textfeld 1"/>
        <cdr:cNvSpPr txBox="1"/>
      </cdr:nvSpPr>
      <cdr:spPr>
        <a:xfrm xmlns:a="http://schemas.openxmlformats.org/drawingml/2006/main">
          <a:off x="2115560" y="2673183"/>
          <a:ext cx="958479" cy="2204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65</xdr:row>
      <xdr:rowOff>28575</xdr:rowOff>
    </xdr:from>
    <xdr:to>
      <xdr:col>3</xdr:col>
      <xdr:colOff>0</xdr:colOff>
      <xdr:row>68</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65</xdr:row>
      <xdr:rowOff>28575</xdr:rowOff>
    </xdr:from>
    <xdr:to>
      <xdr:col>15</xdr:col>
      <xdr:colOff>0</xdr:colOff>
      <xdr:row>68</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1"/>
  </cols>
  <sheetData>
    <row r="1" spans="1:1" ht="15" x14ac:dyDescent="0.25">
      <c r="A1" s="360" t="s">
        <v>384</v>
      </c>
    </row>
    <row r="4" spans="1:1" ht="28.5" customHeight="1" x14ac:dyDescent="0.2">
      <c r="A4" s="366" t="s">
        <v>397</v>
      </c>
    </row>
    <row r="5" spans="1:1" ht="14.25" x14ac:dyDescent="0.2">
      <c r="A5" s="362"/>
    </row>
    <row r="6" spans="1:1" ht="14.25" x14ac:dyDescent="0.2">
      <c r="A6" s="362"/>
    </row>
    <row r="7" spans="1:1" x14ac:dyDescent="0.2">
      <c r="A7" s="238" t="s">
        <v>385</v>
      </c>
    </row>
    <row r="10" spans="1:1" x14ac:dyDescent="0.2">
      <c r="A10" s="238" t="s">
        <v>398</v>
      </c>
    </row>
    <row r="11" spans="1:1" x14ac:dyDescent="0.2">
      <c r="A11" s="361" t="s">
        <v>386</v>
      </c>
    </row>
    <row r="14" spans="1:1" x14ac:dyDescent="0.2">
      <c r="A14" s="361" t="s">
        <v>387</v>
      </c>
    </row>
    <row r="17" spans="1:1" x14ac:dyDescent="0.2">
      <c r="A17" s="361" t="s">
        <v>388</v>
      </c>
    </row>
    <row r="18" spans="1:1" x14ac:dyDescent="0.2">
      <c r="A18" s="361" t="s">
        <v>389</v>
      </c>
    </row>
    <row r="19" spans="1:1" x14ac:dyDescent="0.2">
      <c r="A19" s="361" t="s">
        <v>390</v>
      </c>
    </row>
    <row r="20" spans="1:1" x14ac:dyDescent="0.2">
      <c r="A20" s="361" t="s">
        <v>391</v>
      </c>
    </row>
    <row r="21" spans="1:1" ht="12.75" customHeight="1" x14ac:dyDescent="0.2">
      <c r="A21" s="361" t="s">
        <v>392</v>
      </c>
    </row>
    <row r="24" spans="1:1" x14ac:dyDescent="0.2">
      <c r="A24" s="363" t="s">
        <v>393</v>
      </c>
    </row>
    <row r="25" spans="1:1" ht="38.25" x14ac:dyDescent="0.2">
      <c r="A25" s="364" t="s">
        <v>394</v>
      </c>
    </row>
    <row r="28" spans="1:1" x14ac:dyDescent="0.2">
      <c r="A28" s="363" t="s">
        <v>395</v>
      </c>
    </row>
    <row r="29" spans="1:1" x14ac:dyDescent="0.2">
      <c r="A29" s="365" t="s">
        <v>396</v>
      </c>
    </row>
    <row r="30" spans="1:1" ht="12.75" customHeight="1" x14ac:dyDescent="0.2">
      <c r="A30" s="361" t="s">
        <v>16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4"/>
  <sheetViews>
    <sheetView zoomScaleNormal="100" workbookViewId="0"/>
  </sheetViews>
  <sheetFormatPr baseColWidth="10" defaultRowHeight="12" x14ac:dyDescent="0.2"/>
  <cols>
    <col min="1" max="1" width="4" style="1" customWidth="1"/>
    <col min="2" max="2" width="0.85546875" style="1" customWidth="1"/>
    <col min="3" max="3" width="42.7109375" style="2" customWidth="1"/>
    <col min="4" max="4" width="12.7109375" style="25" customWidth="1"/>
    <col min="5" max="5" width="8.7109375" style="5" customWidth="1"/>
    <col min="6" max="6" width="12.7109375" style="25" customWidth="1"/>
    <col min="7" max="7" width="8.7109375" style="5" customWidth="1"/>
    <col min="8" max="8" width="13.28515625" style="25" customWidth="1"/>
    <col min="9" max="9" width="8.7109375" style="5" customWidth="1"/>
    <col min="10" max="10" width="12.7109375" style="25" customWidth="1"/>
    <col min="11" max="11" width="8.7109375" style="5" customWidth="1"/>
    <col min="12" max="12" width="12.7109375" style="25" customWidth="1"/>
    <col min="13" max="13" width="8.7109375" style="5" customWidth="1"/>
    <col min="14" max="14" width="12.7109375" style="25" customWidth="1"/>
    <col min="15" max="15" width="8.7109375" style="5" customWidth="1"/>
    <col min="16" max="16" width="4" style="119" customWidth="1"/>
    <col min="17" max="16384" width="11.42578125" style="2"/>
  </cols>
  <sheetData>
    <row r="1" spans="1:17" x14ac:dyDescent="0.2">
      <c r="D1" s="2"/>
      <c r="E1" s="3"/>
      <c r="F1" s="2"/>
      <c r="G1" s="102" t="s">
        <v>295</v>
      </c>
      <c r="H1" s="4" t="s">
        <v>375</v>
      </c>
      <c r="J1" s="2"/>
      <c r="K1" s="102"/>
      <c r="L1" s="2"/>
      <c r="M1" s="102"/>
      <c r="N1" s="2"/>
      <c r="O1" s="102"/>
    </row>
    <row r="2" spans="1:17" x14ac:dyDescent="0.2">
      <c r="D2" s="2"/>
      <c r="E2" s="3"/>
      <c r="F2" s="2"/>
      <c r="G2" s="102"/>
      <c r="H2" s="2"/>
      <c r="I2" s="102"/>
      <c r="J2" s="2"/>
      <c r="K2" s="102"/>
      <c r="L2" s="2"/>
      <c r="M2" s="102"/>
      <c r="N2" s="2"/>
      <c r="O2" s="102"/>
    </row>
    <row r="3" spans="1:17" x14ac:dyDescent="0.2">
      <c r="C3" s="21"/>
      <c r="D3" s="2"/>
      <c r="E3" s="3"/>
      <c r="F3" s="2"/>
      <c r="G3" s="34" t="s">
        <v>0</v>
      </c>
      <c r="H3" s="2" t="s">
        <v>184</v>
      </c>
      <c r="I3" s="102"/>
      <c r="J3" s="2"/>
      <c r="K3" s="102"/>
      <c r="L3" s="2"/>
      <c r="M3" s="102"/>
      <c r="N3" s="2"/>
      <c r="O3" s="102"/>
    </row>
    <row r="4" spans="1:17" ht="12.75" thickBot="1" x14ac:dyDescent="0.25">
      <c r="A4" s="6"/>
      <c r="B4" s="6"/>
      <c r="C4" s="7"/>
      <c r="D4" s="7"/>
      <c r="E4" s="8"/>
      <c r="F4" s="7"/>
      <c r="G4" s="9"/>
      <c r="H4" s="7"/>
      <c r="I4" s="9"/>
      <c r="J4" s="7"/>
      <c r="K4" s="9"/>
      <c r="L4" s="7"/>
      <c r="M4" s="9"/>
      <c r="N4" s="7"/>
      <c r="O4" s="9"/>
      <c r="P4" s="120"/>
    </row>
    <row r="5" spans="1:17" x14ac:dyDescent="0.2">
      <c r="A5" s="121"/>
      <c r="B5" s="11"/>
      <c r="C5" s="262" t="s">
        <v>216</v>
      </c>
      <c r="D5" s="263" t="s">
        <v>4</v>
      </c>
      <c r="E5" s="264"/>
      <c r="F5" s="12"/>
      <c r="G5" s="61" t="s">
        <v>1</v>
      </c>
      <c r="H5" s="15" t="s">
        <v>2</v>
      </c>
      <c r="I5" s="16"/>
      <c r="J5" s="13" t="s">
        <v>3</v>
      </c>
      <c r="K5" s="17"/>
      <c r="L5" s="13"/>
      <c r="M5" s="17"/>
      <c r="N5" s="19"/>
      <c r="O5" s="17"/>
      <c r="P5" s="126"/>
    </row>
    <row r="6" spans="1:17" ht="12" customHeight="1" x14ac:dyDescent="0.2">
      <c r="A6" s="253" t="s">
        <v>131</v>
      </c>
      <c r="B6" s="11"/>
      <c r="C6" s="258"/>
      <c r="D6" s="265"/>
      <c r="E6" s="266"/>
      <c r="F6" s="249" t="s">
        <v>64</v>
      </c>
      <c r="G6" s="250"/>
      <c r="H6" s="271" t="s">
        <v>132</v>
      </c>
      <c r="I6" s="272"/>
      <c r="J6" s="249" t="s">
        <v>64</v>
      </c>
      <c r="K6" s="250"/>
      <c r="L6" s="277" t="s">
        <v>62</v>
      </c>
      <c r="M6" s="278"/>
      <c r="N6" s="278"/>
      <c r="O6" s="279"/>
      <c r="P6" s="275" t="s">
        <v>131</v>
      </c>
    </row>
    <row r="7" spans="1:17" ht="12" customHeight="1" x14ac:dyDescent="0.2">
      <c r="A7" s="254"/>
      <c r="B7" s="11"/>
      <c r="C7" s="258"/>
      <c r="D7" s="267"/>
      <c r="E7" s="268"/>
      <c r="F7" s="251"/>
      <c r="G7" s="252"/>
      <c r="H7" s="273" t="s">
        <v>145</v>
      </c>
      <c r="I7" s="274"/>
      <c r="J7" s="251"/>
      <c r="K7" s="252"/>
      <c r="L7" s="269" t="s">
        <v>60</v>
      </c>
      <c r="M7" s="270"/>
      <c r="N7" s="269" t="s">
        <v>61</v>
      </c>
      <c r="O7" s="270"/>
      <c r="P7" s="276"/>
    </row>
    <row r="8" spans="1:17" ht="15" customHeight="1" thickBot="1" x14ac:dyDescent="0.25">
      <c r="A8" s="122"/>
      <c r="B8" s="6"/>
      <c r="C8" s="260"/>
      <c r="D8" s="191" t="s">
        <v>291</v>
      </c>
      <c r="E8" s="20" t="s">
        <v>220</v>
      </c>
      <c r="F8" s="190" t="s">
        <v>291</v>
      </c>
      <c r="G8" s="9" t="s">
        <v>220</v>
      </c>
      <c r="H8" s="53" t="s">
        <v>291</v>
      </c>
      <c r="I8" s="20" t="s">
        <v>220</v>
      </c>
      <c r="J8" s="49" t="s">
        <v>291</v>
      </c>
      <c r="K8" s="20" t="s">
        <v>220</v>
      </c>
      <c r="L8" s="49" t="s">
        <v>291</v>
      </c>
      <c r="M8" s="20" t="s">
        <v>220</v>
      </c>
      <c r="N8" s="49" t="s">
        <v>291</v>
      </c>
      <c r="O8" s="20" t="s">
        <v>220</v>
      </c>
      <c r="P8" s="127"/>
    </row>
    <row r="9" spans="1:17" ht="8.1" customHeight="1" x14ac:dyDescent="0.2">
      <c r="A9" s="123"/>
      <c r="B9" s="11"/>
      <c r="C9" s="10"/>
      <c r="D9" s="10"/>
      <c r="E9" s="22"/>
      <c r="F9" s="10"/>
      <c r="G9" s="22"/>
      <c r="H9" s="10"/>
      <c r="I9" s="22"/>
      <c r="J9" s="10"/>
      <c r="K9" s="22"/>
      <c r="L9" s="10"/>
      <c r="M9" s="22"/>
      <c r="N9" s="10"/>
      <c r="O9" s="22"/>
      <c r="P9" s="123"/>
    </row>
    <row r="10" spans="1:17" x14ac:dyDescent="0.2">
      <c r="A10" s="123"/>
      <c r="B10" s="11"/>
      <c r="C10" s="24" t="s">
        <v>6</v>
      </c>
      <c r="D10" s="23"/>
      <c r="E10" s="22"/>
      <c r="F10" s="23"/>
      <c r="G10" s="22"/>
      <c r="H10" s="24" t="s">
        <v>6</v>
      </c>
      <c r="I10" s="22"/>
      <c r="J10" s="23"/>
      <c r="K10" s="22"/>
      <c r="L10" s="23"/>
      <c r="M10" s="22"/>
      <c r="N10" s="23"/>
      <c r="O10" s="22"/>
      <c r="P10" s="123"/>
    </row>
    <row r="11" spans="1:17" ht="8.1" customHeight="1" x14ac:dyDescent="0.2">
      <c r="A11" s="123"/>
      <c r="B11" s="11"/>
      <c r="C11" s="10"/>
      <c r="P11" s="123"/>
    </row>
    <row r="12" spans="1:17" x14ac:dyDescent="0.2">
      <c r="A12" s="121">
        <v>1</v>
      </c>
      <c r="B12" s="11"/>
      <c r="C12" s="26" t="s">
        <v>156</v>
      </c>
      <c r="D12" s="51">
        <v>22514394</v>
      </c>
      <c r="E12" s="79">
        <v>84.557112176901171</v>
      </c>
      <c r="F12" s="51">
        <v>10431612</v>
      </c>
      <c r="G12" s="79">
        <v>78.44930517666603</v>
      </c>
      <c r="H12" s="98">
        <v>8070302</v>
      </c>
      <c r="I12" s="95">
        <v>75.600861499064948</v>
      </c>
      <c r="J12" s="98">
        <v>12082782</v>
      </c>
      <c r="K12" s="95">
        <v>90.650373962984304</v>
      </c>
      <c r="L12" s="98">
        <v>5281940</v>
      </c>
      <c r="M12" s="95">
        <v>92.363003667807661</v>
      </c>
      <c r="N12" s="98">
        <v>3948030</v>
      </c>
      <c r="O12" s="93">
        <v>86.827501588416581</v>
      </c>
      <c r="P12" s="123">
        <v>1</v>
      </c>
      <c r="Q12" s="27"/>
    </row>
    <row r="13" spans="1:17" x14ac:dyDescent="0.2">
      <c r="A13" s="121">
        <v>2</v>
      </c>
      <c r="B13" s="11"/>
      <c r="C13" s="26" t="s">
        <v>8</v>
      </c>
      <c r="D13" s="51">
        <v>145568</v>
      </c>
      <c r="E13" s="79">
        <v>0.54670846150099128</v>
      </c>
      <c r="F13" s="51">
        <v>81928</v>
      </c>
      <c r="G13" s="79">
        <v>0.61612669973863043</v>
      </c>
      <c r="H13" s="98">
        <v>73074</v>
      </c>
      <c r="I13" s="95">
        <v>0.68454158880084937</v>
      </c>
      <c r="J13" s="98">
        <v>63640</v>
      </c>
      <c r="K13" s="95">
        <v>0.47745542367679239</v>
      </c>
      <c r="L13" s="98">
        <v>22935</v>
      </c>
      <c r="M13" s="95">
        <v>0.40105444005823027</v>
      </c>
      <c r="N13" s="98">
        <v>30010</v>
      </c>
      <c r="O13" s="93">
        <v>0.65999835935096274</v>
      </c>
      <c r="P13" s="123">
        <v>2</v>
      </c>
      <c r="Q13" s="27"/>
    </row>
    <row r="14" spans="1:17" x14ac:dyDescent="0.2">
      <c r="A14" s="121">
        <v>3</v>
      </c>
      <c r="B14" s="11"/>
      <c r="C14" s="26" t="s">
        <v>9</v>
      </c>
      <c r="D14" s="51">
        <v>17678096</v>
      </c>
      <c r="E14" s="79">
        <v>66.393470174947979</v>
      </c>
      <c r="F14" s="51">
        <v>8271474</v>
      </c>
      <c r="G14" s="79">
        <v>62.204325475953141</v>
      </c>
      <c r="H14" s="98">
        <v>7006418</v>
      </c>
      <c r="I14" s="95">
        <v>65.634623936323038</v>
      </c>
      <c r="J14" s="98">
        <v>9406622</v>
      </c>
      <c r="K14" s="95">
        <v>70.572638158036398</v>
      </c>
      <c r="L14" s="98">
        <v>3266538</v>
      </c>
      <c r="M14" s="95">
        <v>57.120539285761126</v>
      </c>
      <c r="N14" s="98">
        <v>3858306</v>
      </c>
      <c r="O14" s="93">
        <v>84.854236250382399</v>
      </c>
      <c r="P14" s="123">
        <v>3</v>
      </c>
      <c r="Q14" s="27"/>
    </row>
    <row r="15" spans="1:17" ht="13.5" x14ac:dyDescent="0.2">
      <c r="A15" s="121">
        <v>4</v>
      </c>
      <c r="B15" s="11"/>
      <c r="C15" s="26" t="s">
        <v>171</v>
      </c>
      <c r="D15" s="51">
        <v>7188301</v>
      </c>
      <c r="E15" s="79">
        <v>26.997039050588295</v>
      </c>
      <c r="F15" s="51">
        <v>5302692</v>
      </c>
      <c r="G15" s="79">
        <v>39.878065150991574</v>
      </c>
      <c r="H15" s="98">
        <v>5047245</v>
      </c>
      <c r="I15" s="95">
        <v>47.281510679135437</v>
      </c>
      <c r="J15" s="98">
        <v>1885609</v>
      </c>
      <c r="K15" s="95">
        <v>14.146672595596682</v>
      </c>
      <c r="L15" s="98">
        <v>1034976</v>
      </c>
      <c r="M15" s="95">
        <v>18.098178336765073</v>
      </c>
      <c r="N15" s="98">
        <v>167656</v>
      </c>
      <c r="O15" s="93">
        <v>3.6871937665893042</v>
      </c>
      <c r="P15" s="123">
        <v>4</v>
      </c>
      <c r="Q15" s="27"/>
    </row>
    <row r="16" spans="1:17" ht="13.5" x14ac:dyDescent="0.2">
      <c r="A16" s="121">
        <v>5</v>
      </c>
      <c r="B16" s="11"/>
      <c r="C16" s="26" t="s">
        <v>247</v>
      </c>
      <c r="D16" s="51">
        <v>7921363</v>
      </c>
      <c r="E16" s="79">
        <v>29.750193577715411</v>
      </c>
      <c r="F16" s="51">
        <v>2006878</v>
      </c>
      <c r="G16" s="79">
        <v>15.092411860634499</v>
      </c>
      <c r="H16" s="98">
        <v>1237565</v>
      </c>
      <c r="I16" s="95">
        <v>11.593243990260875</v>
      </c>
      <c r="J16" s="98">
        <v>5914485</v>
      </c>
      <c r="K16" s="95">
        <v>44.373082047533522</v>
      </c>
      <c r="L16" s="98">
        <v>2050779</v>
      </c>
      <c r="M16" s="95">
        <v>35.861086702776433</v>
      </c>
      <c r="N16" s="98">
        <v>3567118</v>
      </c>
      <c r="O16" s="93">
        <v>78.450250836763999</v>
      </c>
      <c r="P16" s="123">
        <v>5</v>
      </c>
      <c r="Q16" s="27"/>
    </row>
    <row r="17" spans="1:17" ht="13.5" x14ac:dyDescent="0.2">
      <c r="A17" s="121">
        <v>6</v>
      </c>
      <c r="B17" s="11"/>
      <c r="C17" s="26" t="s">
        <v>172</v>
      </c>
      <c r="D17" s="51">
        <v>1569561</v>
      </c>
      <c r="E17" s="79">
        <v>5.8947864883900127</v>
      </c>
      <c r="F17" s="51">
        <v>210353</v>
      </c>
      <c r="G17" s="79">
        <v>1.5819268097612553</v>
      </c>
      <c r="H17" s="98">
        <v>196962</v>
      </c>
      <c r="I17" s="95">
        <v>1.8450978516762857</v>
      </c>
      <c r="J17" s="98">
        <v>1359208</v>
      </c>
      <c r="K17" s="95">
        <v>10.197379501962377</v>
      </c>
      <c r="L17" s="98">
        <v>52527</v>
      </c>
      <c r="M17" s="95">
        <v>0.91851696415690698</v>
      </c>
      <c r="N17" s="98">
        <v>28244</v>
      </c>
      <c r="O17" s="93">
        <v>0.62115940224953659</v>
      </c>
      <c r="P17" s="123">
        <v>6</v>
      </c>
      <c r="Q17" s="27"/>
    </row>
    <row r="18" spans="1:17" ht="13.5" x14ac:dyDescent="0.2">
      <c r="A18" s="121">
        <v>7</v>
      </c>
      <c r="B18" s="11"/>
      <c r="C18" s="26" t="s">
        <v>173</v>
      </c>
      <c r="D18" s="51">
        <v>710482</v>
      </c>
      <c r="E18" s="79">
        <v>2.668351019071137</v>
      </c>
      <c r="F18" s="51">
        <v>480715</v>
      </c>
      <c r="G18" s="79">
        <v>3.6151419107613485</v>
      </c>
      <c r="H18" s="98">
        <v>317715</v>
      </c>
      <c r="I18" s="95">
        <v>2.9762861056718104</v>
      </c>
      <c r="J18" s="98">
        <v>229766</v>
      </c>
      <c r="K18" s="95">
        <v>1.7238061419943727</v>
      </c>
      <c r="L18" s="98">
        <v>119408</v>
      </c>
      <c r="M18" s="95">
        <v>2.0880361272497563</v>
      </c>
      <c r="N18" s="98">
        <v>94649</v>
      </c>
      <c r="O18" s="93">
        <v>2.0815789641522584</v>
      </c>
      <c r="P18" s="123">
        <v>7</v>
      </c>
      <c r="Q18" s="27"/>
    </row>
    <row r="19" spans="1:17" x14ac:dyDescent="0.2">
      <c r="A19" s="121">
        <v>8</v>
      </c>
      <c r="B19" s="11"/>
      <c r="C19" s="26" t="s">
        <v>10</v>
      </c>
      <c r="D19" s="51">
        <v>4690730</v>
      </c>
      <c r="E19" s="79">
        <v>17.616933540452195</v>
      </c>
      <c r="F19" s="51">
        <v>2078210</v>
      </c>
      <c r="G19" s="79">
        <v>15.62885300097426</v>
      </c>
      <c r="H19" s="98">
        <v>990811</v>
      </c>
      <c r="I19" s="95">
        <v>9.2817053417269939</v>
      </c>
      <c r="J19" s="98">
        <v>2612520</v>
      </c>
      <c r="K19" s="95">
        <v>19.600280381271112</v>
      </c>
      <c r="L19" s="98">
        <v>1992467</v>
      </c>
      <c r="M19" s="95">
        <v>34.84140994198831</v>
      </c>
      <c r="N19" s="98">
        <v>59714</v>
      </c>
      <c r="O19" s="93">
        <v>1.3132669786832185</v>
      </c>
      <c r="P19" s="123">
        <v>8</v>
      </c>
      <c r="Q19" s="27"/>
    </row>
    <row r="20" spans="1:17" x14ac:dyDescent="0.2">
      <c r="A20" s="121">
        <v>9</v>
      </c>
      <c r="B20" s="11"/>
      <c r="C20" s="26" t="s">
        <v>11</v>
      </c>
      <c r="D20" s="51">
        <v>3914749</v>
      </c>
      <c r="E20" s="79">
        <v>14.702588501267753</v>
      </c>
      <c r="F20" s="51">
        <v>2685060</v>
      </c>
      <c r="G20" s="79">
        <v>20.192573435213934</v>
      </c>
      <c r="H20" s="98">
        <v>2443754</v>
      </c>
      <c r="I20" s="95">
        <v>22.892564329288543</v>
      </c>
      <c r="J20" s="98">
        <v>1229689</v>
      </c>
      <c r="K20" s="95">
        <v>9.225670686450206</v>
      </c>
      <c r="L20" s="98">
        <v>432090</v>
      </c>
      <c r="M20" s="95">
        <v>7.555771223229157</v>
      </c>
      <c r="N20" s="98">
        <v>591033</v>
      </c>
      <c r="O20" s="93">
        <v>12.99836089044577</v>
      </c>
      <c r="P20" s="123">
        <v>9</v>
      </c>
      <c r="Q20" s="27"/>
    </row>
    <row r="21" spans="1:17" x14ac:dyDescent="0.2">
      <c r="A21" s="121">
        <v>10</v>
      </c>
      <c r="B21" s="11"/>
      <c r="C21" s="26" t="s">
        <v>12</v>
      </c>
      <c r="D21" s="51">
        <v>509438</v>
      </c>
      <c r="E21" s="79">
        <v>1.9132918306917868</v>
      </c>
      <c r="F21" s="51">
        <v>455138</v>
      </c>
      <c r="G21" s="79">
        <v>3.4227940858514891</v>
      </c>
      <c r="H21" s="98">
        <v>421879</v>
      </c>
      <c r="I21" s="95">
        <v>3.9520721589308585</v>
      </c>
      <c r="J21" s="98">
        <v>54300</v>
      </c>
      <c r="K21" s="95">
        <v>0.40738261322517011</v>
      </c>
      <c r="L21" s="98">
        <v>34611</v>
      </c>
      <c r="M21" s="95">
        <v>0.60522760954242028</v>
      </c>
      <c r="N21" s="98">
        <v>2989</v>
      </c>
      <c r="O21" s="93">
        <v>6.5735924561813652E-2</v>
      </c>
      <c r="P21" s="123">
        <v>10</v>
      </c>
      <c r="Q21" s="27"/>
    </row>
    <row r="22" spans="1:17" x14ac:dyDescent="0.2">
      <c r="A22" s="121">
        <v>11</v>
      </c>
      <c r="B22" s="11"/>
      <c r="C22" s="26" t="s">
        <v>13</v>
      </c>
      <c r="D22" s="51">
        <v>1855353</v>
      </c>
      <c r="E22" s="79">
        <v>6.9681329974393318</v>
      </c>
      <c r="F22" s="51">
        <v>1198863</v>
      </c>
      <c r="G22" s="79">
        <v>9.015861532427909</v>
      </c>
      <c r="H22" s="98">
        <v>1050657</v>
      </c>
      <c r="I22" s="95">
        <v>9.8423298582906913</v>
      </c>
      <c r="J22" s="98">
        <v>656490</v>
      </c>
      <c r="K22" s="95">
        <v>4.925278301219004</v>
      </c>
      <c r="L22" s="98">
        <v>213216</v>
      </c>
      <c r="M22" s="95">
        <v>3.728416110375218</v>
      </c>
      <c r="N22" s="98">
        <v>401162</v>
      </c>
      <c r="O22" s="93">
        <v>8.8226011940670084</v>
      </c>
      <c r="P22" s="123">
        <v>11</v>
      </c>
      <c r="Q22" s="27"/>
    </row>
    <row r="23" spans="1:17" x14ac:dyDescent="0.2">
      <c r="A23" s="121">
        <v>12</v>
      </c>
      <c r="B23" s="11"/>
      <c r="C23" s="26" t="s">
        <v>15</v>
      </c>
      <c r="D23" s="51">
        <v>598211</v>
      </c>
      <c r="E23" s="79">
        <v>2.2466958085772251</v>
      </c>
      <c r="F23" s="51">
        <v>450681</v>
      </c>
      <c r="G23" s="79">
        <v>3.3892759150095904</v>
      </c>
      <c r="H23" s="98">
        <v>374078</v>
      </c>
      <c r="I23" s="95">
        <v>3.504282623853137</v>
      </c>
      <c r="J23" s="98">
        <v>147530</v>
      </c>
      <c r="K23" s="95">
        <v>1.1068353025618665</v>
      </c>
      <c r="L23" s="98">
        <v>44673</v>
      </c>
      <c r="M23" s="95">
        <v>0.78117745806502381</v>
      </c>
      <c r="N23" s="98">
        <v>90074</v>
      </c>
      <c r="O23" s="93">
        <v>1.9809627530882579</v>
      </c>
      <c r="P23" s="123">
        <v>12</v>
      </c>
      <c r="Q23" s="27"/>
    </row>
    <row r="24" spans="1:17" x14ac:dyDescent="0.2">
      <c r="A24" s="121">
        <v>13</v>
      </c>
      <c r="B24" s="11"/>
      <c r="C24" s="26" t="s">
        <v>183</v>
      </c>
      <c r="D24" s="51"/>
      <c r="E24" s="79"/>
      <c r="F24" s="51"/>
      <c r="G24" s="79"/>
      <c r="H24" s="98"/>
      <c r="I24" s="95"/>
      <c r="J24" s="98"/>
      <c r="K24" s="95">
        <v>0</v>
      </c>
      <c r="L24" s="98"/>
      <c r="M24" s="95"/>
      <c r="N24" s="98"/>
      <c r="O24" s="93"/>
      <c r="P24" s="123"/>
      <c r="Q24" s="27"/>
    </row>
    <row r="25" spans="1:17" x14ac:dyDescent="0.2">
      <c r="A25" s="121"/>
      <c r="B25" s="11"/>
      <c r="C25" s="26" t="s">
        <v>280</v>
      </c>
      <c r="D25" s="51">
        <v>490486</v>
      </c>
      <c r="E25" s="79">
        <v>1.8421139704315179</v>
      </c>
      <c r="F25" s="51">
        <v>442137</v>
      </c>
      <c r="G25" s="79">
        <v>3.3250221004093699</v>
      </c>
      <c r="H25" s="98">
        <v>383170</v>
      </c>
      <c r="I25" s="95">
        <v>3.589454533497844</v>
      </c>
      <c r="J25" s="98">
        <v>48349</v>
      </c>
      <c r="K25" s="95">
        <v>0.36273557949951657</v>
      </c>
      <c r="L25" s="98">
        <v>31690</v>
      </c>
      <c r="M25" s="95">
        <v>0.55414934403511307</v>
      </c>
      <c r="N25" s="98">
        <v>9134</v>
      </c>
      <c r="O25" s="93">
        <v>0.20088054029695748</v>
      </c>
      <c r="P25" s="123">
        <v>13</v>
      </c>
      <c r="Q25" s="27"/>
    </row>
    <row r="26" spans="1:17" x14ac:dyDescent="0.2">
      <c r="A26" s="121">
        <v>14</v>
      </c>
      <c r="B26" s="11"/>
      <c r="C26" s="26" t="s">
        <v>288</v>
      </c>
      <c r="D26" s="51"/>
      <c r="E26" s="79"/>
      <c r="F26" s="51"/>
      <c r="G26" s="79"/>
      <c r="H26" s="98"/>
      <c r="I26" s="95"/>
      <c r="J26" s="98"/>
      <c r="K26" s="95">
        <v>0</v>
      </c>
      <c r="L26" s="98"/>
      <c r="M26" s="95"/>
      <c r="N26" s="98"/>
      <c r="O26" s="93"/>
      <c r="P26" s="123"/>
      <c r="Q26" s="27"/>
    </row>
    <row r="27" spans="1:17" x14ac:dyDescent="0.2">
      <c r="A27" s="121"/>
      <c r="B27" s="11"/>
      <c r="C27" s="26" t="s">
        <v>289</v>
      </c>
      <c r="D27" s="51">
        <v>308698</v>
      </c>
      <c r="E27" s="79">
        <v>1.1593743724474679</v>
      </c>
      <c r="F27" s="51">
        <v>107846</v>
      </c>
      <c r="G27" s="79">
        <v>0.81103896177146206</v>
      </c>
      <c r="H27" s="98">
        <v>107823</v>
      </c>
      <c r="I27" s="95">
        <v>1.0100627819645016</v>
      </c>
      <c r="J27" s="98">
        <v>200852</v>
      </c>
      <c r="K27" s="95">
        <v>1.5068805272836441</v>
      </c>
      <c r="L27" s="98">
        <v>49702</v>
      </c>
      <c r="M27" s="95">
        <v>0.86911740919006586</v>
      </c>
      <c r="N27" s="98">
        <v>141493</v>
      </c>
      <c r="O27" s="93">
        <v>3.1118009949898626</v>
      </c>
      <c r="P27" s="123">
        <v>14</v>
      </c>
      <c r="Q27" s="27"/>
    </row>
    <row r="28" spans="1:17" x14ac:dyDescent="0.2">
      <c r="A28" s="121">
        <v>15</v>
      </c>
      <c r="B28" s="11"/>
      <c r="C28" s="26" t="s">
        <v>305</v>
      </c>
      <c r="D28" s="51">
        <v>457958</v>
      </c>
      <c r="E28" s="79">
        <v>1.7199488459831211</v>
      </c>
      <c r="F28" s="51">
        <v>198197</v>
      </c>
      <c r="G28" s="79">
        <v>1.4905095145505485</v>
      </c>
      <c r="H28" s="98">
        <v>185586</v>
      </c>
      <c r="I28" s="95">
        <v>1.7385299189752093</v>
      </c>
      <c r="J28" s="98">
        <v>259760</v>
      </c>
      <c r="K28" s="95">
        <v>1.9488343943162099</v>
      </c>
      <c r="L28" s="98">
        <v>87151</v>
      </c>
      <c r="M28" s="95">
        <v>1.5239718990850153</v>
      </c>
      <c r="N28" s="98">
        <v>160461</v>
      </c>
      <c r="O28" s="93">
        <v>3.5289569056919303</v>
      </c>
      <c r="P28" s="123">
        <v>15</v>
      </c>
      <c r="Q28" s="27"/>
    </row>
    <row r="29" spans="1:17" x14ac:dyDescent="0.2">
      <c r="A29" s="121">
        <v>16</v>
      </c>
      <c r="B29" s="11"/>
      <c r="C29" s="26" t="s">
        <v>174</v>
      </c>
      <c r="D29" s="51">
        <v>41903</v>
      </c>
      <c r="E29" s="79">
        <v>0.15737472976393191</v>
      </c>
      <c r="F29" s="51">
        <v>35403</v>
      </c>
      <c r="G29" s="79">
        <v>0.26624271983750042</v>
      </c>
      <c r="H29" s="98">
        <v>35403</v>
      </c>
      <c r="I29" s="95">
        <v>0.33164772515965285</v>
      </c>
      <c r="J29" s="98">
        <v>6500</v>
      </c>
      <c r="K29" s="95">
        <v>4.8765874511300294E-2</v>
      </c>
      <c r="L29" s="98" t="s">
        <v>381</v>
      </c>
      <c r="M29" s="95" t="s">
        <v>381</v>
      </c>
      <c r="N29" s="98">
        <v>6500</v>
      </c>
      <c r="O29" s="93">
        <v>0.14295199386142146</v>
      </c>
      <c r="P29" s="123">
        <v>16</v>
      </c>
      <c r="Q29" s="27"/>
    </row>
    <row r="30" spans="1:17" x14ac:dyDescent="0.2">
      <c r="A30" s="121">
        <v>17</v>
      </c>
      <c r="B30" s="11"/>
      <c r="C30" s="26" t="s">
        <v>180</v>
      </c>
      <c r="D30" s="51">
        <v>1508055</v>
      </c>
      <c r="E30" s="79">
        <v>5.663788943372702</v>
      </c>
      <c r="F30" s="51">
        <v>995656</v>
      </c>
      <c r="G30" s="79">
        <v>7.4876750970970347</v>
      </c>
      <c r="H30" s="98">
        <v>935816</v>
      </c>
      <c r="I30" s="95">
        <v>8.7665239546932661</v>
      </c>
      <c r="J30" s="98">
        <v>512399</v>
      </c>
      <c r="K30" s="95">
        <v>3.8442438974947319</v>
      </c>
      <c r="L30" s="98">
        <v>184263</v>
      </c>
      <c r="M30" s="95">
        <v>3.2221275033115186</v>
      </c>
      <c r="N30" s="98">
        <v>180382</v>
      </c>
      <c r="O30" s="93">
        <v>3.9670717779555269</v>
      </c>
      <c r="P30" s="123">
        <v>17</v>
      </c>
      <c r="Q30" s="27"/>
    </row>
    <row r="31" spans="1:17" x14ac:dyDescent="0.2">
      <c r="A31" s="121">
        <v>18</v>
      </c>
      <c r="B31" s="11"/>
      <c r="C31" s="26" t="s">
        <v>176</v>
      </c>
      <c r="D31" s="51">
        <v>197114</v>
      </c>
      <c r="E31" s="79">
        <v>0.74029932183107827</v>
      </c>
      <c r="F31" s="51">
        <v>180592</v>
      </c>
      <c r="G31" s="79">
        <v>1.3581138677765692</v>
      </c>
      <c r="H31" s="98">
        <v>160824</v>
      </c>
      <c r="I31" s="95">
        <v>1.506564803860577</v>
      </c>
      <c r="J31" s="98">
        <v>16522</v>
      </c>
      <c r="K31" s="95">
        <v>0.12395535056549284</v>
      </c>
      <c r="L31" s="98">
        <v>4645</v>
      </c>
      <c r="M31" s="95">
        <v>8.1225108963177653E-2</v>
      </c>
      <c r="N31" s="98">
        <v>7917</v>
      </c>
      <c r="O31" s="93">
        <v>0.17411552852321133</v>
      </c>
      <c r="P31" s="123">
        <v>18</v>
      </c>
      <c r="Q31" s="27"/>
    </row>
    <row r="32" spans="1:17" ht="8.1" customHeight="1" x14ac:dyDescent="0.2">
      <c r="A32" s="123"/>
      <c r="B32" s="11"/>
      <c r="C32" s="28" t="s">
        <v>16</v>
      </c>
      <c r="E32" s="34"/>
      <c r="F32" s="50"/>
      <c r="G32" s="34"/>
      <c r="H32" s="100"/>
      <c r="I32" s="61"/>
      <c r="J32" s="100"/>
      <c r="K32" s="61"/>
      <c r="L32" s="100"/>
      <c r="M32" s="61"/>
      <c r="N32" s="100"/>
      <c r="O32" s="61"/>
      <c r="P32" s="123"/>
      <c r="Q32" s="27"/>
    </row>
    <row r="33" spans="1:17" x14ac:dyDescent="0.2">
      <c r="A33" s="123"/>
      <c r="B33" s="11"/>
      <c r="C33" s="261" t="s">
        <v>17</v>
      </c>
      <c r="D33" s="261"/>
      <c r="E33" s="261"/>
      <c r="F33" s="261"/>
      <c r="G33" s="261"/>
      <c r="H33" s="261" t="s">
        <v>17</v>
      </c>
      <c r="I33" s="261"/>
      <c r="J33" s="261"/>
      <c r="K33" s="261"/>
      <c r="L33" s="261"/>
      <c r="M33" s="261"/>
      <c r="N33" s="261"/>
      <c r="O33" s="261"/>
      <c r="P33" s="123"/>
      <c r="Q33" s="27"/>
    </row>
    <row r="34" spans="1:17" ht="8.1" customHeight="1" x14ac:dyDescent="0.2">
      <c r="A34" s="123"/>
      <c r="B34" s="11"/>
      <c r="C34" s="28"/>
      <c r="D34" s="195"/>
      <c r="E34" s="34"/>
      <c r="F34" s="195"/>
      <c r="G34" s="34"/>
      <c r="H34" s="196"/>
      <c r="I34" s="61"/>
      <c r="J34" s="196"/>
      <c r="K34" s="61"/>
      <c r="L34" s="196"/>
      <c r="M34" s="61"/>
      <c r="N34" s="196"/>
      <c r="O34" s="61"/>
      <c r="P34" s="123"/>
      <c r="Q34" s="27"/>
    </row>
    <row r="35" spans="1:17" x14ac:dyDescent="0.2">
      <c r="A35" s="121">
        <v>19</v>
      </c>
      <c r="B35" s="11"/>
      <c r="C35" s="26" t="s">
        <v>18</v>
      </c>
      <c r="D35" s="51">
        <v>12305885</v>
      </c>
      <c r="E35" s="79">
        <v>46.217104416891942</v>
      </c>
      <c r="F35" s="51">
        <v>5952291</v>
      </c>
      <c r="G35" s="79">
        <v>44.763272748192954</v>
      </c>
      <c r="H35" s="98">
        <v>4937649</v>
      </c>
      <c r="I35" s="95">
        <v>46.254838812723065</v>
      </c>
      <c r="J35" s="98">
        <v>6353594</v>
      </c>
      <c r="K35" s="95">
        <v>47.667471953807762</v>
      </c>
      <c r="L35" s="98">
        <v>1881250</v>
      </c>
      <c r="M35" s="95">
        <v>32.896606294290201</v>
      </c>
      <c r="N35" s="98">
        <v>1654185</v>
      </c>
      <c r="O35" s="93">
        <v>36.379852917793144</v>
      </c>
      <c r="P35" s="123">
        <v>19</v>
      </c>
      <c r="Q35" s="27"/>
    </row>
    <row r="36" spans="1:17" x14ac:dyDescent="0.2">
      <c r="A36" s="121">
        <v>20</v>
      </c>
      <c r="B36" s="11"/>
      <c r="C36" s="26" t="s">
        <v>19</v>
      </c>
      <c r="D36" s="51">
        <v>1217555</v>
      </c>
      <c r="E36" s="79">
        <v>4.5727606399953249</v>
      </c>
      <c r="F36" s="51">
        <v>930773</v>
      </c>
      <c r="G36" s="79">
        <v>6.9997326517896727</v>
      </c>
      <c r="H36" s="98">
        <v>707492</v>
      </c>
      <c r="I36" s="95">
        <v>6.6276336007867442</v>
      </c>
      <c r="J36" s="98">
        <v>286782</v>
      </c>
      <c r="K36" s="95">
        <v>2.1515653883230339</v>
      </c>
      <c r="L36" s="98">
        <v>61015</v>
      </c>
      <c r="M36" s="95">
        <v>1.0669429544431184</v>
      </c>
      <c r="N36" s="98">
        <v>94830</v>
      </c>
      <c r="O36" s="93">
        <v>2.0855596273659378</v>
      </c>
      <c r="P36" s="123">
        <v>20</v>
      </c>
      <c r="Q36" s="27"/>
    </row>
    <row r="37" spans="1:17" x14ac:dyDescent="0.2">
      <c r="A37" s="121">
        <v>21</v>
      </c>
      <c r="B37" s="11"/>
      <c r="C37" s="26" t="s">
        <v>158</v>
      </c>
      <c r="D37" s="51">
        <v>10658687</v>
      </c>
      <c r="E37" s="79">
        <v>40.030737328194498</v>
      </c>
      <c r="F37" s="51">
        <v>4737365</v>
      </c>
      <c r="G37" s="79">
        <v>35.626611938620464</v>
      </c>
      <c r="H37" s="98">
        <v>4101521</v>
      </c>
      <c r="I37" s="95">
        <v>38.422170701481356</v>
      </c>
      <c r="J37" s="98">
        <v>5921321</v>
      </c>
      <c r="K37" s="95">
        <v>44.424368742634947</v>
      </c>
      <c r="L37" s="98">
        <v>1765060</v>
      </c>
      <c r="M37" s="95">
        <v>30.864841943282315</v>
      </c>
      <c r="N37" s="98">
        <v>1440415</v>
      </c>
      <c r="O37" s="93">
        <v>31.678491728907598</v>
      </c>
      <c r="P37" s="123">
        <v>21</v>
      </c>
      <c r="Q37" s="27"/>
    </row>
    <row r="38" spans="1:17" x14ac:dyDescent="0.2">
      <c r="A38" s="121">
        <v>22</v>
      </c>
      <c r="B38" s="11"/>
      <c r="C38" s="26" t="s">
        <v>306</v>
      </c>
      <c r="D38" s="51">
        <v>5926617</v>
      </c>
      <c r="E38" s="79">
        <v>22.258543512142921</v>
      </c>
      <c r="F38" s="51">
        <v>2656469</v>
      </c>
      <c r="G38" s="79">
        <v>19.977559295088124</v>
      </c>
      <c r="H38" s="98">
        <v>2293575</v>
      </c>
      <c r="I38" s="95">
        <v>21.485719606616691</v>
      </c>
      <c r="J38" s="98">
        <v>3270149</v>
      </c>
      <c r="K38" s="95">
        <v>24.534103964192944</v>
      </c>
      <c r="L38" s="98">
        <v>600081</v>
      </c>
      <c r="M38" s="95">
        <v>10.493357289931671</v>
      </c>
      <c r="N38" s="98">
        <v>535914</v>
      </c>
      <c r="O38" s="93">
        <v>11.786149975115357</v>
      </c>
      <c r="P38" s="123">
        <v>22</v>
      </c>
      <c r="Q38" s="27"/>
    </row>
    <row r="39" spans="1:17" x14ac:dyDescent="0.2">
      <c r="A39" s="121">
        <v>23</v>
      </c>
      <c r="B39" s="11"/>
      <c r="C39" s="26" t="s">
        <v>307</v>
      </c>
      <c r="D39" s="51">
        <v>2894505</v>
      </c>
      <c r="E39" s="79">
        <v>10.870867054276536</v>
      </c>
      <c r="F39" s="51">
        <v>2080897</v>
      </c>
      <c r="G39" s="79">
        <v>15.649060163875804</v>
      </c>
      <c r="H39" s="98">
        <v>1807947</v>
      </c>
      <c r="I39" s="95">
        <v>16.93646046265059</v>
      </c>
      <c r="J39" s="98">
        <v>813608</v>
      </c>
      <c r="K39" s="95">
        <v>6.1040470199061554</v>
      </c>
      <c r="L39" s="98">
        <v>132948</v>
      </c>
      <c r="M39" s="95">
        <v>2.3248042597279963</v>
      </c>
      <c r="N39" s="98">
        <v>98968</v>
      </c>
      <c r="O39" s="93">
        <v>2.1765650659195628</v>
      </c>
      <c r="P39" s="123">
        <v>23</v>
      </c>
      <c r="Q39" s="27"/>
    </row>
    <row r="40" spans="1:17" x14ac:dyDescent="0.2">
      <c r="A40" s="121">
        <v>24</v>
      </c>
      <c r="B40" s="11"/>
      <c r="C40" s="26" t="s">
        <v>308</v>
      </c>
      <c r="D40" s="51">
        <v>1837565</v>
      </c>
      <c r="E40" s="79">
        <v>6.9013267617750405</v>
      </c>
      <c r="F40" s="51" t="s">
        <v>381</v>
      </c>
      <c r="G40" s="79" t="s">
        <v>381</v>
      </c>
      <c r="H40" s="98" t="s">
        <v>381</v>
      </c>
      <c r="I40" s="95" t="s">
        <v>381</v>
      </c>
      <c r="J40" s="98">
        <v>1837565</v>
      </c>
      <c r="K40" s="95">
        <v>13.78622526097808</v>
      </c>
      <c r="L40" s="98">
        <v>1032032</v>
      </c>
      <c r="M40" s="95">
        <v>18.046697880190777</v>
      </c>
      <c r="N40" s="98">
        <v>805533</v>
      </c>
      <c r="O40" s="93">
        <v>17.71577668787268</v>
      </c>
      <c r="P40" s="123">
        <v>24</v>
      </c>
      <c r="Q40" s="27"/>
    </row>
    <row r="41" spans="1:17" x14ac:dyDescent="0.2">
      <c r="A41" s="121">
        <v>25</v>
      </c>
      <c r="B41" s="11"/>
      <c r="C41" s="26" t="s">
        <v>309</v>
      </c>
      <c r="D41" s="51">
        <v>395926</v>
      </c>
      <c r="E41" s="79">
        <v>1.4869758073769062</v>
      </c>
      <c r="F41" s="51">
        <v>250435</v>
      </c>
      <c r="G41" s="79">
        <v>1.8833572166908008</v>
      </c>
      <c r="H41" s="98">
        <v>95312</v>
      </c>
      <c r="I41" s="95">
        <v>0.89286241223672658</v>
      </c>
      <c r="J41" s="98">
        <v>145491</v>
      </c>
      <c r="K41" s="95">
        <v>1.0915378228497832</v>
      </c>
      <c r="L41" s="98">
        <v>55175</v>
      </c>
      <c r="M41" s="95">
        <v>0.96482139656476373</v>
      </c>
      <c r="N41" s="98">
        <v>118940</v>
      </c>
      <c r="O41" s="93">
        <v>2.6158015615196106</v>
      </c>
      <c r="P41" s="123">
        <v>25</v>
      </c>
      <c r="Q41" s="27"/>
    </row>
    <row r="42" spans="1:17" x14ac:dyDescent="0.2">
      <c r="A42" s="121">
        <v>26</v>
      </c>
      <c r="B42" s="11"/>
      <c r="C42" s="26" t="s">
        <v>284</v>
      </c>
      <c r="D42" s="51">
        <v>33717</v>
      </c>
      <c r="E42" s="79">
        <v>0.12663064132521518</v>
      </c>
      <c r="F42" s="51">
        <v>33717</v>
      </c>
      <c r="G42" s="79">
        <v>0.25356342074855243</v>
      </c>
      <c r="H42" s="98">
        <v>33323</v>
      </c>
      <c r="I42" s="95">
        <v>0.31216273043231113</v>
      </c>
      <c r="J42" s="98" t="s">
        <v>381</v>
      </c>
      <c r="K42" s="95" t="s">
        <v>381</v>
      </c>
      <c r="L42" s="98" t="s">
        <v>381</v>
      </c>
      <c r="M42" s="95" t="s">
        <v>381</v>
      </c>
      <c r="N42" s="98" t="s">
        <v>381</v>
      </c>
      <c r="O42" s="93" t="s">
        <v>381</v>
      </c>
      <c r="P42" s="123">
        <v>26</v>
      </c>
      <c r="Q42" s="27"/>
    </row>
    <row r="43" spans="1:17" x14ac:dyDescent="0.2">
      <c r="A43" s="121">
        <v>27</v>
      </c>
      <c r="B43" s="11"/>
      <c r="C43" s="26" t="s">
        <v>245</v>
      </c>
      <c r="D43" s="51"/>
      <c r="E43" s="79"/>
      <c r="F43" s="51"/>
      <c r="G43" s="79"/>
      <c r="H43" s="98"/>
      <c r="I43" s="95"/>
      <c r="J43" s="98"/>
      <c r="K43" s="95"/>
      <c r="L43" s="98"/>
      <c r="M43" s="95"/>
      <c r="N43" s="98"/>
      <c r="O43" s="93"/>
      <c r="P43" s="123"/>
      <c r="Q43" s="27"/>
    </row>
    <row r="44" spans="1:17" x14ac:dyDescent="0.2">
      <c r="A44" s="121"/>
      <c r="B44" s="11"/>
      <c r="C44" s="26" t="s">
        <v>281</v>
      </c>
      <c r="D44" s="51">
        <v>1670686</v>
      </c>
      <c r="E44" s="79">
        <v>6.2745807643935834</v>
      </c>
      <c r="F44" s="51">
        <v>1054891</v>
      </c>
      <c r="G44" s="79">
        <v>7.9331426424907683</v>
      </c>
      <c r="H44" s="98">
        <v>944433</v>
      </c>
      <c r="I44" s="95">
        <v>8.8472461660228348</v>
      </c>
      <c r="J44" s="98">
        <v>615795</v>
      </c>
      <c r="K44" s="95">
        <v>4.6199664145671022</v>
      </c>
      <c r="L44" s="98">
        <v>352709</v>
      </c>
      <c r="M44" s="95">
        <v>6.1676699585131169</v>
      </c>
      <c r="N44" s="98">
        <v>238596</v>
      </c>
      <c r="O44" s="93">
        <v>5.2473498349784178</v>
      </c>
      <c r="P44" s="123">
        <v>27</v>
      </c>
      <c r="Q44" s="27"/>
    </row>
    <row r="45" spans="1:17" x14ac:dyDescent="0.2">
      <c r="A45" s="121">
        <v>28</v>
      </c>
      <c r="B45" s="11"/>
      <c r="C45" s="26" t="s">
        <v>21</v>
      </c>
      <c r="D45" s="51">
        <v>1887635</v>
      </c>
      <c r="E45" s="79">
        <v>7.089374221844249</v>
      </c>
      <c r="F45" s="51">
        <v>134457</v>
      </c>
      <c r="G45" s="79">
        <v>1.0111628218283986</v>
      </c>
      <c r="H45" s="98">
        <v>29599</v>
      </c>
      <c r="I45" s="95">
        <v>0.27727709564162822</v>
      </c>
      <c r="J45" s="98">
        <v>1753178</v>
      </c>
      <c r="K45" s="95">
        <v>13.153116668303449</v>
      </c>
      <c r="L45" s="98">
        <v>642758</v>
      </c>
      <c r="M45" s="95">
        <v>11.239631558009505</v>
      </c>
      <c r="N45" s="98">
        <v>1110409</v>
      </c>
      <c r="O45" s="93">
        <v>24.420797007948792</v>
      </c>
      <c r="P45" s="123">
        <v>28</v>
      </c>
      <c r="Q45" s="27"/>
    </row>
    <row r="46" spans="1:17" x14ac:dyDescent="0.2">
      <c r="A46" s="121">
        <v>29</v>
      </c>
      <c r="B46" s="11"/>
      <c r="C46" s="26" t="s">
        <v>260</v>
      </c>
      <c r="D46" s="51">
        <v>426188</v>
      </c>
      <c r="E46" s="79">
        <v>1.6006305354898362</v>
      </c>
      <c r="F46" s="51">
        <v>385484</v>
      </c>
      <c r="G46" s="79">
        <v>2.8989720818529223</v>
      </c>
      <c r="H46" s="98">
        <v>385430</v>
      </c>
      <c r="I46" s="95">
        <v>3.610625729691975</v>
      </c>
      <c r="J46" s="98">
        <v>40703</v>
      </c>
      <c r="K46" s="95">
        <v>0.3053719061897624</v>
      </c>
      <c r="L46" s="98">
        <v>12879</v>
      </c>
      <c r="M46" s="95">
        <v>0.22520951094440583</v>
      </c>
      <c r="N46" s="98">
        <v>3284</v>
      </c>
      <c r="O46" s="93">
        <v>7.2223745821678162E-2</v>
      </c>
      <c r="P46" s="123">
        <v>29</v>
      </c>
      <c r="Q46" s="27"/>
    </row>
    <row r="47" spans="1:17" x14ac:dyDescent="0.2">
      <c r="A47" s="121">
        <v>30</v>
      </c>
      <c r="B47" s="11"/>
      <c r="C47" s="26" t="s">
        <v>22</v>
      </c>
      <c r="D47" s="51">
        <v>3255360</v>
      </c>
      <c r="E47" s="79">
        <v>12.226127014397855</v>
      </c>
      <c r="F47" s="51">
        <v>867700</v>
      </c>
      <c r="G47" s="79">
        <v>6.5254020281614302</v>
      </c>
      <c r="H47" s="98">
        <v>603446</v>
      </c>
      <c r="I47" s="95">
        <v>5.6529529462670354</v>
      </c>
      <c r="J47" s="98">
        <v>2387661</v>
      </c>
      <c r="K47" s="95">
        <v>17.913288723311656</v>
      </c>
      <c r="L47" s="98">
        <v>2110059</v>
      </c>
      <c r="M47" s="95">
        <v>36.897690461514252</v>
      </c>
      <c r="N47" s="98">
        <v>234469</v>
      </c>
      <c r="O47" s="93">
        <v>5.1565863151836346</v>
      </c>
      <c r="P47" s="123">
        <v>30</v>
      </c>
      <c r="Q47" s="27"/>
    </row>
    <row r="48" spans="1:17" x14ac:dyDescent="0.2">
      <c r="A48" s="121">
        <v>31</v>
      </c>
      <c r="B48" s="11"/>
      <c r="C48" s="26" t="s">
        <v>23</v>
      </c>
      <c r="D48" s="51">
        <v>190097</v>
      </c>
      <c r="E48" s="79">
        <v>0.71394563644450659</v>
      </c>
      <c r="F48" s="51">
        <v>145004</v>
      </c>
      <c r="G48" s="79">
        <v>1.0904798843972803</v>
      </c>
      <c r="H48" s="98">
        <v>114077</v>
      </c>
      <c r="I48" s="95">
        <v>1.0686489151494991</v>
      </c>
      <c r="J48" s="98">
        <v>45093</v>
      </c>
      <c r="K48" s="95">
        <v>0.33830762759047139</v>
      </c>
      <c r="L48" s="98">
        <v>8600</v>
      </c>
      <c r="M48" s="95">
        <v>0.15038448591675518</v>
      </c>
      <c r="N48" s="98">
        <v>16258</v>
      </c>
      <c r="O48" s="93">
        <v>0.35755592556907539</v>
      </c>
      <c r="P48" s="123">
        <v>31</v>
      </c>
      <c r="Q48" s="27"/>
    </row>
    <row r="49" spans="1:17" x14ac:dyDescent="0.2">
      <c r="A49" s="121">
        <v>32</v>
      </c>
      <c r="B49" s="11"/>
      <c r="C49" s="26" t="s">
        <v>24</v>
      </c>
      <c r="D49" s="51">
        <v>35409</v>
      </c>
      <c r="E49" s="79">
        <v>0.13298527089256293</v>
      </c>
      <c r="F49" s="51">
        <v>28525</v>
      </c>
      <c r="G49" s="79">
        <v>0.21451779745684546</v>
      </c>
      <c r="H49" s="98">
        <v>24860</v>
      </c>
      <c r="I49" s="95">
        <v>0.23288315813543964</v>
      </c>
      <c r="J49" s="98">
        <v>6884</v>
      </c>
      <c r="K49" s="95">
        <v>5.1646812328583265E-2</v>
      </c>
      <c r="L49" s="98">
        <v>1276</v>
      </c>
      <c r="M49" s="95">
        <v>2.2312860933695305E-2</v>
      </c>
      <c r="N49" s="98">
        <v>2256</v>
      </c>
      <c r="O49" s="93">
        <v>4.9615338177133358E-2</v>
      </c>
      <c r="P49" s="123">
        <v>32</v>
      </c>
      <c r="Q49" s="27"/>
    </row>
    <row r="50" spans="1:17" x14ac:dyDescent="0.2">
      <c r="A50" s="121">
        <v>33</v>
      </c>
      <c r="B50" s="11"/>
      <c r="C50" s="26" t="s">
        <v>25</v>
      </c>
      <c r="D50" s="51">
        <v>3029855</v>
      </c>
      <c r="E50" s="79">
        <v>11.379199862752019</v>
      </c>
      <c r="F50" s="51">
        <v>694171</v>
      </c>
      <c r="G50" s="79">
        <v>5.2204043463073049</v>
      </c>
      <c r="H50" s="98">
        <v>464509</v>
      </c>
      <c r="I50" s="95">
        <v>4.3514208729820973</v>
      </c>
      <c r="J50" s="98">
        <v>2335684</v>
      </c>
      <c r="K50" s="95">
        <v>17.5233342833926</v>
      </c>
      <c r="L50" s="98">
        <v>2100183</v>
      </c>
      <c r="M50" s="95">
        <v>36.724993114663796</v>
      </c>
      <c r="N50" s="98">
        <v>215956</v>
      </c>
      <c r="O50" s="93">
        <v>4.7494370440518665</v>
      </c>
      <c r="P50" s="123">
        <v>33</v>
      </c>
      <c r="Q50" s="27"/>
    </row>
    <row r="51" spans="1:17" x14ac:dyDescent="0.2">
      <c r="A51" s="121">
        <v>34</v>
      </c>
      <c r="B51" s="11"/>
      <c r="C51" s="26" t="s">
        <v>26</v>
      </c>
      <c r="D51" s="51">
        <v>6982083</v>
      </c>
      <c r="E51" s="79">
        <v>26.222547915766004</v>
      </c>
      <c r="F51" s="51">
        <v>4835478</v>
      </c>
      <c r="G51" s="79">
        <v>36.364455397406907</v>
      </c>
      <c r="H51" s="98">
        <v>3711128</v>
      </c>
      <c r="I51" s="95">
        <v>34.765052650235631</v>
      </c>
      <c r="J51" s="98">
        <v>2146604</v>
      </c>
      <c r="K51" s="95">
        <v>16.104772506070038</v>
      </c>
      <c r="L51" s="98">
        <v>704421</v>
      </c>
      <c r="M51" s="95">
        <v>12.317905808600768</v>
      </c>
      <c r="N51" s="98">
        <v>1301087</v>
      </c>
      <c r="O51" s="93">
        <v>28.61430474418081</v>
      </c>
      <c r="P51" s="123">
        <v>34</v>
      </c>
      <c r="Q51" s="27"/>
    </row>
    <row r="52" spans="1:17" x14ac:dyDescent="0.2">
      <c r="A52" s="121"/>
      <c r="B52" s="11"/>
      <c r="C52" s="26" t="s">
        <v>311</v>
      </c>
      <c r="D52" s="51"/>
      <c r="E52" s="79">
        <v>0</v>
      </c>
      <c r="F52" s="51"/>
      <c r="G52" s="79">
        <v>0</v>
      </c>
      <c r="H52" s="98"/>
      <c r="I52" s="95">
        <v>0</v>
      </c>
      <c r="J52" s="98"/>
      <c r="K52" s="95">
        <v>0</v>
      </c>
      <c r="L52" s="98"/>
      <c r="M52" s="95">
        <v>0</v>
      </c>
      <c r="N52" s="98"/>
      <c r="O52" s="93">
        <v>0</v>
      </c>
      <c r="P52" s="123"/>
      <c r="Q52" s="27"/>
    </row>
    <row r="53" spans="1:17" x14ac:dyDescent="0.2">
      <c r="A53" s="121">
        <v>35</v>
      </c>
      <c r="B53" s="11"/>
      <c r="C53" s="26" t="s">
        <v>312</v>
      </c>
      <c r="D53" s="51">
        <v>1864658</v>
      </c>
      <c r="E53" s="79">
        <v>7.0030797043685116</v>
      </c>
      <c r="F53" s="51">
        <v>1488623</v>
      </c>
      <c r="G53" s="79">
        <v>11.194956256042126</v>
      </c>
      <c r="H53" s="98">
        <v>1369690</v>
      </c>
      <c r="I53" s="95">
        <v>12.83096270581377</v>
      </c>
      <c r="J53" s="98">
        <v>376035</v>
      </c>
      <c r="K53" s="95">
        <v>2.8211808649010468</v>
      </c>
      <c r="L53" s="98">
        <v>151412</v>
      </c>
      <c r="M53" s="95">
        <v>2.6476762536776439</v>
      </c>
      <c r="N53" s="98">
        <v>164786</v>
      </c>
      <c r="O53" s="93">
        <v>3.6240749631458762</v>
      </c>
      <c r="P53" s="123">
        <v>35</v>
      </c>
      <c r="Q53" s="27"/>
    </row>
    <row r="54" spans="1:17" x14ac:dyDescent="0.2">
      <c r="A54" s="121">
        <v>36</v>
      </c>
      <c r="B54" s="11"/>
      <c r="C54" s="26" t="s">
        <v>177</v>
      </c>
      <c r="D54" s="51">
        <v>1871710</v>
      </c>
      <c r="E54" s="79">
        <v>7.0295648389482608</v>
      </c>
      <c r="F54" s="51">
        <v>1482831</v>
      </c>
      <c r="G54" s="79">
        <v>11.151398426668942</v>
      </c>
      <c r="H54" s="98">
        <v>928598</v>
      </c>
      <c r="I54" s="95">
        <v>8.698907275875019</v>
      </c>
      <c r="J54" s="98">
        <v>388879</v>
      </c>
      <c r="K54" s="95">
        <v>2.9175422329353764</v>
      </c>
      <c r="L54" s="98">
        <v>135453</v>
      </c>
      <c r="M54" s="95">
        <v>2.3686081128932837</v>
      </c>
      <c r="N54" s="98">
        <v>223744</v>
      </c>
      <c r="O54" s="93">
        <v>4.9207155253122901</v>
      </c>
      <c r="P54" s="123">
        <v>36</v>
      </c>
      <c r="Q54" s="27"/>
    </row>
    <row r="55" spans="1:17" x14ac:dyDescent="0.2">
      <c r="A55" s="121">
        <v>37</v>
      </c>
      <c r="B55" s="11"/>
      <c r="C55" s="26" t="s">
        <v>178</v>
      </c>
      <c r="D55" s="51">
        <v>3245716</v>
      </c>
      <c r="E55" s="79">
        <v>12.189907128140467</v>
      </c>
      <c r="F55" s="51">
        <v>1864025</v>
      </c>
      <c r="G55" s="79">
        <v>14.01810823503931</v>
      </c>
      <c r="H55" s="98">
        <v>1412840</v>
      </c>
      <c r="I55" s="95">
        <v>13.235182668546845</v>
      </c>
      <c r="J55" s="98">
        <v>1381691</v>
      </c>
      <c r="K55" s="95">
        <v>10.366056910675848</v>
      </c>
      <c r="L55" s="98">
        <v>417556</v>
      </c>
      <c r="M55" s="95">
        <v>7.3016214420298411</v>
      </c>
      <c r="N55" s="98">
        <v>912557</v>
      </c>
      <c r="O55" s="93">
        <v>20.069514255722645</v>
      </c>
      <c r="P55" s="123">
        <v>37</v>
      </c>
      <c r="Q55" s="27"/>
    </row>
    <row r="56" spans="1:17" x14ac:dyDescent="0.2">
      <c r="A56" s="121">
        <v>38</v>
      </c>
      <c r="B56" s="11"/>
      <c r="C56" s="26" t="s">
        <v>310</v>
      </c>
      <c r="D56" s="51">
        <v>98421</v>
      </c>
      <c r="E56" s="79">
        <v>0.36963888690776175</v>
      </c>
      <c r="F56" s="51">
        <v>66964</v>
      </c>
      <c r="G56" s="79">
        <v>0.50359228006661516</v>
      </c>
      <c r="H56" s="98">
        <v>63195</v>
      </c>
      <c r="I56" s="95">
        <v>0.59199723163190299</v>
      </c>
      <c r="J56" s="98">
        <v>31457</v>
      </c>
      <c r="K56" s="95">
        <v>0.23600432530799589</v>
      </c>
      <c r="L56" s="98">
        <v>14599</v>
      </c>
      <c r="M56" s="95">
        <v>0.25528640812775688</v>
      </c>
      <c r="N56" s="98">
        <v>4951</v>
      </c>
      <c r="O56" s="93">
        <v>0.10888543409352271</v>
      </c>
      <c r="P56" s="123">
        <v>38</v>
      </c>
      <c r="Q56" s="27"/>
    </row>
    <row r="57" spans="1:17" s="4" customFormat="1" ht="22.5" customHeight="1" x14ac:dyDescent="0.2">
      <c r="A57" s="217">
        <v>39</v>
      </c>
      <c r="B57" s="236"/>
      <c r="C57" s="46" t="s">
        <v>27</v>
      </c>
      <c r="D57" s="172">
        <v>26626257</v>
      </c>
      <c r="E57" s="173">
        <v>100</v>
      </c>
      <c r="F57" s="172">
        <v>13297265</v>
      </c>
      <c r="G57" s="173">
        <v>100</v>
      </c>
      <c r="H57" s="205">
        <v>10674881</v>
      </c>
      <c r="I57" s="173">
        <v>100</v>
      </c>
      <c r="J57" s="205">
        <v>13328993</v>
      </c>
      <c r="K57" s="173">
        <v>100</v>
      </c>
      <c r="L57" s="205">
        <v>5718675</v>
      </c>
      <c r="M57" s="173">
        <v>100</v>
      </c>
      <c r="N57" s="205">
        <v>4546981</v>
      </c>
      <c r="O57" s="174">
        <v>100</v>
      </c>
      <c r="P57" s="129">
        <v>39</v>
      </c>
      <c r="Q57" s="27"/>
    </row>
    <row r="58" spans="1:17" s="4" customFormat="1" x14ac:dyDescent="0.2">
      <c r="A58" s="131" t="s">
        <v>28</v>
      </c>
      <c r="B58" s="33"/>
      <c r="C58" s="181"/>
      <c r="D58" s="183"/>
      <c r="E58" s="182"/>
      <c r="F58" s="183"/>
      <c r="G58" s="182"/>
      <c r="H58" s="197"/>
      <c r="I58" s="198"/>
      <c r="J58" s="197"/>
      <c r="K58" s="198"/>
      <c r="L58" s="197"/>
      <c r="M58" s="198"/>
      <c r="N58" s="197"/>
      <c r="O58" s="198"/>
      <c r="P58" s="128"/>
      <c r="Q58" s="27"/>
    </row>
    <row r="59" spans="1:17" s="4" customFormat="1" x14ac:dyDescent="0.2">
      <c r="A59" s="132" t="s">
        <v>302</v>
      </c>
      <c r="B59" s="199"/>
      <c r="C59" s="32"/>
      <c r="D59" s="200"/>
      <c r="E59" s="201"/>
      <c r="F59" s="200"/>
      <c r="G59" s="201"/>
      <c r="H59" s="25" t="s">
        <v>159</v>
      </c>
      <c r="I59" s="182"/>
      <c r="J59" s="183"/>
      <c r="K59" s="182"/>
      <c r="L59" s="183"/>
      <c r="M59" s="182"/>
      <c r="N59" s="183"/>
      <c r="O59" s="182"/>
      <c r="P59" s="125"/>
      <c r="Q59" s="27"/>
    </row>
    <row r="60" spans="1:17" s="4" customFormat="1" x14ac:dyDescent="0.2">
      <c r="A60" s="132" t="s">
        <v>323</v>
      </c>
      <c r="B60" s="199"/>
      <c r="C60" s="32"/>
      <c r="D60" s="200"/>
      <c r="E60" s="201"/>
      <c r="F60" s="200"/>
      <c r="G60" s="201"/>
      <c r="H60" s="25"/>
      <c r="I60" s="182"/>
      <c r="J60" s="183"/>
      <c r="K60" s="182"/>
      <c r="L60" s="183"/>
      <c r="M60" s="182"/>
      <c r="N60" s="183"/>
      <c r="O60" s="182"/>
      <c r="P60" s="125"/>
      <c r="Q60" s="27"/>
    </row>
    <row r="61" spans="1:17" s="4" customFormat="1" x14ac:dyDescent="0.2">
      <c r="A61" s="1"/>
      <c r="B61" s="1"/>
      <c r="C61" s="2"/>
      <c r="D61" s="2"/>
      <c r="E61" s="3"/>
      <c r="F61" s="2"/>
      <c r="G61" s="34" t="s">
        <v>294</v>
      </c>
      <c r="H61" s="2" t="s">
        <v>376</v>
      </c>
      <c r="I61" s="5"/>
      <c r="J61" s="2"/>
      <c r="K61" s="34"/>
      <c r="L61" s="2"/>
      <c r="M61" s="34"/>
      <c r="N61" s="2"/>
      <c r="O61" s="34"/>
      <c r="P61" s="119"/>
      <c r="Q61" s="27"/>
    </row>
    <row r="62" spans="1:17" s="4" customFormat="1" x14ac:dyDescent="0.2">
      <c r="A62" s="1"/>
      <c r="B62" s="1"/>
      <c r="C62" s="2"/>
      <c r="D62" s="2"/>
      <c r="E62" s="3"/>
      <c r="F62" s="2"/>
      <c r="G62" s="34"/>
      <c r="H62" s="2"/>
      <c r="I62" s="34"/>
      <c r="J62" s="2"/>
      <c r="K62" s="34"/>
      <c r="L62" s="2"/>
      <c r="M62" s="34"/>
      <c r="N62" s="2"/>
      <c r="O62" s="34"/>
      <c r="P62" s="119"/>
      <c r="Q62" s="27"/>
    </row>
    <row r="63" spans="1:17" s="4" customFormat="1" x14ac:dyDescent="0.2">
      <c r="A63" s="1"/>
      <c r="B63" s="1"/>
      <c r="C63" s="2"/>
      <c r="D63" s="2"/>
      <c r="E63" s="3"/>
      <c r="F63" s="2"/>
      <c r="G63" s="34" t="s">
        <v>29</v>
      </c>
      <c r="H63" s="2" t="s">
        <v>30</v>
      </c>
      <c r="I63" s="34"/>
      <c r="J63" s="2"/>
      <c r="K63" s="34"/>
      <c r="L63" s="2"/>
      <c r="M63" s="34"/>
      <c r="N63" s="2"/>
      <c r="O63" s="34"/>
      <c r="P63" s="119"/>
      <c r="Q63" s="27"/>
    </row>
    <row r="64" spans="1:17" s="4" customFormat="1" x14ac:dyDescent="0.2">
      <c r="A64" s="1"/>
      <c r="B64" s="1"/>
      <c r="C64" s="2"/>
      <c r="D64" s="2"/>
      <c r="E64" s="3"/>
      <c r="F64" s="2"/>
      <c r="G64" s="34"/>
      <c r="H64" s="2"/>
      <c r="I64" s="34"/>
      <c r="J64" s="2"/>
      <c r="K64" s="34"/>
      <c r="L64" s="2"/>
      <c r="M64" s="34"/>
      <c r="N64" s="2"/>
      <c r="O64" s="34"/>
      <c r="P64" s="119"/>
      <c r="Q64" s="27"/>
    </row>
    <row r="65" spans="1:17" ht="12.75" thickBot="1" x14ac:dyDescent="0.25">
      <c r="A65" s="6"/>
      <c r="B65" s="6"/>
      <c r="C65" s="7"/>
      <c r="D65" s="7"/>
      <c r="E65" s="8"/>
      <c r="F65" s="7"/>
      <c r="G65" s="9"/>
      <c r="H65" s="7"/>
      <c r="I65" s="9"/>
      <c r="J65" s="7"/>
      <c r="K65" s="9"/>
      <c r="L65" s="7"/>
      <c r="M65" s="9"/>
      <c r="N65" s="7"/>
      <c r="O65" s="9"/>
      <c r="P65" s="120"/>
      <c r="Q65" s="27"/>
    </row>
    <row r="66" spans="1:17" x14ac:dyDescent="0.2">
      <c r="A66" s="121"/>
      <c r="B66" s="255" t="s">
        <v>199</v>
      </c>
      <c r="C66" s="256"/>
      <c r="D66" s="263" t="s">
        <v>4</v>
      </c>
      <c r="E66" s="264"/>
      <c r="F66" s="13"/>
      <c r="G66" s="14" t="s">
        <v>1</v>
      </c>
      <c r="H66" s="15" t="s">
        <v>2</v>
      </c>
      <c r="I66" s="16"/>
      <c r="J66" s="13" t="s">
        <v>3</v>
      </c>
      <c r="K66" s="17"/>
      <c r="L66" s="13"/>
      <c r="M66" s="17"/>
      <c r="N66" s="19"/>
      <c r="O66" s="17"/>
      <c r="P66" s="126"/>
      <c r="Q66" s="27"/>
    </row>
    <row r="67" spans="1:17" ht="12" customHeight="1" x14ac:dyDescent="0.2">
      <c r="A67" s="253" t="s">
        <v>131</v>
      </c>
      <c r="B67" s="257"/>
      <c r="C67" s="258"/>
      <c r="D67" s="265"/>
      <c r="E67" s="266"/>
      <c r="F67" s="249" t="s">
        <v>64</v>
      </c>
      <c r="G67" s="250"/>
      <c r="H67" s="271" t="s">
        <v>132</v>
      </c>
      <c r="I67" s="272"/>
      <c r="J67" s="249" t="s">
        <v>64</v>
      </c>
      <c r="K67" s="250"/>
      <c r="L67" s="277" t="s">
        <v>62</v>
      </c>
      <c r="M67" s="278"/>
      <c r="N67" s="278"/>
      <c r="O67" s="279"/>
      <c r="P67" s="275" t="s">
        <v>131</v>
      </c>
      <c r="Q67" s="27"/>
    </row>
    <row r="68" spans="1:17" ht="12" customHeight="1" x14ac:dyDescent="0.2">
      <c r="A68" s="254"/>
      <c r="B68" s="257"/>
      <c r="C68" s="258"/>
      <c r="D68" s="267"/>
      <c r="E68" s="268"/>
      <c r="F68" s="251"/>
      <c r="G68" s="252"/>
      <c r="H68" s="273" t="s">
        <v>145</v>
      </c>
      <c r="I68" s="274"/>
      <c r="J68" s="251"/>
      <c r="K68" s="252"/>
      <c r="L68" s="269" t="s">
        <v>60</v>
      </c>
      <c r="M68" s="270"/>
      <c r="N68" s="269" t="s">
        <v>61</v>
      </c>
      <c r="O68" s="270"/>
      <c r="P68" s="276"/>
      <c r="Q68" s="27"/>
    </row>
    <row r="69" spans="1:17" ht="15" customHeight="1" thickBot="1" x14ac:dyDescent="0.25">
      <c r="A69" s="122"/>
      <c r="B69" s="259"/>
      <c r="C69" s="260"/>
      <c r="D69" s="186" t="s">
        <v>291</v>
      </c>
      <c r="E69" s="20" t="s">
        <v>220</v>
      </c>
      <c r="F69" s="186" t="s">
        <v>291</v>
      </c>
      <c r="G69" s="9" t="s">
        <v>220</v>
      </c>
      <c r="H69" s="188" t="s">
        <v>291</v>
      </c>
      <c r="I69" s="20" t="s">
        <v>220</v>
      </c>
      <c r="J69" s="186" t="s">
        <v>291</v>
      </c>
      <c r="K69" s="20" t="s">
        <v>220</v>
      </c>
      <c r="L69" s="186" t="s">
        <v>291</v>
      </c>
      <c r="M69" s="20" t="s">
        <v>220</v>
      </c>
      <c r="N69" s="186" t="s">
        <v>291</v>
      </c>
      <c r="O69" s="20" t="s">
        <v>220</v>
      </c>
      <c r="P69" s="127"/>
      <c r="Q69" s="27"/>
    </row>
    <row r="70" spans="1:17" x14ac:dyDescent="0.2">
      <c r="A70" s="121"/>
      <c r="C70" s="35"/>
      <c r="D70" s="10"/>
      <c r="E70" s="22"/>
      <c r="F70" s="10"/>
      <c r="G70" s="22"/>
      <c r="H70" s="10"/>
      <c r="I70" s="22"/>
      <c r="J70" s="10"/>
      <c r="K70" s="22"/>
      <c r="L70" s="10"/>
      <c r="M70" s="22"/>
      <c r="N70" s="10"/>
      <c r="O70" s="54"/>
      <c r="P70" s="123"/>
      <c r="Q70" s="27"/>
    </row>
    <row r="71" spans="1:17" x14ac:dyDescent="0.2">
      <c r="A71" s="121">
        <v>1</v>
      </c>
      <c r="C71" s="35" t="s">
        <v>31</v>
      </c>
      <c r="D71" s="51">
        <v>8801101</v>
      </c>
      <c r="E71" s="79">
        <v>92.452434183414653</v>
      </c>
      <c r="F71" s="51">
        <v>7233476</v>
      </c>
      <c r="G71" s="79">
        <v>93.8037694106754</v>
      </c>
      <c r="H71" s="51">
        <v>5901534</v>
      </c>
      <c r="I71" s="79">
        <v>93.732140925696243</v>
      </c>
      <c r="J71" s="51">
        <v>1567625</v>
      </c>
      <c r="K71" s="79">
        <v>86.689866914706187</v>
      </c>
      <c r="L71" s="51">
        <v>605815</v>
      </c>
      <c r="M71" s="79">
        <v>82.068069565123153</v>
      </c>
      <c r="N71" s="51">
        <v>534139</v>
      </c>
      <c r="O71" s="93">
        <v>84.115848089145899</v>
      </c>
      <c r="P71" s="123">
        <v>1</v>
      </c>
      <c r="Q71" s="27"/>
    </row>
    <row r="72" spans="1:17" ht="24" x14ac:dyDescent="0.2">
      <c r="A72" s="121">
        <v>2</v>
      </c>
      <c r="C72" s="166" t="s">
        <v>297</v>
      </c>
      <c r="D72" s="51">
        <v>932717</v>
      </c>
      <c r="E72" s="79">
        <v>9.7978601829761942</v>
      </c>
      <c r="F72" s="51">
        <v>504086</v>
      </c>
      <c r="G72" s="79">
        <v>6.5369909165593025</v>
      </c>
      <c r="H72" s="51">
        <v>464915</v>
      </c>
      <c r="I72" s="79">
        <v>7.3840934066414041</v>
      </c>
      <c r="J72" s="51">
        <v>428631</v>
      </c>
      <c r="K72" s="79">
        <v>23.703350192499755</v>
      </c>
      <c r="L72" s="51">
        <v>276446</v>
      </c>
      <c r="M72" s="79">
        <v>37.449369129189662</v>
      </c>
      <c r="N72" s="51">
        <v>40498</v>
      </c>
      <c r="O72" s="93">
        <v>6.3775976214323062</v>
      </c>
      <c r="P72" s="123">
        <v>2</v>
      </c>
      <c r="Q72" s="27"/>
    </row>
    <row r="73" spans="1:17" x14ac:dyDescent="0.2">
      <c r="A73" s="121">
        <v>3</v>
      </c>
      <c r="C73" s="35" t="s">
        <v>243</v>
      </c>
      <c r="D73" s="51">
        <v>-2849</v>
      </c>
      <c r="E73" s="79">
        <v>-2.9927731199602001E-2</v>
      </c>
      <c r="F73" s="51">
        <v>-7582</v>
      </c>
      <c r="G73" s="79">
        <v>-9.8323431179109577E-2</v>
      </c>
      <c r="H73" s="51">
        <v>-7294</v>
      </c>
      <c r="I73" s="79">
        <v>-0.11584822453145714</v>
      </c>
      <c r="J73" s="51">
        <v>4733</v>
      </c>
      <c r="K73" s="79">
        <v>0.2617355171723495</v>
      </c>
      <c r="L73" s="51">
        <v>2344</v>
      </c>
      <c r="M73" s="79">
        <v>0.31753514696837926</v>
      </c>
      <c r="N73" s="51" t="s">
        <v>381</v>
      </c>
      <c r="O73" s="93" t="s">
        <v>381</v>
      </c>
      <c r="P73" s="123">
        <v>3</v>
      </c>
      <c r="Q73" s="27"/>
    </row>
    <row r="74" spans="1:17" x14ac:dyDescent="0.2">
      <c r="A74" s="121">
        <v>4</v>
      </c>
      <c r="C74" s="35" t="s">
        <v>32</v>
      </c>
      <c r="D74" s="51">
        <v>26053</v>
      </c>
      <c r="E74" s="79">
        <v>0.27367749418856824</v>
      </c>
      <c r="F74" s="51">
        <v>13394</v>
      </c>
      <c r="G74" s="79">
        <v>0.17369348947678628</v>
      </c>
      <c r="H74" s="51">
        <v>12883</v>
      </c>
      <c r="I74" s="79">
        <v>0.20461648980514976</v>
      </c>
      <c r="J74" s="51">
        <v>12659</v>
      </c>
      <c r="K74" s="79">
        <v>0.70004435070457893</v>
      </c>
      <c r="L74" s="51">
        <v>5997</v>
      </c>
      <c r="M74" s="79">
        <v>0.81239687558420237</v>
      </c>
      <c r="N74" s="51">
        <v>5612</v>
      </c>
      <c r="O74" s="93">
        <v>0.88377396047898915</v>
      </c>
      <c r="P74" s="123">
        <v>4</v>
      </c>
      <c r="Q74" s="27"/>
    </row>
    <row r="75" spans="1:17" x14ac:dyDescent="0.2">
      <c r="A75" s="121">
        <v>5</v>
      </c>
      <c r="C75" s="35" t="s">
        <v>33</v>
      </c>
      <c r="D75" s="51">
        <v>652892</v>
      </c>
      <c r="E75" s="79">
        <v>6.8583981321061946</v>
      </c>
      <c r="F75" s="51">
        <v>429595</v>
      </c>
      <c r="G75" s="79">
        <v>5.5709910864401975</v>
      </c>
      <c r="H75" s="51">
        <v>346644</v>
      </c>
      <c r="I75" s="79">
        <v>5.5056336638994283</v>
      </c>
      <c r="J75" s="51">
        <v>223297</v>
      </c>
      <c r="K75" s="79">
        <v>12.348353217416888</v>
      </c>
      <c r="L75" s="51">
        <v>124030</v>
      </c>
      <c r="M75" s="79">
        <v>16.801998412324266</v>
      </c>
      <c r="N75" s="51">
        <v>54755</v>
      </c>
      <c r="O75" s="93">
        <v>8.6227803289428095</v>
      </c>
      <c r="P75" s="123">
        <v>5</v>
      </c>
      <c r="Q75" s="27"/>
    </row>
    <row r="76" spans="1:17" x14ac:dyDescent="0.2">
      <c r="A76" s="121">
        <v>6</v>
      </c>
      <c r="C76" s="35" t="s">
        <v>313</v>
      </c>
      <c r="D76" s="51">
        <v>42402</v>
      </c>
      <c r="E76" s="79">
        <v>0.44541792149018039</v>
      </c>
      <c r="F76" s="51">
        <v>42402</v>
      </c>
      <c r="G76" s="79">
        <v>0.54986944458673226</v>
      </c>
      <c r="H76" s="51">
        <v>42402</v>
      </c>
      <c r="I76" s="79">
        <v>0.67345714513063415</v>
      </c>
      <c r="J76" s="51" t="s">
        <v>381</v>
      </c>
      <c r="K76" s="79" t="s">
        <v>381</v>
      </c>
      <c r="L76" s="51" t="s">
        <v>381</v>
      </c>
      <c r="M76" s="79" t="s">
        <v>381</v>
      </c>
      <c r="N76" s="51" t="s">
        <v>381</v>
      </c>
      <c r="O76" s="93" t="s">
        <v>381</v>
      </c>
      <c r="P76" s="123">
        <v>6</v>
      </c>
      <c r="Q76" s="27"/>
    </row>
    <row r="77" spans="1:17" x14ac:dyDescent="0.2">
      <c r="A77" s="121"/>
      <c r="C77" s="35"/>
      <c r="E77" s="79"/>
      <c r="G77" s="79"/>
      <c r="I77" s="79"/>
      <c r="K77" s="79"/>
      <c r="M77" s="79"/>
      <c r="O77" s="93"/>
      <c r="P77" s="123"/>
      <c r="Q77" s="27"/>
    </row>
    <row r="78" spans="1:17" x14ac:dyDescent="0.2">
      <c r="A78" s="217">
        <v>7</v>
      </c>
      <c r="B78" s="36"/>
      <c r="C78" s="37" t="s">
        <v>34</v>
      </c>
      <c r="D78" s="52">
        <v>9519599</v>
      </c>
      <c r="E78" s="92">
        <v>99.999999999999986</v>
      </c>
      <c r="F78" s="52">
        <v>7711285</v>
      </c>
      <c r="G78" s="92">
        <v>100</v>
      </c>
      <c r="H78" s="52">
        <v>6296169</v>
      </c>
      <c r="I78" s="92">
        <v>100</v>
      </c>
      <c r="J78" s="52">
        <v>1808314</v>
      </c>
      <c r="K78" s="92">
        <v>100</v>
      </c>
      <c r="L78" s="52">
        <v>738186</v>
      </c>
      <c r="M78" s="92">
        <v>100</v>
      </c>
      <c r="N78" s="52">
        <v>635004</v>
      </c>
      <c r="O78" s="94">
        <v>100</v>
      </c>
      <c r="P78" s="129">
        <v>7</v>
      </c>
      <c r="Q78" s="27"/>
    </row>
    <row r="79" spans="1:17" x14ac:dyDescent="0.2">
      <c r="A79" s="217"/>
      <c r="B79" s="36"/>
      <c r="C79" s="37"/>
      <c r="D79" s="51"/>
      <c r="E79" s="79"/>
      <c r="F79" s="51"/>
      <c r="G79" s="79"/>
      <c r="H79" s="51"/>
      <c r="I79" s="79"/>
      <c r="J79" s="51"/>
      <c r="K79" s="79"/>
      <c r="L79" s="51"/>
      <c r="M79" s="79"/>
      <c r="N79" s="51"/>
      <c r="O79" s="93"/>
      <c r="P79" s="123"/>
      <c r="Q79" s="27"/>
    </row>
    <row r="80" spans="1:17" x14ac:dyDescent="0.2">
      <c r="A80" s="121">
        <v>8</v>
      </c>
      <c r="C80" s="35" t="s">
        <v>35</v>
      </c>
      <c r="D80" s="51">
        <v>4861008</v>
      </c>
      <c r="E80" s="79">
        <v>51.063159278032614</v>
      </c>
      <c r="F80" s="51">
        <v>4393016</v>
      </c>
      <c r="G80" s="79">
        <v>56.968663458813936</v>
      </c>
      <c r="H80" s="51">
        <v>3362821</v>
      </c>
      <c r="I80" s="79">
        <v>53.41058983645452</v>
      </c>
      <c r="J80" s="51">
        <v>467992</v>
      </c>
      <c r="K80" s="79">
        <v>25.880018625083917</v>
      </c>
      <c r="L80" s="51">
        <v>198698</v>
      </c>
      <c r="M80" s="79">
        <v>26.917064262936442</v>
      </c>
      <c r="N80" s="51">
        <v>172277</v>
      </c>
      <c r="O80" s="93">
        <v>27.130065322423167</v>
      </c>
      <c r="P80" s="123">
        <v>8</v>
      </c>
      <c r="Q80" s="27"/>
    </row>
    <row r="81" spans="1:17" s="4" customFormat="1" x14ac:dyDescent="0.2">
      <c r="A81" s="121">
        <v>9</v>
      </c>
      <c r="B81" s="1"/>
      <c r="C81" s="35" t="s">
        <v>139</v>
      </c>
      <c r="D81" s="51">
        <v>2624899</v>
      </c>
      <c r="E81" s="79">
        <v>27.573629939664475</v>
      </c>
      <c r="F81" s="51">
        <v>2503260</v>
      </c>
      <c r="G81" s="79">
        <v>32.462293897839338</v>
      </c>
      <c r="H81" s="51">
        <v>1828014</v>
      </c>
      <c r="I81" s="79">
        <v>29.033750523532643</v>
      </c>
      <c r="J81" s="51">
        <v>121639</v>
      </c>
      <c r="K81" s="79">
        <v>6.7266525614467403</v>
      </c>
      <c r="L81" s="51">
        <v>61967</v>
      </c>
      <c r="M81" s="79">
        <v>8.3944967799443493</v>
      </c>
      <c r="N81" s="51">
        <v>45142</v>
      </c>
      <c r="O81" s="93">
        <v>7.108931597281277</v>
      </c>
      <c r="P81" s="123">
        <v>9</v>
      </c>
      <c r="Q81" s="27"/>
    </row>
    <row r="82" spans="1:17" s="4" customFormat="1" x14ac:dyDescent="0.2">
      <c r="A82" s="121">
        <v>10</v>
      </c>
      <c r="B82" s="1"/>
      <c r="C82" s="35" t="s">
        <v>36</v>
      </c>
      <c r="D82" s="51">
        <v>2236109</v>
      </c>
      <c r="E82" s="79">
        <v>23.48952933836814</v>
      </c>
      <c r="F82" s="51">
        <v>1889756</v>
      </c>
      <c r="G82" s="79">
        <v>24.506369560974598</v>
      </c>
      <c r="H82" s="51">
        <v>1534807</v>
      </c>
      <c r="I82" s="79">
        <v>24.376839312921874</v>
      </c>
      <c r="J82" s="51">
        <v>346353</v>
      </c>
      <c r="K82" s="79">
        <v>19.153366063637179</v>
      </c>
      <c r="L82" s="51">
        <v>136731</v>
      </c>
      <c r="M82" s="79">
        <v>18.522567482992091</v>
      </c>
      <c r="N82" s="51">
        <v>127135</v>
      </c>
      <c r="O82" s="93">
        <v>20.02113372514189</v>
      </c>
      <c r="P82" s="123">
        <v>10</v>
      </c>
      <c r="Q82" s="27"/>
    </row>
    <row r="83" spans="1:17" x14ac:dyDescent="0.2">
      <c r="A83" s="121">
        <v>11</v>
      </c>
      <c r="C83" s="35" t="s">
        <v>37</v>
      </c>
      <c r="D83" s="51">
        <v>2135593</v>
      </c>
      <c r="E83" s="79">
        <v>22.433644526413349</v>
      </c>
      <c r="F83" s="51">
        <v>1720878</v>
      </c>
      <c r="G83" s="79">
        <v>22.316358427940351</v>
      </c>
      <c r="H83" s="51">
        <v>1614856</v>
      </c>
      <c r="I83" s="79">
        <v>25.648231488068379</v>
      </c>
      <c r="J83" s="51">
        <v>414715</v>
      </c>
      <c r="K83" s="79">
        <v>22.933793577885258</v>
      </c>
      <c r="L83" s="51">
        <v>182982</v>
      </c>
      <c r="M83" s="79">
        <v>24.788061545464153</v>
      </c>
      <c r="N83" s="51">
        <v>105937</v>
      </c>
      <c r="O83" s="93">
        <v>16.682887036932051</v>
      </c>
      <c r="P83" s="123">
        <v>11</v>
      </c>
      <c r="Q83" s="27"/>
    </row>
    <row r="84" spans="1:17" x14ac:dyDescent="0.2">
      <c r="A84" s="121">
        <v>12</v>
      </c>
      <c r="C84" s="35" t="s">
        <v>38</v>
      </c>
      <c r="D84" s="51">
        <v>1753296</v>
      </c>
      <c r="E84" s="79">
        <v>18.417750579620002</v>
      </c>
      <c r="F84" s="51">
        <v>1415597</v>
      </c>
      <c r="G84" s="79">
        <v>18.357472198213397</v>
      </c>
      <c r="H84" s="51">
        <v>1328796</v>
      </c>
      <c r="I84" s="79">
        <v>21.104833748903499</v>
      </c>
      <c r="J84" s="51">
        <v>337699</v>
      </c>
      <c r="K84" s="79">
        <v>18.674798735175418</v>
      </c>
      <c r="L84" s="51">
        <v>147112</v>
      </c>
      <c r="M84" s="79">
        <v>19.928852619800431</v>
      </c>
      <c r="N84" s="51">
        <v>86047</v>
      </c>
      <c r="O84" s="93">
        <v>13.550623303160295</v>
      </c>
      <c r="P84" s="123">
        <v>12</v>
      </c>
      <c r="Q84" s="27"/>
    </row>
    <row r="85" spans="1:17" x14ac:dyDescent="0.2">
      <c r="A85" s="121">
        <v>13</v>
      </c>
      <c r="C85" s="35" t="s">
        <v>39</v>
      </c>
      <c r="D85" s="51">
        <v>382297</v>
      </c>
      <c r="E85" s="79">
        <v>4.015893946793347</v>
      </c>
      <c r="F85" s="51">
        <v>305281</v>
      </c>
      <c r="G85" s="79">
        <v>3.9588862297269523</v>
      </c>
      <c r="H85" s="51">
        <v>286059</v>
      </c>
      <c r="I85" s="79">
        <v>4.5433818564908277</v>
      </c>
      <c r="J85" s="51">
        <v>77016</v>
      </c>
      <c r="K85" s="79">
        <v>4.2589948427098392</v>
      </c>
      <c r="L85" s="51">
        <v>35870</v>
      </c>
      <c r="M85" s="79">
        <v>4.8592089256637214</v>
      </c>
      <c r="N85" s="51">
        <v>19890</v>
      </c>
      <c r="O85" s="93">
        <v>3.1322637337717558</v>
      </c>
      <c r="P85" s="123">
        <v>13</v>
      </c>
      <c r="Q85" s="27"/>
    </row>
    <row r="86" spans="1:17" x14ac:dyDescent="0.2">
      <c r="A86" s="121">
        <v>14</v>
      </c>
      <c r="C86" s="35" t="s">
        <v>40</v>
      </c>
      <c r="D86" s="51">
        <v>844571</v>
      </c>
      <c r="E86" s="79">
        <v>8.8719178192274697</v>
      </c>
      <c r="F86" s="51">
        <v>539804</v>
      </c>
      <c r="G86" s="79">
        <v>7.0001822005022509</v>
      </c>
      <c r="H86" s="51">
        <v>445738</v>
      </c>
      <c r="I86" s="79">
        <v>7.0795113663562717</v>
      </c>
      <c r="J86" s="51">
        <v>304767</v>
      </c>
      <c r="K86" s="79">
        <v>16.853654840918114</v>
      </c>
      <c r="L86" s="51">
        <v>132258</v>
      </c>
      <c r="M86" s="79">
        <v>17.916622639822485</v>
      </c>
      <c r="N86" s="51">
        <v>145963</v>
      </c>
      <c r="O86" s="93">
        <v>22.986154417924926</v>
      </c>
      <c r="P86" s="123">
        <v>14</v>
      </c>
      <c r="Q86" s="27"/>
    </row>
    <row r="87" spans="1:17" ht="24" x14ac:dyDescent="0.2">
      <c r="A87" s="165">
        <v>15</v>
      </c>
      <c r="C87" s="166" t="s">
        <v>272</v>
      </c>
      <c r="D87" s="51">
        <v>844432</v>
      </c>
      <c r="E87" s="79">
        <v>8.8704576736898275</v>
      </c>
      <c r="F87" s="51">
        <v>539670</v>
      </c>
      <c r="G87" s="79">
        <v>6.9984444875270464</v>
      </c>
      <c r="H87" s="51">
        <v>445610</v>
      </c>
      <c r="I87" s="79">
        <v>7.0774783840776827</v>
      </c>
      <c r="J87" s="51">
        <v>304762</v>
      </c>
      <c r="K87" s="79">
        <v>16.853378340266126</v>
      </c>
      <c r="L87" s="51">
        <v>132258</v>
      </c>
      <c r="M87" s="79">
        <v>17.916622639822485</v>
      </c>
      <c r="N87" s="51">
        <v>145957</v>
      </c>
      <c r="O87" s="93">
        <v>22.985209541987135</v>
      </c>
      <c r="P87" s="123">
        <v>15</v>
      </c>
      <c r="Q87" s="27"/>
    </row>
    <row r="88" spans="1:17" ht="24" x14ac:dyDescent="0.2">
      <c r="A88" s="165">
        <v>16</v>
      </c>
      <c r="C88" s="166" t="s">
        <v>273</v>
      </c>
      <c r="D88" s="51">
        <v>140</v>
      </c>
      <c r="E88" s="79">
        <v>1.4706501817986241E-3</v>
      </c>
      <c r="F88" s="51">
        <v>134</v>
      </c>
      <c r="G88" s="79">
        <v>1.7377129752045217E-3</v>
      </c>
      <c r="H88" s="51">
        <v>128</v>
      </c>
      <c r="I88" s="79">
        <v>2.0329822785887736E-3</v>
      </c>
      <c r="J88" s="51">
        <v>6</v>
      </c>
      <c r="K88" s="79">
        <v>3.3180078238624486E-4</v>
      </c>
      <c r="L88" s="51" t="s">
        <v>381</v>
      </c>
      <c r="M88" s="79" t="s">
        <v>381</v>
      </c>
      <c r="N88" s="51">
        <v>6</v>
      </c>
      <c r="O88" s="93">
        <v>9.4487593778936826E-4</v>
      </c>
      <c r="P88" s="123">
        <v>16</v>
      </c>
      <c r="Q88" s="27"/>
    </row>
    <row r="89" spans="1:17" x14ac:dyDescent="0.2">
      <c r="A89" s="121">
        <v>17</v>
      </c>
      <c r="C89" s="35" t="s">
        <v>41</v>
      </c>
      <c r="D89" s="51">
        <v>998344</v>
      </c>
      <c r="E89" s="79">
        <v>10.487248464982612</v>
      </c>
      <c r="F89" s="51">
        <v>660825</v>
      </c>
      <c r="G89" s="79">
        <v>8.5695834092502086</v>
      </c>
      <c r="H89" s="51">
        <v>575433</v>
      </c>
      <c r="I89" s="79">
        <v>9.1394147774622958</v>
      </c>
      <c r="J89" s="51">
        <v>337519</v>
      </c>
      <c r="K89" s="79">
        <v>18.664844711703829</v>
      </c>
      <c r="L89" s="51">
        <v>132530</v>
      </c>
      <c r="M89" s="79">
        <v>17.953469721723252</v>
      </c>
      <c r="N89" s="51">
        <v>114846</v>
      </c>
      <c r="O89" s="93">
        <v>18.085870325226299</v>
      </c>
      <c r="P89" s="123">
        <v>17</v>
      </c>
      <c r="Q89" s="27"/>
    </row>
    <row r="90" spans="1:17" x14ac:dyDescent="0.2">
      <c r="A90" s="121"/>
      <c r="C90" s="35"/>
      <c r="D90" s="51"/>
      <c r="E90" s="79"/>
      <c r="F90" s="51"/>
      <c r="G90" s="79"/>
      <c r="H90" s="51"/>
      <c r="I90" s="79"/>
      <c r="J90" s="51"/>
      <c r="K90" s="79"/>
      <c r="L90" s="51"/>
      <c r="M90" s="79"/>
      <c r="N90" s="51"/>
      <c r="O90" s="93"/>
      <c r="P90" s="123"/>
      <c r="Q90" s="27"/>
    </row>
    <row r="91" spans="1:17" s="4" customFormat="1" x14ac:dyDescent="0.2">
      <c r="A91" s="217">
        <v>18</v>
      </c>
      <c r="B91" s="36"/>
      <c r="C91" s="37" t="s">
        <v>179</v>
      </c>
      <c r="D91" s="52">
        <v>8839516</v>
      </c>
      <c r="E91" s="52" t="s">
        <v>65</v>
      </c>
      <c r="F91" s="52">
        <v>7314523</v>
      </c>
      <c r="G91" s="52" t="s">
        <v>65</v>
      </c>
      <c r="H91" s="52">
        <v>5998848</v>
      </c>
      <c r="I91" s="52" t="s">
        <v>65</v>
      </c>
      <c r="J91" s="52">
        <v>1524993</v>
      </c>
      <c r="K91" s="52" t="s">
        <v>65</v>
      </c>
      <c r="L91" s="52">
        <v>646468</v>
      </c>
      <c r="M91" s="52" t="s">
        <v>65</v>
      </c>
      <c r="N91" s="52">
        <v>539023</v>
      </c>
      <c r="O91" s="207" t="s">
        <v>65</v>
      </c>
      <c r="P91" s="129">
        <v>18</v>
      </c>
      <c r="Q91" s="27"/>
    </row>
    <row r="92" spans="1:17" x14ac:dyDescent="0.2">
      <c r="A92" s="121"/>
      <c r="C92" s="35"/>
      <c r="D92" s="51"/>
      <c r="E92" s="79"/>
      <c r="F92" s="51"/>
      <c r="G92" s="79"/>
      <c r="H92" s="51"/>
      <c r="I92" s="79"/>
      <c r="J92" s="51"/>
      <c r="K92" s="79"/>
      <c r="L92" s="51"/>
      <c r="M92" s="79"/>
      <c r="N92" s="51"/>
      <c r="O92" s="93"/>
      <c r="P92" s="123"/>
      <c r="Q92" s="27"/>
    </row>
    <row r="93" spans="1:17" x14ac:dyDescent="0.2">
      <c r="A93" s="121">
        <v>19</v>
      </c>
      <c r="C93" s="35" t="s">
        <v>42</v>
      </c>
      <c r="D93" s="51">
        <v>141347</v>
      </c>
      <c r="E93" s="79">
        <v>1.4847999374763581</v>
      </c>
      <c r="F93" s="51">
        <v>136680</v>
      </c>
      <c r="G93" s="79">
        <v>1.7724672347086121</v>
      </c>
      <c r="H93" s="51">
        <v>59661</v>
      </c>
      <c r="I93" s="79">
        <v>0.94757621658503766</v>
      </c>
      <c r="J93" s="51">
        <v>4667</v>
      </c>
      <c r="K93" s="79">
        <v>0.2580857085661008</v>
      </c>
      <c r="L93" s="51">
        <v>4242</v>
      </c>
      <c r="M93" s="79">
        <v>0.57465191699652929</v>
      </c>
      <c r="N93" s="51">
        <v>425</v>
      </c>
      <c r="O93" s="93">
        <v>6.692871226008025E-2</v>
      </c>
      <c r="P93" s="123">
        <v>19</v>
      </c>
      <c r="Q93" s="27"/>
    </row>
    <row r="94" spans="1:17" ht="24" x14ac:dyDescent="0.2">
      <c r="A94" s="165">
        <v>20</v>
      </c>
      <c r="C94" s="166" t="s">
        <v>274</v>
      </c>
      <c r="D94" s="51">
        <v>70732</v>
      </c>
      <c r="E94" s="79">
        <v>0.74301449042128775</v>
      </c>
      <c r="F94" s="51">
        <v>6478</v>
      </c>
      <c r="G94" s="79">
        <v>8.4006751144588748E-2</v>
      </c>
      <c r="H94" s="51">
        <v>4025</v>
      </c>
      <c r="I94" s="79">
        <v>6.3927763057186046E-2</v>
      </c>
      <c r="J94" s="51">
        <v>64255</v>
      </c>
      <c r="K94" s="79">
        <v>3.5533098787046939</v>
      </c>
      <c r="L94" s="51">
        <v>50214</v>
      </c>
      <c r="M94" s="79">
        <v>6.8023506270777281</v>
      </c>
      <c r="N94" s="51">
        <v>151</v>
      </c>
      <c r="O94" s="93">
        <v>2.37793777676991E-2</v>
      </c>
      <c r="P94" s="123">
        <v>20</v>
      </c>
      <c r="Q94" s="27"/>
    </row>
    <row r="95" spans="1:17" x14ac:dyDescent="0.2">
      <c r="A95" s="121">
        <v>21</v>
      </c>
      <c r="C95" s="35" t="s">
        <v>268</v>
      </c>
      <c r="D95" s="51">
        <v>11859</v>
      </c>
      <c r="E95" s="79">
        <v>0.12457457504249916</v>
      </c>
      <c r="F95" s="51">
        <v>7175</v>
      </c>
      <c r="G95" s="79">
        <v>9.3045452217107791E-2</v>
      </c>
      <c r="H95" s="51">
        <v>5399</v>
      </c>
      <c r="I95" s="79">
        <v>8.5750557203912406E-2</v>
      </c>
      <c r="J95" s="51">
        <v>4684</v>
      </c>
      <c r="K95" s="79">
        <v>0.2590258107828618</v>
      </c>
      <c r="L95" s="51">
        <v>1848</v>
      </c>
      <c r="M95" s="79">
        <v>0.25034340938462663</v>
      </c>
      <c r="N95" s="51">
        <v>2461</v>
      </c>
      <c r="O95" s="93">
        <v>0.38755661381660589</v>
      </c>
      <c r="P95" s="123">
        <v>21</v>
      </c>
      <c r="Q95" s="27"/>
    </row>
    <row r="96" spans="1:17" ht="24" x14ac:dyDescent="0.2">
      <c r="A96" s="165">
        <v>22</v>
      </c>
      <c r="C96" s="166" t="s">
        <v>275</v>
      </c>
      <c r="D96" s="51">
        <v>19881</v>
      </c>
      <c r="E96" s="79">
        <v>0.20884283045956031</v>
      </c>
      <c r="F96" s="51">
        <v>19874</v>
      </c>
      <c r="G96" s="79">
        <v>0.25772617663593034</v>
      </c>
      <c r="H96" s="51">
        <v>9589</v>
      </c>
      <c r="I96" s="79">
        <v>0.15229896147959179</v>
      </c>
      <c r="J96" s="51">
        <v>7</v>
      </c>
      <c r="K96" s="79">
        <v>3.8710091278395235E-4</v>
      </c>
      <c r="L96" s="51" t="s">
        <v>381</v>
      </c>
      <c r="M96" s="79" t="s">
        <v>381</v>
      </c>
      <c r="N96" s="51" t="s">
        <v>381</v>
      </c>
      <c r="O96" s="93" t="s">
        <v>381</v>
      </c>
      <c r="P96" s="123">
        <v>22</v>
      </c>
      <c r="Q96" s="27"/>
    </row>
    <row r="97" spans="1:17" x14ac:dyDescent="0.2">
      <c r="A97" s="121">
        <v>23</v>
      </c>
      <c r="C97" s="35" t="s">
        <v>264</v>
      </c>
      <c r="D97" s="51">
        <v>162486</v>
      </c>
      <c r="E97" s="79">
        <v>1.7068576102837945</v>
      </c>
      <c r="F97" s="51">
        <v>122149</v>
      </c>
      <c r="G97" s="79">
        <v>1.5840291209571427</v>
      </c>
      <c r="H97" s="51">
        <v>73674</v>
      </c>
      <c r="I97" s="79">
        <v>1.1701401280683539</v>
      </c>
      <c r="J97" s="51">
        <v>40337</v>
      </c>
      <c r="K97" s="79">
        <v>2.2306413598523265</v>
      </c>
      <c r="L97" s="51">
        <v>11975</v>
      </c>
      <c r="M97" s="79">
        <v>1.6222198741238658</v>
      </c>
      <c r="N97" s="51">
        <v>27513</v>
      </c>
      <c r="O97" s="93">
        <v>4.3327286127331481</v>
      </c>
      <c r="P97" s="123">
        <v>23</v>
      </c>
      <c r="Q97" s="27"/>
    </row>
    <row r="98" spans="1:17" ht="24" x14ac:dyDescent="0.2">
      <c r="A98" s="165">
        <v>24</v>
      </c>
      <c r="C98" s="166" t="s">
        <v>276</v>
      </c>
      <c r="D98" s="51">
        <v>120111</v>
      </c>
      <c r="E98" s="79">
        <v>1.2617233141858182</v>
      </c>
      <c r="F98" s="51">
        <v>120111</v>
      </c>
      <c r="G98" s="79">
        <v>1.5576003221253008</v>
      </c>
      <c r="H98" s="51">
        <v>104068</v>
      </c>
      <c r="I98" s="79">
        <v>1.6528781231888787</v>
      </c>
      <c r="J98" s="51" t="s">
        <v>381</v>
      </c>
      <c r="K98" s="79" t="s">
        <v>381</v>
      </c>
      <c r="L98" s="51" t="s">
        <v>381</v>
      </c>
      <c r="M98" s="79" t="s">
        <v>381</v>
      </c>
      <c r="N98" s="51" t="s">
        <v>381</v>
      </c>
      <c r="O98" s="93" t="s">
        <v>381</v>
      </c>
      <c r="P98" s="123">
        <v>24</v>
      </c>
      <c r="Q98" s="27"/>
    </row>
    <row r="99" spans="1:17" x14ac:dyDescent="0.2">
      <c r="A99" s="121">
        <v>25</v>
      </c>
      <c r="C99" s="35" t="s">
        <v>266</v>
      </c>
      <c r="D99" s="51">
        <v>51678</v>
      </c>
      <c r="E99" s="79">
        <v>0.54285900067849502</v>
      </c>
      <c r="F99" s="51">
        <v>51678</v>
      </c>
      <c r="G99" s="79">
        <v>0.67016068009417362</v>
      </c>
      <c r="H99" s="51">
        <v>36928</v>
      </c>
      <c r="I99" s="79">
        <v>0.58651538737286113</v>
      </c>
      <c r="J99" s="51" t="s">
        <v>381</v>
      </c>
      <c r="K99" s="79" t="s">
        <v>381</v>
      </c>
      <c r="L99" s="51" t="s">
        <v>381</v>
      </c>
      <c r="M99" s="79" t="s">
        <v>381</v>
      </c>
      <c r="N99" s="51" t="s">
        <v>381</v>
      </c>
      <c r="O99" s="93" t="s">
        <v>381</v>
      </c>
      <c r="P99" s="123">
        <v>25</v>
      </c>
      <c r="Q99" s="27"/>
    </row>
    <row r="100" spans="1:17" x14ac:dyDescent="0.2">
      <c r="A100" s="121">
        <v>26</v>
      </c>
      <c r="C100" s="35" t="s">
        <v>43</v>
      </c>
      <c r="D100" s="51">
        <v>131784</v>
      </c>
      <c r="E100" s="79">
        <v>1.3843440254153563</v>
      </c>
      <c r="F100" s="51">
        <v>95471</v>
      </c>
      <c r="G100" s="79">
        <v>1.2380686228041111</v>
      </c>
      <c r="H100" s="51">
        <v>70629</v>
      </c>
      <c r="I100" s="79">
        <v>1.1217773855816131</v>
      </c>
      <c r="J100" s="51">
        <v>36313</v>
      </c>
      <c r="K100" s="79">
        <v>2.0081136351319517</v>
      </c>
      <c r="L100" s="51">
        <v>1585</v>
      </c>
      <c r="M100" s="79">
        <v>0.21471553239969329</v>
      </c>
      <c r="N100" s="51">
        <v>5474</v>
      </c>
      <c r="O100" s="93">
        <v>0.86204181390983359</v>
      </c>
      <c r="P100" s="123">
        <v>26</v>
      </c>
      <c r="Q100" s="27"/>
    </row>
    <row r="101" spans="1:17" s="163" customFormat="1" ht="36" customHeight="1" x14ac:dyDescent="0.2">
      <c r="A101" s="218">
        <v>27</v>
      </c>
      <c r="B101" s="159"/>
      <c r="C101" s="168" t="s">
        <v>265</v>
      </c>
      <c r="D101" s="160">
        <v>658303</v>
      </c>
      <c r="E101" s="176">
        <v>6.915238761632712</v>
      </c>
      <c r="F101" s="160">
        <v>378034</v>
      </c>
      <c r="G101" s="176">
        <v>4.9023476631975083</v>
      </c>
      <c r="H101" s="160">
        <v>279656</v>
      </c>
      <c r="I101" s="176">
        <v>4.4416850945392348</v>
      </c>
      <c r="J101" s="160">
        <v>280270</v>
      </c>
      <c r="K101" s="176">
        <v>15.498967546565474</v>
      </c>
      <c r="L101" s="160">
        <v>134463</v>
      </c>
      <c r="M101" s="176">
        <v>18.21532784420187</v>
      </c>
      <c r="N101" s="160">
        <v>25534</v>
      </c>
      <c r="O101" s="177">
        <v>4.0210770325856213</v>
      </c>
      <c r="P101" s="219">
        <v>27</v>
      </c>
      <c r="Q101" s="27"/>
    </row>
    <row r="102" spans="1:17" x14ac:dyDescent="0.2">
      <c r="A102" s="121">
        <v>28</v>
      </c>
      <c r="C102" s="35" t="s">
        <v>44</v>
      </c>
      <c r="D102" s="206">
        <v>9125</v>
      </c>
      <c r="E102" s="79">
        <v>9.5854877920803175E-2</v>
      </c>
      <c r="F102" s="51">
        <v>8252</v>
      </c>
      <c r="G102" s="79">
        <v>0.10701199605513219</v>
      </c>
      <c r="H102" s="51">
        <v>8188</v>
      </c>
      <c r="I102" s="79">
        <v>0.13004733513347561</v>
      </c>
      <c r="J102" s="51">
        <v>873</v>
      </c>
      <c r="K102" s="79">
        <v>4.827701383719863E-2</v>
      </c>
      <c r="L102" s="51">
        <v>606</v>
      </c>
      <c r="M102" s="79">
        <v>8.2093130999504188E-2</v>
      </c>
      <c r="N102" s="51">
        <v>434</v>
      </c>
      <c r="O102" s="93">
        <v>6.8346026166764301E-2</v>
      </c>
      <c r="P102" s="123">
        <v>28</v>
      </c>
      <c r="Q102" s="27"/>
    </row>
    <row r="103" spans="1:17" x14ac:dyDescent="0.2">
      <c r="A103" s="121">
        <v>29</v>
      </c>
      <c r="C103" s="35" t="s">
        <v>267</v>
      </c>
      <c r="D103" s="206">
        <v>52017</v>
      </c>
      <c r="E103" s="79">
        <v>0.54642007504727874</v>
      </c>
      <c r="F103" s="51">
        <v>51922</v>
      </c>
      <c r="G103" s="79">
        <v>0.67332487386991924</v>
      </c>
      <c r="H103" s="51">
        <v>46474</v>
      </c>
      <c r="I103" s="79">
        <v>0.73813139386823956</v>
      </c>
      <c r="J103" s="51">
        <v>96</v>
      </c>
      <c r="K103" s="79">
        <v>5.3088125181799178E-3</v>
      </c>
      <c r="L103" s="51">
        <v>96</v>
      </c>
      <c r="M103" s="79">
        <v>1.3004852435565021E-2</v>
      </c>
      <c r="N103" s="51" t="s">
        <v>381</v>
      </c>
      <c r="O103" s="93" t="s">
        <v>381</v>
      </c>
      <c r="P103" s="220">
        <v>29</v>
      </c>
      <c r="Q103" s="27"/>
    </row>
    <row r="104" spans="1:17" x14ac:dyDescent="0.2">
      <c r="A104" s="121">
        <v>30</v>
      </c>
      <c r="C104" s="35" t="s">
        <v>285</v>
      </c>
      <c r="D104" s="206">
        <v>274708</v>
      </c>
      <c r="E104" s="79">
        <v>2.8857097867252604</v>
      </c>
      <c r="F104" s="51">
        <v>155387</v>
      </c>
      <c r="G104" s="79">
        <v>2.0150597468515299</v>
      </c>
      <c r="H104" s="51">
        <v>150390</v>
      </c>
      <c r="I104" s="79">
        <v>2.3885953506012942</v>
      </c>
      <c r="J104" s="51">
        <v>119322</v>
      </c>
      <c r="K104" s="79">
        <v>6.5985221593152517</v>
      </c>
      <c r="L104" s="51" t="s">
        <v>381</v>
      </c>
      <c r="M104" s="79" t="s">
        <v>381</v>
      </c>
      <c r="N104" s="51" t="s">
        <v>381</v>
      </c>
      <c r="O104" s="93" t="s">
        <v>381</v>
      </c>
      <c r="P104" s="123">
        <v>30</v>
      </c>
      <c r="Q104" s="27"/>
    </row>
    <row r="105" spans="1:17" x14ac:dyDescent="0.2">
      <c r="A105" s="121"/>
      <c r="C105" s="35"/>
      <c r="D105" s="51"/>
      <c r="E105" s="79"/>
      <c r="F105" s="51"/>
      <c r="G105" s="79"/>
      <c r="H105" s="51"/>
      <c r="I105" s="79"/>
      <c r="J105" s="51"/>
      <c r="K105" s="79"/>
      <c r="L105" s="51"/>
      <c r="M105" s="79"/>
      <c r="N105" s="51"/>
      <c r="O105" s="93"/>
      <c r="P105" s="123"/>
      <c r="Q105" s="27"/>
    </row>
    <row r="106" spans="1:17" x14ac:dyDescent="0.2">
      <c r="A106" s="217">
        <v>31</v>
      </c>
      <c r="B106" s="36"/>
      <c r="C106" s="37" t="s">
        <v>233</v>
      </c>
      <c r="D106" s="51"/>
      <c r="E106" s="79"/>
      <c r="F106" s="51"/>
      <c r="G106" s="79"/>
      <c r="H106" s="51"/>
      <c r="I106" s="79"/>
      <c r="J106" s="51"/>
      <c r="K106" s="79"/>
      <c r="L106" s="51"/>
      <c r="M106" s="79"/>
      <c r="N106" s="51"/>
      <c r="O106" s="93"/>
      <c r="P106" s="123"/>
      <c r="Q106" s="27"/>
    </row>
    <row r="107" spans="1:17" x14ac:dyDescent="0.2">
      <c r="A107" s="217"/>
      <c r="B107" s="36"/>
      <c r="C107" s="37" t="s">
        <v>234</v>
      </c>
      <c r="D107" s="52">
        <v>426488</v>
      </c>
      <c r="E107" s="92">
        <v>4.4801046766780823</v>
      </c>
      <c r="F107" s="52">
        <v>266317</v>
      </c>
      <c r="G107" s="92">
        <v>3.4536007941607658</v>
      </c>
      <c r="H107" s="52">
        <v>167551</v>
      </c>
      <c r="I107" s="92">
        <v>2.661157919998653</v>
      </c>
      <c r="J107" s="52">
        <v>160171</v>
      </c>
      <c r="K107" s="92">
        <v>8.857477185931204</v>
      </c>
      <c r="L107" s="52">
        <v>133952</v>
      </c>
      <c r="M107" s="92">
        <v>18.146104098425059</v>
      </c>
      <c r="N107" s="52">
        <v>25099</v>
      </c>
      <c r="O107" s="94">
        <v>3.9525735270958924</v>
      </c>
      <c r="P107" s="129">
        <v>31</v>
      </c>
      <c r="Q107" s="27"/>
    </row>
    <row r="108" spans="1:17" x14ac:dyDescent="0.2">
      <c r="A108" s="217"/>
      <c r="B108" s="36"/>
      <c r="C108" s="37"/>
      <c r="D108" s="52"/>
      <c r="E108" s="92"/>
      <c r="F108" s="52"/>
      <c r="G108" s="92"/>
      <c r="H108" s="52"/>
      <c r="I108" s="92"/>
      <c r="J108" s="52"/>
      <c r="K108" s="92"/>
      <c r="L108" s="52"/>
      <c r="M108" s="92"/>
      <c r="N108" s="52"/>
      <c r="O108" s="94"/>
      <c r="P108" s="129"/>
      <c r="Q108" s="27"/>
    </row>
    <row r="109" spans="1:17" x14ac:dyDescent="0.2">
      <c r="A109" s="217">
        <v>32</v>
      </c>
      <c r="B109" s="36"/>
      <c r="C109" s="37" t="s">
        <v>314</v>
      </c>
      <c r="D109" s="52">
        <v>777949</v>
      </c>
      <c r="E109" s="92">
        <v>8.1720774162861272</v>
      </c>
      <c r="F109" s="52">
        <v>487700</v>
      </c>
      <c r="G109" s="92">
        <v>6.3244971493077999</v>
      </c>
      <c r="H109" s="52">
        <v>465434</v>
      </c>
      <c r="I109" s="92">
        <v>7.3923365144741195</v>
      </c>
      <c r="J109" s="52">
        <v>290249</v>
      </c>
      <c r="K109" s="92">
        <v>16.050807547804197</v>
      </c>
      <c r="L109" s="52">
        <v>155150</v>
      </c>
      <c r="M109" s="92">
        <v>21.017738076853259</v>
      </c>
      <c r="N109" s="52">
        <v>44317</v>
      </c>
      <c r="O109" s="94">
        <v>6.9790111558352388</v>
      </c>
      <c r="P109" s="129">
        <v>32</v>
      </c>
      <c r="Q109" s="27"/>
    </row>
    <row r="110" spans="1:17" x14ac:dyDescent="0.2">
      <c r="A110" s="121">
        <v>33</v>
      </c>
      <c r="C110" s="35" t="s">
        <v>315</v>
      </c>
      <c r="D110" s="51">
        <v>195657</v>
      </c>
      <c r="E110" s="79">
        <v>2.0553071615726672</v>
      </c>
      <c r="F110" s="51">
        <v>107226</v>
      </c>
      <c r="G110" s="79">
        <v>1.3905075483528362</v>
      </c>
      <c r="H110" s="51">
        <v>101267</v>
      </c>
      <c r="I110" s="79">
        <v>1.608390753170698</v>
      </c>
      <c r="J110" s="51">
        <v>88431</v>
      </c>
      <c r="K110" s="79">
        <v>4.8902458311996702</v>
      </c>
      <c r="L110" s="51">
        <v>35075</v>
      </c>
      <c r="M110" s="79">
        <v>4.7515124914316988</v>
      </c>
      <c r="N110" s="51">
        <v>29969</v>
      </c>
      <c r="O110" s="93">
        <v>4.7194978299349293</v>
      </c>
      <c r="P110" s="123">
        <v>33</v>
      </c>
      <c r="Q110" s="27"/>
    </row>
    <row r="111" spans="1:17" s="4" customFormat="1" x14ac:dyDescent="0.2">
      <c r="A111" s="121">
        <v>34</v>
      </c>
      <c r="B111" s="1"/>
      <c r="C111" s="35" t="s">
        <v>316</v>
      </c>
      <c r="D111" s="51">
        <v>582292</v>
      </c>
      <c r="E111" s="79">
        <v>6.1167702547134599</v>
      </c>
      <c r="F111" s="51">
        <v>380473</v>
      </c>
      <c r="G111" s="79">
        <v>4.9339766329476866</v>
      </c>
      <c r="H111" s="51">
        <v>364167</v>
      </c>
      <c r="I111" s="79">
        <v>5.7839457613034213</v>
      </c>
      <c r="J111" s="51">
        <v>201819</v>
      </c>
      <c r="K111" s="79">
        <v>11.160617016734925</v>
      </c>
      <c r="L111" s="51">
        <v>120074</v>
      </c>
      <c r="M111" s="79">
        <v>16.266090118208691</v>
      </c>
      <c r="N111" s="51">
        <v>14348</v>
      </c>
      <c r="O111" s="93">
        <v>2.2595133259003095</v>
      </c>
      <c r="P111" s="123">
        <v>34</v>
      </c>
      <c r="Q111" s="27"/>
    </row>
    <row r="112" spans="1:17" s="4" customFormat="1" x14ac:dyDescent="0.2">
      <c r="A112" s="32" t="s">
        <v>28</v>
      </c>
      <c r="B112" s="32"/>
      <c r="C112" s="202"/>
      <c r="D112" s="133"/>
      <c r="E112" s="201"/>
      <c r="F112" s="134"/>
      <c r="G112" s="201"/>
      <c r="H112" s="27"/>
      <c r="I112" s="182"/>
      <c r="J112" s="27"/>
      <c r="K112" s="182"/>
      <c r="L112" s="27"/>
      <c r="M112" s="182"/>
      <c r="N112" s="206"/>
      <c r="O112" s="182"/>
      <c r="P112" s="124"/>
      <c r="Q112" s="27"/>
    </row>
    <row r="113" spans="1:17" x14ac:dyDescent="0.2">
      <c r="A113" s="132" t="s">
        <v>299</v>
      </c>
      <c r="B113" s="199"/>
      <c r="C113" s="32"/>
      <c r="D113" s="134"/>
      <c r="E113" s="201"/>
      <c r="F113" s="134"/>
      <c r="G113" s="201"/>
      <c r="H113" s="27"/>
      <c r="I113" s="182"/>
      <c r="J113" s="27"/>
      <c r="K113" s="182"/>
      <c r="L113" s="27"/>
      <c r="M113" s="182"/>
      <c r="N113" s="27"/>
      <c r="O113" s="182"/>
      <c r="P113" s="125"/>
      <c r="Q113" s="27"/>
    </row>
    <row r="114" spans="1:17" x14ac:dyDescent="0.2">
      <c r="D114" s="2"/>
      <c r="E114" s="3"/>
      <c r="F114" s="2"/>
      <c r="G114" s="34" t="s">
        <v>296</v>
      </c>
      <c r="H114" s="2" t="s">
        <v>376</v>
      </c>
      <c r="J114" s="2"/>
      <c r="K114" s="34"/>
      <c r="L114" s="2"/>
      <c r="M114" s="34"/>
      <c r="N114" s="2"/>
      <c r="O114" s="34"/>
      <c r="Q114" s="27"/>
    </row>
    <row r="115" spans="1:17" s="4" customFormat="1" x14ac:dyDescent="0.2">
      <c r="A115" s="1"/>
      <c r="B115" s="1"/>
      <c r="C115" s="2"/>
      <c r="D115" s="2"/>
      <c r="E115" s="3"/>
      <c r="F115" s="2"/>
      <c r="G115" s="34"/>
      <c r="H115" s="2"/>
      <c r="I115" s="34"/>
      <c r="J115" s="2"/>
      <c r="K115" s="34"/>
      <c r="L115" s="2"/>
      <c r="M115" s="34"/>
      <c r="N115" s="2"/>
      <c r="O115" s="34"/>
      <c r="P115" s="119"/>
      <c r="Q115" s="27"/>
    </row>
    <row r="116" spans="1:17" s="4" customFormat="1" x14ac:dyDescent="0.2">
      <c r="A116" s="1"/>
      <c r="B116" s="1"/>
      <c r="C116" s="2"/>
      <c r="D116" s="2"/>
      <c r="E116" s="3"/>
      <c r="F116" s="2"/>
      <c r="G116" s="34" t="s">
        <v>209</v>
      </c>
      <c r="H116" s="2" t="s">
        <v>146</v>
      </c>
      <c r="I116" s="34"/>
      <c r="J116" s="2"/>
      <c r="K116" s="34"/>
      <c r="L116" s="2"/>
      <c r="M116" s="34"/>
      <c r="N116" s="2"/>
      <c r="O116" s="34"/>
      <c r="P116" s="119"/>
      <c r="Q116" s="27"/>
    </row>
    <row r="117" spans="1:17" s="4" customFormat="1" x14ac:dyDescent="0.2">
      <c r="A117" s="1"/>
      <c r="B117" s="1"/>
      <c r="C117" s="2"/>
      <c r="D117" s="2"/>
      <c r="E117" s="3"/>
      <c r="F117" s="2"/>
      <c r="G117" s="34"/>
      <c r="H117" s="2"/>
      <c r="I117" s="34"/>
      <c r="J117" s="2"/>
      <c r="K117" s="34"/>
      <c r="L117" s="2"/>
      <c r="M117" s="34"/>
      <c r="N117" s="2"/>
      <c r="O117" s="34"/>
      <c r="P117" s="119"/>
      <c r="Q117" s="27"/>
    </row>
    <row r="118" spans="1:17" ht="12.75" thickBot="1" x14ac:dyDescent="0.25">
      <c r="A118" s="6"/>
      <c r="B118" s="6"/>
      <c r="C118" s="7"/>
      <c r="D118" s="7"/>
      <c r="E118" s="8"/>
      <c r="F118" s="7"/>
      <c r="G118" s="9"/>
      <c r="H118" s="7"/>
      <c r="I118" s="9"/>
      <c r="J118" s="7"/>
      <c r="K118" s="9"/>
      <c r="L118" s="7"/>
      <c r="M118" s="9"/>
      <c r="N118" s="7"/>
      <c r="O118" s="9"/>
      <c r="P118" s="120"/>
      <c r="Q118" s="27"/>
    </row>
    <row r="119" spans="1:17" x14ac:dyDescent="0.2">
      <c r="A119" s="121"/>
      <c r="B119" s="255" t="s">
        <v>200</v>
      </c>
      <c r="C119" s="256"/>
      <c r="D119" s="263" t="s">
        <v>4</v>
      </c>
      <c r="E119" s="264"/>
      <c r="F119" s="13"/>
      <c r="G119" s="14" t="s">
        <v>1</v>
      </c>
      <c r="H119" s="15" t="s">
        <v>2</v>
      </c>
      <c r="I119" s="16"/>
      <c r="J119" s="13" t="s">
        <v>3</v>
      </c>
      <c r="K119" s="17"/>
      <c r="L119" s="13"/>
      <c r="M119" s="17"/>
      <c r="N119" s="19"/>
      <c r="O119" s="17"/>
      <c r="P119" s="126"/>
      <c r="Q119" s="27"/>
    </row>
    <row r="120" spans="1:17" ht="12" customHeight="1" x14ac:dyDescent="0.2">
      <c r="A120" s="253" t="s">
        <v>131</v>
      </c>
      <c r="B120" s="257"/>
      <c r="C120" s="258"/>
      <c r="D120" s="265"/>
      <c r="E120" s="266"/>
      <c r="F120" s="249" t="s">
        <v>64</v>
      </c>
      <c r="G120" s="250"/>
      <c r="H120" s="271" t="s">
        <v>133</v>
      </c>
      <c r="I120" s="272"/>
      <c r="J120" s="249" t="s">
        <v>64</v>
      </c>
      <c r="K120" s="281"/>
      <c r="L120" s="277" t="s">
        <v>62</v>
      </c>
      <c r="M120" s="278"/>
      <c r="N120" s="278"/>
      <c r="O120" s="279"/>
      <c r="P120" s="275" t="s">
        <v>131</v>
      </c>
      <c r="Q120" s="27"/>
    </row>
    <row r="121" spans="1:17" ht="12" customHeight="1" x14ac:dyDescent="0.2">
      <c r="A121" s="254"/>
      <c r="B121" s="257"/>
      <c r="C121" s="258"/>
      <c r="D121" s="267"/>
      <c r="E121" s="268"/>
      <c r="F121" s="251"/>
      <c r="G121" s="252"/>
      <c r="H121" s="273" t="s">
        <v>145</v>
      </c>
      <c r="I121" s="280"/>
      <c r="J121" s="282"/>
      <c r="K121" s="283"/>
      <c r="L121" s="269" t="s">
        <v>60</v>
      </c>
      <c r="M121" s="270"/>
      <c r="N121" s="269" t="s">
        <v>61</v>
      </c>
      <c r="O121" s="270"/>
      <c r="P121" s="276"/>
      <c r="Q121" s="27"/>
    </row>
    <row r="122" spans="1:17" ht="15" customHeight="1" thickBot="1" x14ac:dyDescent="0.25">
      <c r="A122" s="122"/>
      <c r="B122" s="259"/>
      <c r="C122" s="260"/>
      <c r="D122" s="186" t="s">
        <v>291</v>
      </c>
      <c r="E122" s="20" t="s">
        <v>220</v>
      </c>
      <c r="F122" s="186" t="s">
        <v>291</v>
      </c>
      <c r="G122" s="9" t="s">
        <v>220</v>
      </c>
      <c r="H122" s="188" t="s">
        <v>291</v>
      </c>
      <c r="I122" s="20" t="s">
        <v>220</v>
      </c>
      <c r="J122" s="186" t="s">
        <v>291</v>
      </c>
      <c r="K122" s="20" t="s">
        <v>220</v>
      </c>
      <c r="L122" s="186" t="s">
        <v>291</v>
      </c>
      <c r="M122" s="20" t="s">
        <v>220</v>
      </c>
      <c r="N122" s="186" t="s">
        <v>291</v>
      </c>
      <c r="O122" s="20" t="s">
        <v>220</v>
      </c>
      <c r="P122" s="127"/>
      <c r="Q122" s="27"/>
    </row>
    <row r="123" spans="1:17" x14ac:dyDescent="0.2">
      <c r="A123" s="123"/>
      <c r="B123" s="11"/>
      <c r="C123" s="10"/>
      <c r="D123" s="11"/>
      <c r="E123" s="18"/>
      <c r="F123" s="10"/>
      <c r="G123" s="22"/>
      <c r="H123" s="10"/>
      <c r="I123" s="38"/>
      <c r="J123" s="10"/>
      <c r="K123" s="38"/>
      <c r="L123" s="10"/>
      <c r="M123" s="38"/>
      <c r="N123" s="10"/>
      <c r="O123" s="38"/>
      <c r="P123" s="123"/>
      <c r="Q123" s="27"/>
    </row>
    <row r="124" spans="1:17" x14ac:dyDescent="0.2">
      <c r="A124" s="123"/>
      <c r="B124" s="11"/>
      <c r="C124" s="39" t="s">
        <v>142</v>
      </c>
      <c r="D124" s="23"/>
      <c r="E124" s="18"/>
      <c r="F124" s="23"/>
      <c r="G124" s="18"/>
      <c r="H124" s="24" t="s">
        <v>142</v>
      </c>
      <c r="I124" s="40"/>
      <c r="J124" s="23"/>
      <c r="K124" s="40"/>
      <c r="L124" s="23"/>
      <c r="M124" s="40"/>
      <c r="N124" s="23"/>
      <c r="O124" s="40"/>
      <c r="P124" s="123"/>
      <c r="Q124" s="27"/>
    </row>
    <row r="125" spans="1:17" x14ac:dyDescent="0.2">
      <c r="A125" s="123"/>
      <c r="C125" s="39"/>
      <c r="P125" s="123"/>
      <c r="Q125" s="27"/>
    </row>
    <row r="126" spans="1:17" x14ac:dyDescent="0.2">
      <c r="A126" s="121">
        <v>1</v>
      </c>
      <c r="C126" s="35" t="s">
        <v>45</v>
      </c>
      <c r="D126" s="51">
        <v>137862</v>
      </c>
      <c r="E126" s="79">
        <v>0.61776267314837552</v>
      </c>
      <c r="F126" s="51">
        <v>74222</v>
      </c>
      <c r="G126" s="79">
        <v>0.72507516273210182</v>
      </c>
      <c r="H126" s="51">
        <v>65367</v>
      </c>
      <c r="I126" s="79">
        <v>0.82079080551563588</v>
      </c>
      <c r="J126" s="51">
        <v>63640</v>
      </c>
      <c r="K126" s="79">
        <v>0.52682638181617847</v>
      </c>
      <c r="L126" s="51">
        <v>22935</v>
      </c>
      <c r="M126" s="79">
        <v>0.43445399163484272</v>
      </c>
      <c r="N126" s="98">
        <v>30010</v>
      </c>
      <c r="O126" s="93">
        <v>0.76012593622642177</v>
      </c>
      <c r="P126" s="123">
        <v>1</v>
      </c>
      <c r="Q126" s="27"/>
    </row>
    <row r="127" spans="1:17" x14ac:dyDescent="0.2">
      <c r="A127" s="121"/>
      <c r="C127" s="35" t="s">
        <v>287</v>
      </c>
      <c r="D127" s="51"/>
      <c r="E127" s="79"/>
      <c r="F127" s="51"/>
      <c r="G127" s="79"/>
      <c r="H127" s="51"/>
      <c r="I127" s="79"/>
      <c r="J127" s="51"/>
      <c r="K127" s="79"/>
      <c r="L127" s="51"/>
      <c r="M127" s="79"/>
      <c r="N127" s="98"/>
      <c r="O127" s="93"/>
      <c r="P127" s="123"/>
      <c r="Q127" s="27"/>
    </row>
    <row r="128" spans="1:17" x14ac:dyDescent="0.2">
      <c r="A128" s="121">
        <v>2</v>
      </c>
      <c r="C128" s="35" t="s">
        <v>290</v>
      </c>
      <c r="D128" s="51">
        <v>25748</v>
      </c>
      <c r="E128" s="79">
        <v>0.11537735785223176</v>
      </c>
      <c r="F128" s="51">
        <v>19545</v>
      </c>
      <c r="G128" s="79">
        <v>0.19093522211202785</v>
      </c>
      <c r="H128" s="51">
        <v>17392</v>
      </c>
      <c r="I128" s="79">
        <v>0.21838532729860541</v>
      </c>
      <c r="J128" s="51">
        <v>6203</v>
      </c>
      <c r="K128" s="79">
        <v>5.1349843595313562E-2</v>
      </c>
      <c r="L128" s="51">
        <v>2058</v>
      </c>
      <c r="M128" s="79">
        <v>3.8984360792871431E-2</v>
      </c>
      <c r="N128" s="98">
        <v>1991</v>
      </c>
      <c r="O128" s="93">
        <v>5.0430214562705959E-2</v>
      </c>
      <c r="P128" s="123">
        <v>2</v>
      </c>
      <c r="Q128" s="27"/>
    </row>
    <row r="129" spans="1:17" x14ac:dyDescent="0.2">
      <c r="A129" s="121">
        <v>3</v>
      </c>
      <c r="C129" s="35" t="s">
        <v>317</v>
      </c>
      <c r="D129" s="51">
        <v>6513</v>
      </c>
      <c r="E129" s="79">
        <v>2.9184897145082548E-2</v>
      </c>
      <c r="F129" s="51">
        <v>4189</v>
      </c>
      <c r="G129" s="79">
        <v>4.0922366100142472E-2</v>
      </c>
      <c r="H129" s="51">
        <v>3761</v>
      </c>
      <c r="I129" s="79">
        <v>4.7225575895242344E-2</v>
      </c>
      <c r="J129" s="51">
        <v>2323</v>
      </c>
      <c r="K129" s="79">
        <v>1.9230321888104692E-2</v>
      </c>
      <c r="L129" s="51">
        <v>993</v>
      </c>
      <c r="M129" s="79">
        <v>1.8810238225131844E-2</v>
      </c>
      <c r="N129" s="98">
        <v>1043</v>
      </c>
      <c r="O129" s="93">
        <v>2.6418238969815325E-2</v>
      </c>
      <c r="P129" s="123">
        <v>3</v>
      </c>
      <c r="Q129" s="27"/>
    </row>
    <row r="130" spans="1:17" x14ac:dyDescent="0.2">
      <c r="A130" s="121">
        <v>4</v>
      </c>
      <c r="C130" s="35" t="s">
        <v>326</v>
      </c>
      <c r="D130" s="51">
        <v>4321</v>
      </c>
      <c r="E130" s="79">
        <v>1.9362496631951741E-2</v>
      </c>
      <c r="F130" s="51">
        <v>2966</v>
      </c>
      <c r="G130" s="79">
        <v>2.8974871772027351E-2</v>
      </c>
      <c r="H130" s="51">
        <v>2567</v>
      </c>
      <c r="I130" s="79">
        <v>3.2232930955354192E-2</v>
      </c>
      <c r="J130" s="51">
        <v>1355</v>
      </c>
      <c r="K130" s="79">
        <v>1.1216997915790727E-2</v>
      </c>
      <c r="L130" s="51">
        <v>964</v>
      </c>
      <c r="M130" s="79">
        <v>1.826089592047039E-2</v>
      </c>
      <c r="N130" s="98">
        <v>150</v>
      </c>
      <c r="O130" s="93">
        <v>3.799363226723201E-3</v>
      </c>
      <c r="P130" s="123">
        <v>4</v>
      </c>
      <c r="Q130" s="27"/>
    </row>
    <row r="131" spans="1:17" x14ac:dyDescent="0.2">
      <c r="A131" s="121">
        <v>5</v>
      </c>
      <c r="C131" s="35" t="s">
        <v>168</v>
      </c>
      <c r="D131" s="51">
        <v>17596932</v>
      </c>
      <c r="E131" s="79">
        <v>78.852241745587548</v>
      </c>
      <c r="F131" s="51">
        <v>8193210</v>
      </c>
      <c r="G131" s="79">
        <v>80.039517583038503</v>
      </c>
      <c r="H131" s="51">
        <v>6928179</v>
      </c>
      <c r="I131" s="79">
        <v>86.994746923776717</v>
      </c>
      <c r="J131" s="51">
        <v>9403721</v>
      </c>
      <c r="K131" s="79">
        <v>77.846139378359766</v>
      </c>
      <c r="L131" s="51">
        <v>3263638</v>
      </c>
      <c r="M131" s="79">
        <v>61.822566224161967</v>
      </c>
      <c r="N131" s="98">
        <v>3858306</v>
      </c>
      <c r="O131" s="93">
        <v>97.727372892303251</v>
      </c>
      <c r="P131" s="123">
        <v>5</v>
      </c>
      <c r="Q131" s="27"/>
    </row>
    <row r="132" spans="1:17" x14ac:dyDescent="0.2">
      <c r="A132" s="121">
        <v>6</v>
      </c>
      <c r="C132" s="35" t="s">
        <v>46</v>
      </c>
      <c r="D132" s="51">
        <v>7188301</v>
      </c>
      <c r="E132" s="79">
        <v>32.210935871778602</v>
      </c>
      <c r="F132" s="51">
        <v>5302692</v>
      </c>
      <c r="G132" s="79">
        <v>51.802029921293069</v>
      </c>
      <c r="H132" s="51">
        <v>5047245</v>
      </c>
      <c r="I132" s="79">
        <v>63.37650938829632</v>
      </c>
      <c r="J132" s="51">
        <v>1885609</v>
      </c>
      <c r="K132" s="79">
        <v>15.609499795569178</v>
      </c>
      <c r="L132" s="51">
        <v>1034976</v>
      </c>
      <c r="M132" s="79">
        <v>19.60538279687216</v>
      </c>
      <c r="N132" s="98">
        <v>167656</v>
      </c>
      <c r="O132" s="93">
        <v>4.2465736075966998</v>
      </c>
      <c r="P132" s="123">
        <v>6</v>
      </c>
      <c r="Q132" s="27"/>
    </row>
    <row r="133" spans="1:17" x14ac:dyDescent="0.2">
      <c r="A133" s="121"/>
      <c r="C133" s="35" t="s">
        <v>14</v>
      </c>
      <c r="D133" s="51"/>
      <c r="E133" s="79"/>
      <c r="F133" s="51"/>
      <c r="G133" s="79"/>
      <c r="H133" s="51"/>
      <c r="I133" s="79"/>
      <c r="J133" s="51"/>
      <c r="K133" s="79"/>
      <c r="L133" s="51"/>
      <c r="M133" s="79"/>
      <c r="N133" s="98"/>
      <c r="O133" s="93"/>
      <c r="P133" s="123"/>
      <c r="Q133" s="27"/>
    </row>
    <row r="134" spans="1:17" x14ac:dyDescent="0.2">
      <c r="A134" s="121">
        <v>7</v>
      </c>
      <c r="C134" s="35" t="s">
        <v>47</v>
      </c>
      <c r="D134" s="51">
        <v>3466297</v>
      </c>
      <c r="E134" s="79">
        <v>15.532553572748073</v>
      </c>
      <c r="F134" s="51">
        <v>2124957</v>
      </c>
      <c r="G134" s="79">
        <v>20.758717665567069</v>
      </c>
      <c r="H134" s="51">
        <v>1917042</v>
      </c>
      <c r="I134" s="79">
        <v>24.071633200044449</v>
      </c>
      <c r="J134" s="51">
        <v>1341339</v>
      </c>
      <c r="K134" s="79">
        <v>11.103909053408721</v>
      </c>
      <c r="L134" s="51">
        <v>958902</v>
      </c>
      <c r="M134" s="79">
        <v>18.164325331878523</v>
      </c>
      <c r="N134" s="98">
        <v>165090</v>
      </c>
      <c r="O134" s="93">
        <v>4.181579167331555</v>
      </c>
      <c r="P134" s="123">
        <v>7</v>
      </c>
      <c r="Q134" s="27"/>
    </row>
    <row r="135" spans="1:17" x14ac:dyDescent="0.2">
      <c r="A135" s="121">
        <v>8</v>
      </c>
      <c r="C135" s="35" t="s">
        <v>48</v>
      </c>
      <c r="D135" s="51">
        <v>3162841</v>
      </c>
      <c r="E135" s="79">
        <v>14.172760520689394</v>
      </c>
      <c r="F135" s="51">
        <v>3118649</v>
      </c>
      <c r="G135" s="79">
        <v>30.466100767687568</v>
      </c>
      <c r="H135" s="51">
        <v>3071669</v>
      </c>
      <c r="I135" s="79">
        <v>38.569884999883854</v>
      </c>
      <c r="J135" s="51">
        <v>44192</v>
      </c>
      <c r="K135" s="79">
        <v>0.36583141837241606</v>
      </c>
      <c r="L135" s="51">
        <v>43028</v>
      </c>
      <c r="M135" s="79">
        <v>0.81507243741286295</v>
      </c>
      <c r="N135" s="98">
        <v>3</v>
      </c>
      <c r="O135" s="93">
        <v>7.5987264534464025E-5</v>
      </c>
      <c r="P135" s="123">
        <v>8</v>
      </c>
      <c r="Q135" s="27"/>
    </row>
    <row r="136" spans="1:17" x14ac:dyDescent="0.2">
      <c r="A136" s="121">
        <v>9</v>
      </c>
      <c r="C136" s="35" t="s">
        <v>269</v>
      </c>
      <c r="D136" s="51">
        <v>207225</v>
      </c>
      <c r="E136" s="79">
        <v>0.92857981128354528</v>
      </c>
      <c r="F136" s="51">
        <v>192572</v>
      </c>
      <c r="G136" s="79">
        <v>1.8812370218755397</v>
      </c>
      <c r="H136" s="51">
        <v>128692</v>
      </c>
      <c r="I136" s="79">
        <v>1.615940923454009</v>
      </c>
      <c r="J136" s="51">
        <v>14653</v>
      </c>
      <c r="K136" s="79">
        <v>0.12130086380817824</v>
      </c>
      <c r="L136" s="51">
        <v>5947</v>
      </c>
      <c r="M136" s="79">
        <v>0.11265305813178153</v>
      </c>
      <c r="N136" s="98">
        <v>639</v>
      </c>
      <c r="O136" s="93">
        <v>1.6185287345840838E-2</v>
      </c>
      <c r="P136" s="123">
        <v>9</v>
      </c>
      <c r="Q136" s="27"/>
    </row>
    <row r="137" spans="1:17" x14ac:dyDescent="0.2">
      <c r="A137" s="121">
        <v>10</v>
      </c>
      <c r="C137" s="35" t="s">
        <v>242</v>
      </c>
      <c r="D137" s="51">
        <v>7921363</v>
      </c>
      <c r="E137" s="79">
        <v>35.495802917835483</v>
      </c>
      <c r="F137" s="51">
        <v>2006878</v>
      </c>
      <c r="G137" s="79">
        <v>19.605203207047438</v>
      </c>
      <c r="H137" s="51">
        <v>1237565</v>
      </c>
      <c r="I137" s="79">
        <v>15.53967557372922</v>
      </c>
      <c r="J137" s="51">
        <v>5914485</v>
      </c>
      <c r="K137" s="79">
        <v>48.961450861974548</v>
      </c>
      <c r="L137" s="51">
        <v>2050779</v>
      </c>
      <c r="M137" s="79">
        <v>38.847574559010731</v>
      </c>
      <c r="N137" s="98">
        <v>3567118</v>
      </c>
      <c r="O137" s="93">
        <v>90.351846363882743</v>
      </c>
      <c r="P137" s="123">
        <v>10</v>
      </c>
      <c r="Q137" s="27"/>
    </row>
    <row r="138" spans="1:17" x14ac:dyDescent="0.2">
      <c r="A138" s="121">
        <v>11</v>
      </c>
      <c r="C138" s="35" t="s">
        <v>270</v>
      </c>
      <c r="D138" s="51">
        <v>1569561</v>
      </c>
      <c r="E138" s="79">
        <v>7.0332375783713967</v>
      </c>
      <c r="F138" s="51">
        <v>210353</v>
      </c>
      <c r="G138" s="79">
        <v>2.0549397174178252</v>
      </c>
      <c r="H138" s="51">
        <v>196962</v>
      </c>
      <c r="I138" s="79">
        <v>2.4731836956869775</v>
      </c>
      <c r="J138" s="51">
        <v>1359208</v>
      </c>
      <c r="K138" s="79">
        <v>11.251832696034009</v>
      </c>
      <c r="L138" s="51">
        <v>52527</v>
      </c>
      <c r="M138" s="79">
        <v>0.99501045644662667</v>
      </c>
      <c r="N138" s="98">
        <v>28244</v>
      </c>
      <c r="O138" s="93">
        <v>0.71539476650380063</v>
      </c>
      <c r="P138" s="123">
        <v>11</v>
      </c>
      <c r="Q138" s="27"/>
    </row>
    <row r="139" spans="1:17" x14ac:dyDescent="0.2">
      <c r="A139" s="121">
        <v>12</v>
      </c>
      <c r="C139" s="35" t="s">
        <v>271</v>
      </c>
      <c r="D139" s="51">
        <v>710482</v>
      </c>
      <c r="E139" s="79">
        <v>3.1836855663185224</v>
      </c>
      <c r="F139" s="51">
        <v>480715</v>
      </c>
      <c r="G139" s="79">
        <v>4.6961077154046285</v>
      </c>
      <c r="H139" s="51">
        <v>317715</v>
      </c>
      <c r="I139" s="79">
        <v>3.9894373426101892</v>
      </c>
      <c r="J139" s="51">
        <v>229766</v>
      </c>
      <c r="K139" s="79">
        <v>1.9020551609738539</v>
      </c>
      <c r="L139" s="51">
        <v>119408</v>
      </c>
      <c r="M139" s="79">
        <v>2.2619264108625812</v>
      </c>
      <c r="N139" s="98">
        <v>94649</v>
      </c>
      <c r="O139" s="93">
        <v>2.3973728669741616</v>
      </c>
      <c r="P139" s="123">
        <v>12</v>
      </c>
      <c r="Q139" s="27"/>
    </row>
    <row r="140" spans="1:17" x14ac:dyDescent="0.2">
      <c r="A140" s="121"/>
      <c r="C140" s="35" t="s">
        <v>287</v>
      </c>
      <c r="D140" s="51"/>
      <c r="E140" s="79"/>
      <c r="F140" s="51"/>
      <c r="G140" s="79"/>
      <c r="H140" s="51"/>
      <c r="I140" s="79"/>
      <c r="J140" s="51"/>
      <c r="K140" s="79"/>
      <c r="L140" s="51"/>
      <c r="M140" s="79"/>
      <c r="N140" s="98"/>
      <c r="O140" s="93"/>
      <c r="P140" s="123"/>
      <c r="Q140" s="27"/>
    </row>
    <row r="141" spans="1:17" x14ac:dyDescent="0.2">
      <c r="A141" s="121">
        <v>13</v>
      </c>
      <c r="C141" s="35" t="s">
        <v>290</v>
      </c>
      <c r="D141" s="51">
        <v>1305732</v>
      </c>
      <c r="E141" s="79">
        <v>5.8510139903336285</v>
      </c>
      <c r="F141" s="51">
        <v>821405</v>
      </c>
      <c r="G141" s="79">
        <v>8.0243103667910063</v>
      </c>
      <c r="H141" s="51">
        <v>669043</v>
      </c>
      <c r="I141" s="79">
        <v>8.4009414979209325</v>
      </c>
      <c r="J141" s="51">
        <v>484328</v>
      </c>
      <c r="K141" s="79">
        <v>4.0093772446930558</v>
      </c>
      <c r="L141" s="51">
        <v>172551</v>
      </c>
      <c r="M141" s="79">
        <v>3.2686056555737406</v>
      </c>
      <c r="N141" s="98">
        <v>264134</v>
      </c>
      <c r="O141" s="93">
        <v>6.6902733768487073</v>
      </c>
      <c r="P141" s="123">
        <v>13</v>
      </c>
      <c r="Q141" s="27"/>
    </row>
    <row r="142" spans="1:17" x14ac:dyDescent="0.2">
      <c r="A142" s="121">
        <v>14</v>
      </c>
      <c r="C142" s="35" t="s">
        <v>317</v>
      </c>
      <c r="D142" s="51">
        <v>290052</v>
      </c>
      <c r="E142" s="79">
        <v>1.2997294314026535</v>
      </c>
      <c r="F142" s="51">
        <v>208611</v>
      </c>
      <c r="G142" s="79">
        <v>2.0379221089799047</v>
      </c>
      <c r="H142" s="51">
        <v>194204</v>
      </c>
      <c r="I142" s="79">
        <v>2.4385524438074033</v>
      </c>
      <c r="J142" s="51">
        <v>81441</v>
      </c>
      <c r="K142" s="79">
        <v>0.67418710498886536</v>
      </c>
      <c r="L142" s="51">
        <v>24573</v>
      </c>
      <c r="M142" s="79">
        <v>0.46548236042916896</v>
      </c>
      <c r="N142" s="98">
        <v>34921</v>
      </c>
      <c r="O142" s="93">
        <v>0.88451708826933939</v>
      </c>
      <c r="P142" s="123">
        <v>14</v>
      </c>
      <c r="Q142" s="27"/>
    </row>
    <row r="143" spans="1:17" x14ac:dyDescent="0.2">
      <c r="A143" s="121">
        <v>15</v>
      </c>
      <c r="C143" s="35" t="s">
        <v>326</v>
      </c>
      <c r="D143" s="51">
        <v>133556</v>
      </c>
      <c r="E143" s="79">
        <v>0.59846739184840236</v>
      </c>
      <c r="F143" s="51">
        <v>102201</v>
      </c>
      <c r="G143" s="79">
        <v>0.99840218137996195</v>
      </c>
      <c r="H143" s="51">
        <v>91920</v>
      </c>
      <c r="I143" s="79">
        <v>1.154207640598425</v>
      </c>
      <c r="J143" s="51">
        <v>31355</v>
      </c>
      <c r="K143" s="79">
        <v>0.25956381523957067</v>
      </c>
      <c r="L143" s="51">
        <v>13403</v>
      </c>
      <c r="M143" s="79">
        <v>0.25389085894405045</v>
      </c>
      <c r="N143" s="98">
        <v>12013</v>
      </c>
      <c r="O143" s="93">
        <v>0.30427833628417211</v>
      </c>
      <c r="P143" s="123">
        <v>15</v>
      </c>
      <c r="Q143" s="27"/>
    </row>
    <row r="144" spans="1:17" x14ac:dyDescent="0.2">
      <c r="A144" s="121">
        <v>16</v>
      </c>
      <c r="C144" s="35" t="s">
        <v>201</v>
      </c>
      <c r="D144" s="51">
        <v>4581544</v>
      </c>
      <c r="E144" s="79">
        <v>20.530000062286209</v>
      </c>
      <c r="F144" s="51">
        <v>1969024</v>
      </c>
      <c r="G144" s="79">
        <v>19.235407254229393</v>
      </c>
      <c r="H144" s="51">
        <v>970358</v>
      </c>
      <c r="I144" s="79">
        <v>12.184449714053596</v>
      </c>
      <c r="J144" s="51">
        <v>2612520</v>
      </c>
      <c r="K144" s="79">
        <v>21.627034239824052</v>
      </c>
      <c r="L144" s="51">
        <v>1992467</v>
      </c>
      <c r="M144" s="79">
        <v>37.742979784203186</v>
      </c>
      <c r="N144" s="98">
        <v>59714</v>
      </c>
      <c r="O144" s="93">
        <v>1.5125011714703283</v>
      </c>
      <c r="P144" s="123">
        <v>16</v>
      </c>
      <c r="Q144" s="27"/>
    </row>
    <row r="145" spans="1:17" x14ac:dyDescent="0.2">
      <c r="A145" s="121">
        <v>17</v>
      </c>
      <c r="C145" s="35" t="s">
        <v>49</v>
      </c>
      <c r="D145" s="51">
        <v>1448662</v>
      </c>
      <c r="E145" s="79">
        <v>6.4914864836464874</v>
      </c>
      <c r="F145" s="51">
        <v>1432519</v>
      </c>
      <c r="G145" s="79">
        <v>13.994286694535687</v>
      </c>
      <c r="H145" s="51">
        <v>717482</v>
      </c>
      <c r="I145" s="79">
        <v>9.0091732636187896</v>
      </c>
      <c r="J145" s="51">
        <v>16143</v>
      </c>
      <c r="K145" s="79">
        <v>0.13363542240192597</v>
      </c>
      <c r="L145" s="51">
        <v>9080</v>
      </c>
      <c r="M145" s="79">
        <v>0.17200096987331029</v>
      </c>
      <c r="N145" s="98">
        <v>5441</v>
      </c>
      <c r="O145" s="93">
        <v>0.13781556877733958</v>
      </c>
      <c r="P145" s="123">
        <v>17</v>
      </c>
      <c r="Q145" s="27"/>
    </row>
    <row r="146" spans="1:17" x14ac:dyDescent="0.2">
      <c r="A146" s="121">
        <v>18</v>
      </c>
      <c r="C146" s="35" t="s">
        <v>50</v>
      </c>
      <c r="D146" s="51">
        <v>377514</v>
      </c>
      <c r="E146" s="79">
        <v>1.691648589103131</v>
      </c>
      <c r="F146" s="51">
        <v>365600</v>
      </c>
      <c r="G146" s="79">
        <v>3.5715485906450435</v>
      </c>
      <c r="H146" s="51">
        <v>117880</v>
      </c>
      <c r="I146" s="79">
        <v>1.4801783798274841</v>
      </c>
      <c r="J146" s="51">
        <v>11914</v>
      </c>
      <c r="K146" s="79">
        <v>9.8626799386517139E-2</v>
      </c>
      <c r="L146" s="51">
        <v>11370</v>
      </c>
      <c r="M146" s="79">
        <v>0.21538006910347335</v>
      </c>
      <c r="N146" s="98">
        <v>492</v>
      </c>
      <c r="O146" s="93">
        <v>1.2461911383652101E-2</v>
      </c>
      <c r="P146" s="123">
        <v>18</v>
      </c>
      <c r="Q146" s="27"/>
    </row>
    <row r="147" spans="1:17" x14ac:dyDescent="0.2">
      <c r="A147" s="121">
        <v>19</v>
      </c>
      <c r="C147" s="35" t="s">
        <v>51</v>
      </c>
      <c r="D147" s="51">
        <v>157593</v>
      </c>
      <c r="E147" s="79">
        <v>0.7061777208329485</v>
      </c>
      <c r="F147" s="51">
        <v>145753</v>
      </c>
      <c r="G147" s="79">
        <v>1.4238619303399536</v>
      </c>
      <c r="H147" s="51">
        <v>119114</v>
      </c>
      <c r="I147" s="79">
        <v>1.4956732909295125</v>
      </c>
      <c r="J147" s="51">
        <v>11840</v>
      </c>
      <c r="K147" s="79">
        <v>9.8014210570451815E-2</v>
      </c>
      <c r="L147" s="51">
        <v>4558</v>
      </c>
      <c r="M147" s="79">
        <v>8.6341456022307084E-2</v>
      </c>
      <c r="N147" s="98">
        <v>7282</v>
      </c>
      <c r="O147" s="93">
        <v>0.18444642011332235</v>
      </c>
      <c r="P147" s="123">
        <v>19</v>
      </c>
      <c r="Q147" s="27"/>
    </row>
    <row r="148" spans="1:17" x14ac:dyDescent="0.2">
      <c r="A148" s="121">
        <v>20</v>
      </c>
      <c r="C148" s="35" t="s">
        <v>52</v>
      </c>
      <c r="D148" s="51">
        <v>87322</v>
      </c>
      <c r="E148" s="79">
        <v>0.39129181460201107</v>
      </c>
      <c r="F148" s="51">
        <v>83277</v>
      </c>
      <c r="G148" s="79">
        <v>0.81353351198891488</v>
      </c>
      <c r="H148" s="51">
        <v>60317</v>
      </c>
      <c r="I148" s="79">
        <v>0.75737970254542208</v>
      </c>
      <c r="J148" s="51">
        <v>4045</v>
      </c>
      <c r="K148" s="79">
        <v>3.3485429202489661E-2</v>
      </c>
      <c r="L148" s="51">
        <v>366</v>
      </c>
      <c r="M148" s="79">
        <v>6.9330787415893798E-3</v>
      </c>
      <c r="N148" s="98">
        <v>3678</v>
      </c>
      <c r="O148" s="93">
        <v>9.31603863192529E-2</v>
      </c>
      <c r="P148" s="123">
        <v>20</v>
      </c>
      <c r="Q148" s="27"/>
    </row>
    <row r="149" spans="1:17" x14ac:dyDescent="0.2">
      <c r="A149" s="121">
        <v>21</v>
      </c>
      <c r="C149" s="35" t="s">
        <v>202</v>
      </c>
      <c r="D149" s="51">
        <v>9695</v>
      </c>
      <c r="E149" s="79">
        <v>4.3443509568797063E-2</v>
      </c>
      <c r="F149" s="51">
        <v>9659</v>
      </c>
      <c r="G149" s="79">
        <v>9.4358828875931278E-2</v>
      </c>
      <c r="H149" s="51">
        <v>9483</v>
      </c>
      <c r="I149" s="79">
        <v>0.11907475038941323</v>
      </c>
      <c r="J149" s="51">
        <v>35</v>
      </c>
      <c r="K149" s="79">
        <v>2.8973795354440992E-4</v>
      </c>
      <c r="L149" s="51">
        <v>35</v>
      </c>
      <c r="M149" s="79">
        <v>6.6299933321209913E-4</v>
      </c>
      <c r="N149" s="98" t="s">
        <v>381</v>
      </c>
      <c r="O149" s="93" t="s">
        <v>381</v>
      </c>
      <c r="P149" s="123">
        <v>21</v>
      </c>
      <c r="Q149" s="27"/>
    </row>
    <row r="150" spans="1:17" x14ac:dyDescent="0.2">
      <c r="A150" s="121">
        <v>22</v>
      </c>
      <c r="C150" s="35" t="s">
        <v>286</v>
      </c>
      <c r="D150" s="51">
        <v>60576</v>
      </c>
      <c r="E150" s="79">
        <v>0.27144239666214037</v>
      </c>
      <c r="F150" s="51">
        <v>52816</v>
      </c>
      <c r="G150" s="79">
        <v>0.51595982046911548</v>
      </c>
      <c r="H150" s="51">
        <v>49314</v>
      </c>
      <c r="I150" s="79">
        <v>0.61921883799467725</v>
      </c>
      <c r="J150" s="51">
        <v>7760</v>
      </c>
      <c r="K150" s="79">
        <v>6.4239043414417746E-2</v>
      </c>
      <c r="L150" s="51">
        <v>4156</v>
      </c>
      <c r="M150" s="79">
        <v>7.8726435109413836E-2</v>
      </c>
      <c r="N150" s="98">
        <v>3603</v>
      </c>
      <c r="O150" s="93">
        <v>9.1260704705891288E-2</v>
      </c>
      <c r="P150" s="123">
        <v>22</v>
      </c>
      <c r="Q150" s="27"/>
    </row>
    <row r="151" spans="1:17" x14ac:dyDescent="0.2">
      <c r="A151" s="121">
        <v>23</v>
      </c>
      <c r="C151" s="35" t="s">
        <v>54</v>
      </c>
      <c r="D151" s="51">
        <v>2597776</v>
      </c>
      <c r="E151" s="79">
        <v>11.640691749725773</v>
      </c>
      <c r="F151" s="51">
        <v>25152</v>
      </c>
      <c r="G151" s="79">
        <v>0.24571003870870933</v>
      </c>
      <c r="H151" s="51">
        <v>15882</v>
      </c>
      <c r="I151" s="79">
        <v>0.19942477967780881</v>
      </c>
      <c r="J151" s="51">
        <v>2572624</v>
      </c>
      <c r="K151" s="79">
        <v>21.296766085692401</v>
      </c>
      <c r="L151" s="51">
        <v>1967458</v>
      </c>
      <c r="M151" s="79">
        <v>37.269238346366009</v>
      </c>
      <c r="N151" s="98">
        <v>46500</v>
      </c>
      <c r="O151" s="93">
        <v>1.1778026002841924</v>
      </c>
      <c r="P151" s="123">
        <v>23</v>
      </c>
      <c r="Q151" s="27"/>
    </row>
    <row r="152" spans="1:17" x14ac:dyDescent="0.2">
      <c r="A152" s="121"/>
      <c r="C152" s="35" t="s">
        <v>287</v>
      </c>
      <c r="D152" s="51"/>
      <c r="E152" s="79"/>
      <c r="F152" s="51"/>
      <c r="G152" s="79"/>
      <c r="H152" s="51"/>
      <c r="I152" s="79"/>
      <c r="J152" s="51"/>
      <c r="K152" s="79"/>
      <c r="L152" s="51"/>
      <c r="M152" s="79"/>
      <c r="N152" s="98"/>
      <c r="O152" s="93"/>
      <c r="P152" s="123"/>
      <c r="Q152" s="27"/>
    </row>
    <row r="153" spans="1:17" x14ac:dyDescent="0.2">
      <c r="A153" s="121">
        <v>24</v>
      </c>
      <c r="C153" s="35" t="s">
        <v>290</v>
      </c>
      <c r="D153" s="51">
        <v>239300</v>
      </c>
      <c r="E153" s="79">
        <v>1.0723085961643257</v>
      </c>
      <c r="F153" s="51">
        <v>86345</v>
      </c>
      <c r="G153" s="79">
        <v>0.84350482237211788</v>
      </c>
      <c r="H153" s="51">
        <v>69118</v>
      </c>
      <c r="I153" s="79">
        <v>0.86789081487034314</v>
      </c>
      <c r="J153" s="51">
        <v>152955</v>
      </c>
      <c r="K153" s="79">
        <v>1.266196248125292</v>
      </c>
      <c r="L153" s="51">
        <v>104949</v>
      </c>
      <c r="M153" s="79">
        <v>1.988031914893617</v>
      </c>
      <c r="N153" s="98">
        <v>16918</v>
      </c>
      <c r="O153" s="93">
        <v>0.42851751379802078</v>
      </c>
      <c r="P153" s="123">
        <v>24</v>
      </c>
      <c r="Q153" s="27"/>
    </row>
    <row r="154" spans="1:17" x14ac:dyDescent="0.2">
      <c r="A154" s="121">
        <v>25</v>
      </c>
      <c r="C154" s="35" t="s">
        <v>317</v>
      </c>
      <c r="D154" s="51">
        <v>60357</v>
      </c>
      <c r="E154" s="79">
        <v>0.27046105281525368</v>
      </c>
      <c r="F154" s="51">
        <v>33545</v>
      </c>
      <c r="G154" s="79">
        <v>0.32770130599887304</v>
      </c>
      <c r="H154" s="51">
        <v>21159</v>
      </c>
      <c r="I154" s="79">
        <v>0.2656862431181688</v>
      </c>
      <c r="J154" s="51">
        <v>26812</v>
      </c>
      <c r="K154" s="79">
        <v>0.22195582886950624</v>
      </c>
      <c r="L154" s="51">
        <v>19926</v>
      </c>
      <c r="M154" s="79">
        <v>0.37745499181669395</v>
      </c>
      <c r="N154" s="98">
        <v>1045</v>
      </c>
      <c r="O154" s="93">
        <v>2.6468897146171635E-2</v>
      </c>
      <c r="P154" s="123">
        <v>25</v>
      </c>
      <c r="Q154" s="27"/>
    </row>
    <row r="155" spans="1:17" x14ac:dyDescent="0.2">
      <c r="A155" s="121">
        <v>26</v>
      </c>
      <c r="C155" s="35" t="s">
        <v>326</v>
      </c>
      <c r="D155" s="51">
        <v>2437</v>
      </c>
      <c r="E155" s="79">
        <v>1.0920250935446978E-2</v>
      </c>
      <c r="F155" s="51">
        <v>1625</v>
      </c>
      <c r="G155" s="79">
        <v>1.5874634736865963E-2</v>
      </c>
      <c r="H155" s="51">
        <v>250</v>
      </c>
      <c r="I155" s="79">
        <v>3.1391635133769173E-3</v>
      </c>
      <c r="J155" s="51">
        <v>812</v>
      </c>
      <c r="K155" s="79">
        <v>6.7219205222303104E-3</v>
      </c>
      <c r="L155" s="51">
        <v>787</v>
      </c>
      <c r="M155" s="79">
        <v>1.4908013578226345E-2</v>
      </c>
      <c r="N155" s="98" t="s">
        <v>381</v>
      </c>
      <c r="O155" s="93" t="s">
        <v>381</v>
      </c>
      <c r="P155" s="123">
        <v>26</v>
      </c>
      <c r="Q155" s="27"/>
    </row>
    <row r="156" spans="1:17" x14ac:dyDescent="0.2">
      <c r="A156" s="121"/>
      <c r="C156" s="35"/>
      <c r="D156" s="51"/>
      <c r="E156" s="79"/>
      <c r="F156" s="51"/>
      <c r="G156" s="79"/>
      <c r="H156" s="51"/>
      <c r="I156" s="79"/>
      <c r="J156" s="51"/>
      <c r="K156" s="79"/>
      <c r="L156" s="51"/>
      <c r="M156" s="79"/>
      <c r="N156" s="98"/>
      <c r="O156" s="93"/>
      <c r="P156" s="123"/>
      <c r="Q156" s="27"/>
    </row>
    <row r="157" spans="1:17" ht="13.5" x14ac:dyDescent="0.2">
      <c r="A157" s="217">
        <v>27</v>
      </c>
      <c r="B157" s="36"/>
      <c r="C157" s="37" t="s">
        <v>157</v>
      </c>
      <c r="D157" s="52">
        <v>22316337</v>
      </c>
      <c r="E157" s="173">
        <v>100</v>
      </c>
      <c r="F157" s="52">
        <v>10236456</v>
      </c>
      <c r="G157" s="173">
        <v>100</v>
      </c>
      <c r="H157" s="52">
        <v>7963905</v>
      </c>
      <c r="I157" s="173">
        <v>100</v>
      </c>
      <c r="J157" s="52">
        <v>12079881</v>
      </c>
      <c r="K157" s="173">
        <v>100</v>
      </c>
      <c r="L157" s="52">
        <v>5279040</v>
      </c>
      <c r="M157" s="173">
        <v>100</v>
      </c>
      <c r="N157" s="96">
        <v>3948030</v>
      </c>
      <c r="O157" s="174">
        <v>100</v>
      </c>
      <c r="P157" s="129">
        <v>27</v>
      </c>
      <c r="Q157" s="27"/>
    </row>
    <row r="158" spans="1:17" x14ac:dyDescent="0.2">
      <c r="A158" s="121"/>
      <c r="B158" s="236"/>
      <c r="C158" s="26"/>
      <c r="D158" s="51"/>
      <c r="E158" s="56"/>
      <c r="F158" s="51"/>
      <c r="G158" s="56"/>
      <c r="H158" s="51"/>
      <c r="I158" s="56"/>
      <c r="J158" s="51"/>
      <c r="K158" s="56"/>
      <c r="L158" s="51"/>
      <c r="M158" s="56"/>
      <c r="N158" s="98"/>
      <c r="O158" s="97"/>
      <c r="P158" s="123"/>
      <c r="Q158" s="27"/>
    </row>
    <row r="159" spans="1:17" x14ac:dyDescent="0.2">
      <c r="A159" s="121">
        <v>28</v>
      </c>
      <c r="B159" s="236"/>
      <c r="C159" s="26" t="s">
        <v>223</v>
      </c>
      <c r="D159" s="51"/>
      <c r="E159" s="56"/>
      <c r="F159" s="51"/>
      <c r="G159" s="56"/>
      <c r="H159" s="51"/>
      <c r="I159" s="56"/>
      <c r="J159" s="51"/>
      <c r="K159" s="56"/>
      <c r="L159" s="51"/>
      <c r="M159" s="56"/>
      <c r="N159" s="98"/>
      <c r="O159" s="97"/>
      <c r="P159" s="123"/>
      <c r="Q159" s="27"/>
    </row>
    <row r="160" spans="1:17" x14ac:dyDescent="0.2">
      <c r="A160" s="121"/>
      <c r="B160" s="236"/>
      <c r="C160" s="26" t="s">
        <v>217</v>
      </c>
      <c r="D160" s="51">
        <v>639</v>
      </c>
      <c r="E160" s="56" t="s">
        <v>65</v>
      </c>
      <c r="F160" s="51">
        <v>478</v>
      </c>
      <c r="G160" s="56" t="s">
        <v>65</v>
      </c>
      <c r="H160" s="51">
        <v>444</v>
      </c>
      <c r="I160" s="56" t="s">
        <v>65</v>
      </c>
      <c r="J160" s="51">
        <v>161</v>
      </c>
      <c r="K160" s="56" t="s">
        <v>65</v>
      </c>
      <c r="L160" s="51">
        <v>78</v>
      </c>
      <c r="M160" s="56" t="s">
        <v>65</v>
      </c>
      <c r="N160" s="98">
        <v>72</v>
      </c>
      <c r="O160" s="97" t="s">
        <v>65</v>
      </c>
      <c r="P160" s="123">
        <v>28</v>
      </c>
      <c r="Q160" s="27"/>
    </row>
    <row r="161" spans="1:17" s="4" customFormat="1" x14ac:dyDescent="0.2">
      <c r="A161" s="121"/>
      <c r="B161" s="236"/>
      <c r="C161" s="26" t="s">
        <v>14</v>
      </c>
      <c r="D161" s="51"/>
      <c r="E161" s="56"/>
      <c r="F161" s="51"/>
      <c r="G161" s="56"/>
      <c r="H161" s="51"/>
      <c r="I161" s="56"/>
      <c r="J161" s="51"/>
      <c r="K161" s="56"/>
      <c r="L161" s="51"/>
      <c r="M161" s="56"/>
      <c r="N161" s="98"/>
      <c r="O161" s="97"/>
      <c r="P161" s="123"/>
      <c r="Q161" s="27"/>
    </row>
    <row r="162" spans="1:17" x14ac:dyDescent="0.2">
      <c r="A162" s="121">
        <v>29</v>
      </c>
      <c r="B162" s="11"/>
      <c r="C162" s="26" t="s">
        <v>59</v>
      </c>
      <c r="D162" s="51">
        <v>86</v>
      </c>
      <c r="E162" s="56" t="s">
        <v>65</v>
      </c>
      <c r="F162" s="51">
        <v>84</v>
      </c>
      <c r="G162" s="56" t="s">
        <v>65</v>
      </c>
      <c r="H162" s="51">
        <v>81</v>
      </c>
      <c r="I162" s="56" t="s">
        <v>65</v>
      </c>
      <c r="J162" s="51">
        <v>2</v>
      </c>
      <c r="K162" s="56" t="s">
        <v>65</v>
      </c>
      <c r="L162" s="51">
        <v>2</v>
      </c>
      <c r="M162" s="56" t="s">
        <v>65</v>
      </c>
      <c r="N162" s="98" t="s">
        <v>381</v>
      </c>
      <c r="O162" s="97" t="s">
        <v>65</v>
      </c>
      <c r="P162" s="123">
        <v>29</v>
      </c>
      <c r="Q162" s="27"/>
    </row>
    <row r="163" spans="1:17" s="184" customFormat="1" x14ac:dyDescent="0.2">
      <c r="A163" s="101" t="s">
        <v>28</v>
      </c>
      <c r="P163" s="199"/>
    </row>
    <row r="164" spans="1:17" s="137" customFormat="1" x14ac:dyDescent="0.2">
      <c r="A164" s="132" t="s">
        <v>300</v>
      </c>
      <c r="B164" s="199"/>
      <c r="C164" s="32"/>
      <c r="D164" s="135"/>
      <c r="E164" s="136"/>
      <c r="F164" s="135"/>
      <c r="G164" s="136"/>
      <c r="H164" s="135"/>
      <c r="I164" s="136"/>
      <c r="J164" s="135"/>
      <c r="K164" s="136"/>
      <c r="L164" s="135"/>
      <c r="M164" s="136"/>
      <c r="N164" s="135"/>
      <c r="O164" s="136"/>
      <c r="P164" s="132"/>
      <c r="Q164" s="184"/>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P120:P121"/>
    <mergeCell ref="L67:O67"/>
    <mergeCell ref="L68:M68"/>
    <mergeCell ref="H121:I121"/>
    <mergeCell ref="L7:M7"/>
    <mergeCell ref="N7:O7"/>
    <mergeCell ref="P6:P7"/>
    <mergeCell ref="P67:P68"/>
    <mergeCell ref="H33:O33"/>
    <mergeCell ref="H120:I120"/>
    <mergeCell ref="N68:O68"/>
    <mergeCell ref="J120:K121"/>
    <mergeCell ref="L120:O120"/>
    <mergeCell ref="L121:M121"/>
    <mergeCell ref="L6:O6"/>
    <mergeCell ref="J67:K68"/>
    <mergeCell ref="N121:O121"/>
    <mergeCell ref="H67:I67"/>
    <mergeCell ref="H68:I68"/>
    <mergeCell ref="J6:K7"/>
    <mergeCell ref="H6:I6"/>
    <mergeCell ref="H7:I7"/>
    <mergeCell ref="F6:G7"/>
    <mergeCell ref="A67:A68"/>
    <mergeCell ref="B66:C69"/>
    <mergeCell ref="A120:A121"/>
    <mergeCell ref="B119:C122"/>
    <mergeCell ref="F120:G121"/>
    <mergeCell ref="A6:A7"/>
    <mergeCell ref="C33:G33"/>
    <mergeCell ref="C5:C8"/>
    <mergeCell ref="D5:E7"/>
    <mergeCell ref="D66:E68"/>
    <mergeCell ref="F67:G68"/>
    <mergeCell ref="D119:E121"/>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0" max="15" man="1"/>
    <brk id="11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zoomScaleNormal="100" workbookViewId="0"/>
  </sheetViews>
  <sheetFormatPr baseColWidth="10" defaultRowHeight="12" x14ac:dyDescent="0.2"/>
  <cols>
    <col min="1" max="1" width="4" style="119" customWidth="1"/>
    <col min="2" max="2" width="0.85546875" style="1" customWidth="1"/>
    <col min="3" max="3" width="42" style="2" customWidth="1"/>
    <col min="4" max="4" width="12.7109375" style="25" customWidth="1"/>
    <col min="5" max="5" width="8.7109375" style="42" customWidth="1"/>
    <col min="6" max="6" width="12.7109375" style="25" customWidth="1"/>
    <col min="7" max="7" width="9.42578125" style="42" customWidth="1"/>
    <col min="8" max="8" width="12.7109375" style="25" customWidth="1"/>
    <col min="9" max="9" width="8.7109375" style="42" customWidth="1"/>
    <col min="10" max="10" width="12.7109375" style="25" customWidth="1"/>
    <col min="11" max="11" width="8.7109375" style="42" customWidth="1"/>
    <col min="12" max="12" width="12.7109375" style="25" customWidth="1"/>
    <col min="13" max="13" width="8.7109375" style="42" customWidth="1"/>
    <col min="14" max="14" width="12.7109375" style="25" customWidth="1"/>
    <col min="15" max="15" width="8.7109375" style="42" customWidth="1"/>
    <col min="16" max="16" width="4.42578125" style="119" customWidth="1"/>
    <col min="17" max="16384" width="11.42578125" style="2"/>
  </cols>
  <sheetData>
    <row r="1" spans="1:16" x14ac:dyDescent="0.2">
      <c r="D1" s="2"/>
      <c r="E1" s="41"/>
      <c r="F1" s="2"/>
      <c r="G1" s="102" t="s">
        <v>298</v>
      </c>
      <c r="H1" s="4" t="s">
        <v>377</v>
      </c>
      <c r="J1" s="2"/>
      <c r="K1" s="203"/>
      <c r="L1" s="2"/>
      <c r="M1" s="203"/>
      <c r="N1" s="2"/>
      <c r="O1" s="203"/>
    </row>
    <row r="2" spans="1:16" x14ac:dyDescent="0.2">
      <c r="D2" s="2"/>
      <c r="E2" s="41"/>
      <c r="F2" s="2"/>
      <c r="G2" s="102"/>
      <c r="H2" s="2"/>
      <c r="I2" s="203"/>
      <c r="J2" s="2"/>
      <c r="K2" s="203"/>
      <c r="L2" s="2"/>
      <c r="M2" s="203"/>
      <c r="N2" s="2"/>
      <c r="O2" s="203"/>
    </row>
    <row r="3" spans="1:16" x14ac:dyDescent="0.2">
      <c r="D3" s="2"/>
      <c r="E3" s="41"/>
      <c r="F3" s="2"/>
      <c r="G3" s="34" t="s">
        <v>55</v>
      </c>
      <c r="H3" s="2" t="s">
        <v>184</v>
      </c>
      <c r="I3" s="203"/>
      <c r="J3" s="2"/>
      <c r="K3" s="203"/>
      <c r="L3" s="2"/>
      <c r="M3" s="203"/>
      <c r="N3" s="2"/>
      <c r="O3" s="203"/>
    </row>
    <row r="4" spans="1:16" s="10" customFormat="1" ht="12.75" thickBot="1" x14ac:dyDescent="0.25">
      <c r="A4" s="120"/>
      <c r="B4" s="6"/>
      <c r="C4" s="7"/>
      <c r="D4" s="7"/>
      <c r="E4" s="43"/>
      <c r="F4" s="43"/>
      <c r="G4" s="43"/>
      <c r="H4" s="7"/>
      <c r="I4" s="43"/>
      <c r="J4" s="7"/>
      <c r="K4" s="43"/>
      <c r="L4" s="7"/>
      <c r="M4" s="43"/>
      <c r="N4" s="7"/>
      <c r="O4" s="43"/>
      <c r="P4" s="120"/>
    </row>
    <row r="5" spans="1:16" s="10" customFormat="1" ht="12.75" customHeight="1" x14ac:dyDescent="0.2">
      <c r="A5" s="121"/>
      <c r="B5" s="11"/>
      <c r="C5" s="262" t="s">
        <v>216</v>
      </c>
      <c r="D5" s="285" t="s">
        <v>4</v>
      </c>
      <c r="E5" s="293"/>
      <c r="F5" s="296" t="s">
        <v>127</v>
      </c>
      <c r="G5" s="297"/>
      <c r="H5" s="301" t="s">
        <v>153</v>
      </c>
      <c r="I5" s="301"/>
      <c r="J5" s="301"/>
      <c r="K5" s="301"/>
      <c r="L5" s="301"/>
      <c r="M5" s="301"/>
      <c r="N5" s="301"/>
      <c r="O5" s="302"/>
      <c r="P5" s="123"/>
    </row>
    <row r="6" spans="1:16" s="10" customFormat="1" x14ac:dyDescent="0.2">
      <c r="A6" s="253" t="s">
        <v>131</v>
      </c>
      <c r="B6" s="11"/>
      <c r="C6" s="258"/>
      <c r="D6" s="265"/>
      <c r="E6" s="294"/>
      <c r="F6" s="298"/>
      <c r="G6" s="299"/>
      <c r="H6" s="303" t="s">
        <v>74</v>
      </c>
      <c r="I6" s="292"/>
      <c r="J6" s="286" t="s">
        <v>73</v>
      </c>
      <c r="K6" s="292"/>
      <c r="L6" s="286" t="s">
        <v>76</v>
      </c>
      <c r="M6" s="287"/>
      <c r="N6" s="286" t="s">
        <v>249</v>
      </c>
      <c r="O6" s="289"/>
      <c r="P6" s="275" t="s">
        <v>131</v>
      </c>
    </row>
    <row r="7" spans="1:16" s="10" customFormat="1" ht="12" customHeight="1" x14ac:dyDescent="0.2">
      <c r="A7" s="295"/>
      <c r="B7" s="11"/>
      <c r="C7" s="258"/>
      <c r="D7" s="267"/>
      <c r="E7" s="252"/>
      <c r="F7" s="290"/>
      <c r="G7" s="300"/>
      <c r="H7" s="252"/>
      <c r="I7" s="268"/>
      <c r="J7" s="251"/>
      <c r="K7" s="268"/>
      <c r="L7" s="251"/>
      <c r="M7" s="268"/>
      <c r="N7" s="290"/>
      <c r="O7" s="291"/>
      <c r="P7" s="284"/>
    </row>
    <row r="8" spans="1:16" ht="15" customHeight="1" thickBot="1" x14ac:dyDescent="0.25">
      <c r="A8" s="122"/>
      <c r="B8" s="6"/>
      <c r="C8" s="260"/>
      <c r="D8" s="186" t="s">
        <v>291</v>
      </c>
      <c r="E8" s="20" t="s">
        <v>219</v>
      </c>
      <c r="F8" s="186" t="s">
        <v>291</v>
      </c>
      <c r="G8" s="9" t="s">
        <v>219</v>
      </c>
      <c r="H8" s="188" t="s">
        <v>291</v>
      </c>
      <c r="I8" s="20" t="s">
        <v>219</v>
      </c>
      <c r="J8" s="186" t="s">
        <v>291</v>
      </c>
      <c r="K8" s="20" t="s">
        <v>219</v>
      </c>
      <c r="L8" s="186" t="s">
        <v>291</v>
      </c>
      <c r="M8" s="20" t="s">
        <v>219</v>
      </c>
      <c r="N8" s="186" t="s">
        <v>291</v>
      </c>
      <c r="O8" s="20" t="s">
        <v>219</v>
      </c>
      <c r="P8" s="127"/>
    </row>
    <row r="9" spans="1:16" s="10" customFormat="1" ht="8.1" customHeight="1" x14ac:dyDescent="0.2">
      <c r="A9" s="123"/>
      <c r="B9" s="11"/>
      <c r="E9" s="44"/>
      <c r="G9" s="44"/>
      <c r="I9" s="44"/>
      <c r="K9" s="44"/>
      <c r="M9" s="44"/>
      <c r="O9" s="44"/>
      <c r="P9" s="123"/>
    </row>
    <row r="10" spans="1:16" x14ac:dyDescent="0.2">
      <c r="A10" s="123"/>
      <c r="B10" s="11"/>
      <c r="C10" s="24" t="s">
        <v>6</v>
      </c>
      <c r="D10" s="23"/>
      <c r="E10" s="45"/>
      <c r="F10" s="23"/>
      <c r="G10" s="45"/>
      <c r="H10" s="24" t="s">
        <v>6</v>
      </c>
      <c r="I10" s="45"/>
      <c r="J10" s="23"/>
      <c r="K10" s="45"/>
      <c r="L10" s="23"/>
      <c r="M10" s="45"/>
      <c r="N10" s="23"/>
      <c r="O10" s="45"/>
      <c r="P10" s="123"/>
    </row>
    <row r="11" spans="1:16" ht="8.1" customHeight="1" x14ac:dyDescent="0.2">
      <c r="A11" s="123"/>
      <c r="B11" s="11"/>
      <c r="C11" s="10"/>
      <c r="D11" s="27"/>
      <c r="P11" s="123"/>
    </row>
    <row r="12" spans="1:16" x14ac:dyDescent="0.2">
      <c r="A12" s="121">
        <v>1</v>
      </c>
      <c r="B12" s="11"/>
      <c r="C12" s="26" t="s">
        <v>156</v>
      </c>
      <c r="D12" s="51">
        <v>22514394</v>
      </c>
      <c r="E12" s="79">
        <v>84.557112176901171</v>
      </c>
      <c r="F12" s="51">
        <v>6671738</v>
      </c>
      <c r="G12" s="79">
        <v>86.022863227172849</v>
      </c>
      <c r="H12" s="51">
        <v>1680537</v>
      </c>
      <c r="I12" s="79">
        <v>82.428924092014256</v>
      </c>
      <c r="J12" s="51">
        <v>122301</v>
      </c>
      <c r="K12" s="79">
        <v>83.525812201634992</v>
      </c>
      <c r="L12" s="51">
        <v>3875933</v>
      </c>
      <c r="M12" s="79">
        <v>90.560472941319958</v>
      </c>
      <c r="N12" s="51">
        <v>992967</v>
      </c>
      <c r="O12" s="93">
        <v>76.93601624000496</v>
      </c>
      <c r="P12" s="123">
        <v>1</v>
      </c>
    </row>
    <row r="13" spans="1:16" x14ac:dyDescent="0.2">
      <c r="A13" s="121">
        <v>2</v>
      </c>
      <c r="B13" s="11"/>
      <c r="C13" s="26" t="s">
        <v>8</v>
      </c>
      <c r="D13" s="51">
        <v>145568</v>
      </c>
      <c r="E13" s="79">
        <v>0.54670846150099128</v>
      </c>
      <c r="F13" s="51">
        <v>63520</v>
      </c>
      <c r="G13" s="79">
        <v>0.81900282537923685</v>
      </c>
      <c r="H13" s="51">
        <v>5896</v>
      </c>
      <c r="I13" s="79">
        <v>0.28919383295132217</v>
      </c>
      <c r="J13" s="51">
        <v>2604</v>
      </c>
      <c r="K13" s="79">
        <v>1.7784091297132281</v>
      </c>
      <c r="L13" s="51">
        <v>30237</v>
      </c>
      <c r="M13" s="79">
        <v>0.7064820316364322</v>
      </c>
      <c r="N13" s="51">
        <v>24784</v>
      </c>
      <c r="O13" s="93">
        <v>1.9202876092481249</v>
      </c>
      <c r="P13" s="123">
        <v>2</v>
      </c>
    </row>
    <row r="14" spans="1:16" x14ac:dyDescent="0.2">
      <c r="A14" s="121">
        <v>3</v>
      </c>
      <c r="B14" s="11"/>
      <c r="C14" s="26" t="s">
        <v>9</v>
      </c>
      <c r="D14" s="51">
        <v>17678096</v>
      </c>
      <c r="E14" s="79">
        <v>66.393470174947979</v>
      </c>
      <c r="F14" s="51">
        <v>5938180</v>
      </c>
      <c r="G14" s="79">
        <v>76.564644168930684</v>
      </c>
      <c r="H14" s="51">
        <v>1181983</v>
      </c>
      <c r="I14" s="79">
        <v>57.975270395743316</v>
      </c>
      <c r="J14" s="51">
        <v>115740</v>
      </c>
      <c r="K14" s="79">
        <v>79.044958783797625</v>
      </c>
      <c r="L14" s="51">
        <v>3824012</v>
      </c>
      <c r="M14" s="79">
        <v>89.347348174822116</v>
      </c>
      <c r="N14" s="51">
        <v>816445</v>
      </c>
      <c r="O14" s="93">
        <v>63.258925804252151</v>
      </c>
      <c r="P14" s="123">
        <v>3</v>
      </c>
    </row>
    <row r="15" spans="1:16" ht="13.5" x14ac:dyDescent="0.2">
      <c r="A15" s="121">
        <v>4</v>
      </c>
      <c r="B15" s="11"/>
      <c r="C15" s="26" t="s">
        <v>171</v>
      </c>
      <c r="D15" s="51">
        <v>7188301</v>
      </c>
      <c r="E15" s="79">
        <v>26.997039050588295</v>
      </c>
      <c r="F15" s="51">
        <v>439124</v>
      </c>
      <c r="G15" s="79">
        <v>5.6618985625288412</v>
      </c>
      <c r="H15" s="51">
        <v>140293</v>
      </c>
      <c r="I15" s="79">
        <v>6.8812534610311804</v>
      </c>
      <c r="J15" s="51">
        <v>4014</v>
      </c>
      <c r="K15" s="79">
        <v>2.7413725985671649</v>
      </c>
      <c r="L15" s="51">
        <v>172873</v>
      </c>
      <c r="M15" s="79">
        <v>4.0391463523195075</v>
      </c>
      <c r="N15" s="51">
        <v>121944</v>
      </c>
      <c r="O15" s="93">
        <v>9.448335709415483</v>
      </c>
      <c r="P15" s="123">
        <v>4</v>
      </c>
    </row>
    <row r="16" spans="1:16" ht="13.5" x14ac:dyDescent="0.2">
      <c r="A16" s="121">
        <v>5</v>
      </c>
      <c r="B16" s="11"/>
      <c r="C16" s="26" t="s">
        <v>247</v>
      </c>
      <c r="D16" s="51">
        <v>7921363</v>
      </c>
      <c r="E16" s="79">
        <v>29.750193577715411</v>
      </c>
      <c r="F16" s="51">
        <v>5138397</v>
      </c>
      <c r="G16" s="79">
        <v>66.25254503967561</v>
      </c>
      <c r="H16" s="51">
        <v>877486</v>
      </c>
      <c r="I16" s="79">
        <v>43.03994906735479</v>
      </c>
      <c r="J16" s="51">
        <v>104986</v>
      </c>
      <c r="K16" s="79">
        <v>71.700484213545693</v>
      </c>
      <c r="L16" s="51">
        <v>3520291</v>
      </c>
      <c r="M16" s="79">
        <v>82.250961988009635</v>
      </c>
      <c r="N16" s="51">
        <v>635634</v>
      </c>
      <c r="O16" s="93">
        <v>49.249519618173927</v>
      </c>
      <c r="P16" s="123">
        <v>5</v>
      </c>
    </row>
    <row r="17" spans="1:16" ht="13.5" x14ac:dyDescent="0.2">
      <c r="A17" s="121">
        <v>6</v>
      </c>
      <c r="B17" s="11"/>
      <c r="C17" s="26" t="s">
        <v>172</v>
      </c>
      <c r="D17" s="51">
        <v>1569561</v>
      </c>
      <c r="E17" s="79">
        <v>5.8947864883900127</v>
      </c>
      <c r="F17" s="51">
        <v>55555</v>
      </c>
      <c r="G17" s="79">
        <v>0.71630513167417353</v>
      </c>
      <c r="H17" s="51">
        <v>9917</v>
      </c>
      <c r="I17" s="79">
        <v>0.48642049548477978</v>
      </c>
      <c r="J17" s="51">
        <v>1891</v>
      </c>
      <c r="K17" s="79">
        <v>1.2914637727679394</v>
      </c>
      <c r="L17" s="51">
        <v>27702</v>
      </c>
      <c r="M17" s="79">
        <v>0.64725221551054812</v>
      </c>
      <c r="N17" s="51">
        <v>16045</v>
      </c>
      <c r="O17" s="93">
        <v>1.2431816773073825</v>
      </c>
      <c r="P17" s="123">
        <v>6</v>
      </c>
    </row>
    <row r="18" spans="1:16" ht="13.5" x14ac:dyDescent="0.2">
      <c r="A18" s="121">
        <v>7</v>
      </c>
      <c r="B18" s="11"/>
      <c r="C18" s="26" t="s">
        <v>173</v>
      </c>
      <c r="D18" s="51">
        <v>710482</v>
      </c>
      <c r="E18" s="79">
        <v>2.668351019071137</v>
      </c>
      <c r="F18" s="51">
        <v>300699</v>
      </c>
      <c r="G18" s="79">
        <v>3.8770990331975934</v>
      </c>
      <c r="H18" s="51">
        <v>153357</v>
      </c>
      <c r="I18" s="79">
        <v>7.5220316553453035</v>
      </c>
      <c r="J18" s="51">
        <v>4849</v>
      </c>
      <c r="K18" s="79">
        <v>3.3116381989168366</v>
      </c>
      <c r="L18" s="51">
        <v>103131</v>
      </c>
      <c r="M18" s="79">
        <v>2.4096371466976514</v>
      </c>
      <c r="N18" s="51">
        <v>39362</v>
      </c>
      <c r="O18" s="93">
        <v>3.0498047480319843</v>
      </c>
      <c r="P18" s="123">
        <v>7</v>
      </c>
    </row>
    <row r="19" spans="1:16" x14ac:dyDescent="0.2">
      <c r="A19" s="121">
        <v>8</v>
      </c>
      <c r="B19" s="11"/>
      <c r="C19" s="26" t="s">
        <v>10</v>
      </c>
      <c r="D19" s="51">
        <v>4690730</v>
      </c>
      <c r="E19" s="79">
        <v>17.616933540452195</v>
      </c>
      <c r="F19" s="51">
        <v>670038</v>
      </c>
      <c r="G19" s="79">
        <v>8.6392162328629265</v>
      </c>
      <c r="H19" s="51">
        <v>492658</v>
      </c>
      <c r="I19" s="79">
        <v>24.164459863319617</v>
      </c>
      <c r="J19" s="51">
        <v>3958</v>
      </c>
      <c r="K19" s="79">
        <v>2.7031272409389233</v>
      </c>
      <c r="L19" s="51">
        <v>21685</v>
      </c>
      <c r="M19" s="79">
        <v>0.50666609968039267</v>
      </c>
      <c r="N19" s="51">
        <v>151739</v>
      </c>
      <c r="O19" s="93">
        <v>11.756880307444369</v>
      </c>
      <c r="P19" s="123">
        <v>8</v>
      </c>
    </row>
    <row r="20" spans="1:16" x14ac:dyDescent="0.2">
      <c r="A20" s="121">
        <v>9</v>
      </c>
      <c r="B20" s="11"/>
      <c r="C20" s="26" t="s">
        <v>11</v>
      </c>
      <c r="D20" s="51">
        <v>3914749</v>
      </c>
      <c r="E20" s="79">
        <v>14.702588501267753</v>
      </c>
      <c r="F20" s="51">
        <v>1048803</v>
      </c>
      <c r="G20" s="79">
        <v>13.522868706961898</v>
      </c>
      <c r="H20" s="51">
        <v>338072</v>
      </c>
      <c r="I20" s="79">
        <v>16.582146793337753</v>
      </c>
      <c r="J20" s="51">
        <v>24010</v>
      </c>
      <c r="K20" s="79">
        <v>16.397697083108529</v>
      </c>
      <c r="L20" s="51">
        <v>403033</v>
      </c>
      <c r="M20" s="79">
        <v>9.4167930898080563</v>
      </c>
      <c r="N20" s="51">
        <v>283688</v>
      </c>
      <c r="O20" s="93">
        <v>21.980412818446663</v>
      </c>
      <c r="P20" s="123">
        <v>9</v>
      </c>
    </row>
    <row r="21" spans="1:16" x14ac:dyDescent="0.2">
      <c r="A21" s="121">
        <v>10</v>
      </c>
      <c r="B21" s="11"/>
      <c r="C21" s="26" t="s">
        <v>12</v>
      </c>
      <c r="D21" s="51">
        <v>509438</v>
      </c>
      <c r="E21" s="79">
        <v>1.9132918306917868</v>
      </c>
      <c r="F21" s="51">
        <v>53565</v>
      </c>
      <c r="G21" s="79">
        <v>0.69064682527454069</v>
      </c>
      <c r="H21" s="51">
        <v>33245</v>
      </c>
      <c r="I21" s="79">
        <v>1.6306392429556826</v>
      </c>
      <c r="J21" s="51">
        <v>2305</v>
      </c>
      <c r="K21" s="79">
        <v>1.5742062380910102</v>
      </c>
      <c r="L21" s="51">
        <v>3872</v>
      </c>
      <c r="M21" s="79">
        <v>9.0468579108253649E-2</v>
      </c>
      <c r="N21" s="51">
        <v>14143</v>
      </c>
      <c r="O21" s="93">
        <v>1.0958129300192152</v>
      </c>
      <c r="P21" s="123">
        <v>10</v>
      </c>
    </row>
    <row r="22" spans="1:16" x14ac:dyDescent="0.2">
      <c r="A22" s="121">
        <v>11</v>
      </c>
      <c r="B22" s="11"/>
      <c r="C22" s="26" t="s">
        <v>13</v>
      </c>
      <c r="D22" s="51">
        <v>1855353</v>
      </c>
      <c r="E22" s="79">
        <v>6.9681329974393318</v>
      </c>
      <c r="F22" s="51">
        <v>769106</v>
      </c>
      <c r="G22" s="79">
        <v>9.9165615084402283</v>
      </c>
      <c r="H22" s="51">
        <v>281880</v>
      </c>
      <c r="I22" s="79">
        <v>13.825976531940075</v>
      </c>
      <c r="J22" s="51">
        <v>14549</v>
      </c>
      <c r="K22" s="79">
        <v>9.9362805023800913</v>
      </c>
      <c r="L22" s="51">
        <v>278534</v>
      </c>
      <c r="M22" s="79">
        <v>6.5078964910481201</v>
      </c>
      <c r="N22" s="51">
        <v>194144</v>
      </c>
      <c r="O22" s="93">
        <v>15.042459554949483</v>
      </c>
      <c r="P22" s="123">
        <v>11</v>
      </c>
    </row>
    <row r="23" spans="1:16" x14ac:dyDescent="0.2">
      <c r="A23" s="121">
        <v>12</v>
      </c>
      <c r="B23" s="11"/>
      <c r="C23" s="26" t="s">
        <v>15</v>
      </c>
      <c r="D23" s="51">
        <v>598211</v>
      </c>
      <c r="E23" s="79">
        <v>2.2466958085772251</v>
      </c>
      <c r="F23" s="51">
        <v>359561</v>
      </c>
      <c r="G23" s="79">
        <v>4.6360433705318602</v>
      </c>
      <c r="H23" s="51">
        <v>170191</v>
      </c>
      <c r="I23" s="79">
        <v>8.3477251736462801</v>
      </c>
      <c r="J23" s="51">
        <v>10521</v>
      </c>
      <c r="K23" s="79">
        <v>7.1853465644058652</v>
      </c>
      <c r="L23" s="51">
        <v>78020</v>
      </c>
      <c r="M23" s="79">
        <v>1.8229231771761234</v>
      </c>
      <c r="N23" s="51">
        <v>100829</v>
      </c>
      <c r="O23" s="93">
        <v>7.8123256678857</v>
      </c>
      <c r="P23" s="123">
        <v>12</v>
      </c>
    </row>
    <row r="24" spans="1:16" ht="24" x14ac:dyDescent="0.2">
      <c r="A24" s="165">
        <v>13</v>
      </c>
      <c r="B24" s="11"/>
      <c r="C24" s="164" t="s">
        <v>278</v>
      </c>
      <c r="D24" s="51">
        <v>490486</v>
      </c>
      <c r="E24" s="79">
        <v>1.8421139704315179</v>
      </c>
      <c r="F24" s="51">
        <v>149153</v>
      </c>
      <c r="G24" s="79">
        <v>1.9231222987057512</v>
      </c>
      <c r="H24" s="51">
        <v>80287</v>
      </c>
      <c r="I24" s="79">
        <v>3.9380097127141793</v>
      </c>
      <c r="J24" s="51">
        <v>930</v>
      </c>
      <c r="K24" s="79">
        <v>0.63514611775472429</v>
      </c>
      <c r="L24" s="51">
        <v>6095</v>
      </c>
      <c r="M24" s="79">
        <v>0.14240857171095195</v>
      </c>
      <c r="N24" s="51">
        <v>61841</v>
      </c>
      <c r="O24" s="93">
        <v>4.7914987912973412</v>
      </c>
      <c r="P24" s="123">
        <v>13</v>
      </c>
    </row>
    <row r="25" spans="1:16" ht="24" x14ac:dyDescent="0.2">
      <c r="A25" s="165">
        <v>14</v>
      </c>
      <c r="B25" s="11"/>
      <c r="C25" s="164" t="s">
        <v>293</v>
      </c>
      <c r="D25" s="51">
        <v>308698</v>
      </c>
      <c r="E25" s="79">
        <v>1.1593743724474679</v>
      </c>
      <c r="F25" s="51">
        <v>99191</v>
      </c>
      <c r="G25" s="79">
        <v>1.278931190997983</v>
      </c>
      <c r="H25" s="51">
        <v>499</v>
      </c>
      <c r="I25" s="79">
        <v>2.4475529620541003E-2</v>
      </c>
      <c r="J25" s="51">
        <v>8</v>
      </c>
      <c r="K25" s="79">
        <v>5.4636225183202092E-3</v>
      </c>
      <c r="L25" s="51">
        <v>97863</v>
      </c>
      <c r="M25" s="79">
        <v>2.2865512802869388</v>
      </c>
      <c r="N25" s="51">
        <v>820</v>
      </c>
      <c r="O25" s="93">
        <v>6.3534370544845967E-2</v>
      </c>
      <c r="P25" s="123">
        <v>14</v>
      </c>
    </row>
    <row r="26" spans="1:16" x14ac:dyDescent="0.2">
      <c r="A26" s="165">
        <v>15</v>
      </c>
      <c r="B26" s="11"/>
      <c r="C26" s="164" t="s">
        <v>318</v>
      </c>
      <c r="D26" s="51">
        <v>457958</v>
      </c>
      <c r="E26" s="79">
        <v>1.7199488459831211</v>
      </c>
      <c r="F26" s="51">
        <v>161201</v>
      </c>
      <c r="G26" s="79">
        <v>2.0784646482046343</v>
      </c>
      <c r="H26" s="51">
        <v>30902</v>
      </c>
      <c r="I26" s="79">
        <v>1.5157170668015192</v>
      </c>
      <c r="J26" s="51">
        <v>3089</v>
      </c>
      <c r="K26" s="79">
        <v>2.1096412448863906</v>
      </c>
      <c r="L26" s="51">
        <v>96556</v>
      </c>
      <c r="M26" s="79">
        <v>2.2560134618741063</v>
      </c>
      <c r="N26" s="51">
        <v>30653</v>
      </c>
      <c r="O26" s="93">
        <v>2.3750232442819068</v>
      </c>
      <c r="P26" s="123">
        <v>15</v>
      </c>
    </row>
    <row r="27" spans="1:16" x14ac:dyDescent="0.2">
      <c r="A27" s="121">
        <v>16</v>
      </c>
      <c r="B27" s="11"/>
      <c r="C27" s="26" t="s">
        <v>174</v>
      </c>
      <c r="D27" s="51">
        <v>41903</v>
      </c>
      <c r="E27" s="79">
        <v>0.15737472976393191</v>
      </c>
      <c r="F27" s="51">
        <v>500</v>
      </c>
      <c r="G27" s="79">
        <v>6.4468106531740937E-3</v>
      </c>
      <c r="H27" s="51" t="s">
        <v>381</v>
      </c>
      <c r="I27" s="79" t="s">
        <v>381</v>
      </c>
      <c r="J27" s="51" t="s">
        <v>381</v>
      </c>
      <c r="K27" s="79" t="s">
        <v>381</v>
      </c>
      <c r="L27" s="51" t="s">
        <v>381</v>
      </c>
      <c r="M27" s="79" t="s">
        <v>381</v>
      </c>
      <c r="N27" s="51">
        <v>500</v>
      </c>
      <c r="O27" s="93">
        <v>3.8740469844418271E-2</v>
      </c>
      <c r="P27" s="123">
        <v>16</v>
      </c>
    </row>
    <row r="28" spans="1:16" x14ac:dyDescent="0.2">
      <c r="A28" s="121">
        <v>17</v>
      </c>
      <c r="B28" s="11"/>
      <c r="C28" s="26" t="s">
        <v>180</v>
      </c>
      <c r="D28" s="51">
        <v>1508055</v>
      </c>
      <c r="E28" s="79">
        <v>5.663788943372702</v>
      </c>
      <c r="F28" s="51">
        <v>225632</v>
      </c>
      <c r="G28" s="79">
        <v>2.9092135625939544</v>
      </c>
      <c r="H28" s="51">
        <v>22947</v>
      </c>
      <c r="I28" s="79">
        <v>1.1255310184419927</v>
      </c>
      <c r="J28" s="51">
        <v>7157</v>
      </c>
      <c r="K28" s="79">
        <v>4.8878932954522174</v>
      </c>
      <c r="L28" s="51">
        <v>120627</v>
      </c>
      <c r="M28" s="79">
        <v>2.818428019651682</v>
      </c>
      <c r="N28" s="51">
        <v>74901</v>
      </c>
      <c r="O28" s="93">
        <v>5.8033998636335458</v>
      </c>
      <c r="P28" s="123">
        <v>17</v>
      </c>
    </row>
    <row r="29" spans="1:16" x14ac:dyDescent="0.2">
      <c r="A29" s="121">
        <v>18</v>
      </c>
      <c r="B29" s="11"/>
      <c r="C29" s="26" t="s">
        <v>176</v>
      </c>
      <c r="D29" s="51">
        <v>197114</v>
      </c>
      <c r="E29" s="79">
        <v>0.74029932183107827</v>
      </c>
      <c r="F29" s="51">
        <v>35232</v>
      </c>
      <c r="G29" s="79">
        <v>0.45426806586525936</v>
      </c>
      <c r="H29" s="51">
        <v>20162</v>
      </c>
      <c r="I29" s="79">
        <v>0.98892911464799138</v>
      </c>
      <c r="J29" s="51">
        <v>111</v>
      </c>
      <c r="K29" s="79">
        <v>7.5807762441692905E-2</v>
      </c>
      <c r="L29" s="51">
        <v>973</v>
      </c>
      <c r="M29" s="79">
        <v>2.2733968871986261E-2</v>
      </c>
      <c r="N29" s="51">
        <v>13985</v>
      </c>
      <c r="O29" s="93">
        <v>1.0835709415483792</v>
      </c>
      <c r="P29" s="123">
        <v>18</v>
      </c>
    </row>
    <row r="30" spans="1:16" ht="8.1" customHeight="1" x14ac:dyDescent="0.2">
      <c r="A30" s="123"/>
      <c r="B30" s="11"/>
      <c r="C30" s="28" t="s">
        <v>16</v>
      </c>
      <c r="D30" s="204"/>
      <c r="E30" s="29"/>
      <c r="F30" s="50"/>
      <c r="G30" s="29"/>
      <c r="H30" s="100"/>
      <c r="I30" s="169"/>
      <c r="J30" s="100"/>
      <c r="K30" s="169"/>
      <c r="L30" s="100"/>
      <c r="M30" s="169"/>
      <c r="N30" s="100"/>
      <c r="O30" s="169"/>
      <c r="P30" s="123"/>
    </row>
    <row r="31" spans="1:16" x14ac:dyDescent="0.2">
      <c r="A31" s="123"/>
      <c r="B31" s="11"/>
      <c r="C31" s="261" t="s">
        <v>17</v>
      </c>
      <c r="D31" s="261"/>
      <c r="E31" s="261"/>
      <c r="F31" s="261"/>
      <c r="G31" s="261"/>
      <c r="H31" s="288" t="s">
        <v>17</v>
      </c>
      <c r="I31" s="288"/>
      <c r="J31" s="288"/>
      <c r="K31" s="288"/>
      <c r="L31" s="288"/>
      <c r="M31" s="288"/>
      <c r="N31" s="288"/>
      <c r="O31" s="288"/>
      <c r="P31" s="123"/>
    </row>
    <row r="32" spans="1:16" ht="8.1" customHeight="1" x14ac:dyDescent="0.2">
      <c r="A32" s="123"/>
      <c r="B32" s="11"/>
      <c r="C32" s="28"/>
      <c r="D32" s="195"/>
      <c r="E32" s="34"/>
      <c r="F32" s="195"/>
      <c r="G32" s="34"/>
      <c r="H32" s="196"/>
      <c r="I32" s="61"/>
      <c r="J32" s="196"/>
      <c r="K32" s="61"/>
      <c r="L32" s="196"/>
      <c r="M32" s="61"/>
      <c r="N32" s="196"/>
      <c r="O32" s="61"/>
      <c r="P32" s="123"/>
    </row>
    <row r="33" spans="1:16" x14ac:dyDescent="0.2">
      <c r="A33" s="121">
        <v>19</v>
      </c>
      <c r="B33" s="11"/>
      <c r="C33" s="26" t="s">
        <v>18</v>
      </c>
      <c r="D33" s="51">
        <v>12305885</v>
      </c>
      <c r="E33" s="79">
        <v>46.217104416891942</v>
      </c>
      <c r="F33" s="51">
        <v>3270963</v>
      </c>
      <c r="G33" s="79">
        <v>42.174558229076588</v>
      </c>
      <c r="H33" s="51">
        <v>733731</v>
      </c>
      <c r="I33" s="79">
        <v>35.988887422864067</v>
      </c>
      <c r="J33" s="51">
        <v>67320</v>
      </c>
      <c r="K33" s="79">
        <v>45.976383491664564</v>
      </c>
      <c r="L33" s="51">
        <v>1876775</v>
      </c>
      <c r="M33" s="79">
        <v>43.850508149765687</v>
      </c>
      <c r="N33" s="51">
        <v>593136</v>
      </c>
      <c r="O33" s="93">
        <v>45.956734643277755</v>
      </c>
      <c r="P33" s="123">
        <v>19</v>
      </c>
    </row>
    <row r="34" spans="1:16" x14ac:dyDescent="0.2">
      <c r="A34" s="121">
        <v>20</v>
      </c>
      <c r="B34" s="11"/>
      <c r="C34" s="26" t="s">
        <v>19</v>
      </c>
      <c r="D34" s="51">
        <v>1217555</v>
      </c>
      <c r="E34" s="79">
        <v>4.5727606399953249</v>
      </c>
      <c r="F34" s="51">
        <v>456653</v>
      </c>
      <c r="G34" s="79">
        <v>5.8879108504078186</v>
      </c>
      <c r="H34" s="51">
        <v>165054</v>
      </c>
      <c r="I34" s="79">
        <v>8.09575965128011</v>
      </c>
      <c r="J34" s="51">
        <v>18248</v>
      </c>
      <c r="K34" s="79">
        <v>12.462522964288397</v>
      </c>
      <c r="L34" s="51">
        <v>115114</v>
      </c>
      <c r="M34" s="79">
        <v>2.6896177725897497</v>
      </c>
      <c r="N34" s="51">
        <v>158236</v>
      </c>
      <c r="O34" s="93">
        <v>12.260273972602739</v>
      </c>
      <c r="P34" s="123">
        <v>20</v>
      </c>
    </row>
    <row r="35" spans="1:16" x14ac:dyDescent="0.2">
      <c r="A35" s="121">
        <v>21</v>
      </c>
      <c r="B35" s="11"/>
      <c r="C35" s="26" t="s">
        <v>20</v>
      </c>
      <c r="D35" s="51">
        <v>10658687</v>
      </c>
      <c r="E35" s="79">
        <v>40.030737328194498</v>
      </c>
      <c r="F35" s="51">
        <v>2497322</v>
      </c>
      <c r="G35" s="79">
        <v>32.199524148012067</v>
      </c>
      <c r="H35" s="51">
        <v>430504</v>
      </c>
      <c r="I35" s="79">
        <v>21.115858524571912</v>
      </c>
      <c r="J35" s="51">
        <v>30474</v>
      </c>
      <c r="K35" s="79">
        <v>20.812304077911257</v>
      </c>
      <c r="L35" s="51">
        <v>1620177</v>
      </c>
      <c r="M35" s="79">
        <v>37.855142327963087</v>
      </c>
      <c r="N35" s="51">
        <v>416167</v>
      </c>
      <c r="O35" s="93">
        <v>32.245010227484038</v>
      </c>
      <c r="P35" s="123">
        <v>21</v>
      </c>
    </row>
    <row r="36" spans="1:16" x14ac:dyDescent="0.2">
      <c r="A36" s="121">
        <v>22</v>
      </c>
      <c r="B36" s="11"/>
      <c r="C36" s="26" t="s">
        <v>319</v>
      </c>
      <c r="D36" s="51">
        <v>5926617</v>
      </c>
      <c r="E36" s="79">
        <v>22.258543512142921</v>
      </c>
      <c r="F36" s="51">
        <v>931475</v>
      </c>
      <c r="G36" s="79">
        <v>12.010085906330678</v>
      </c>
      <c r="H36" s="51">
        <v>189368</v>
      </c>
      <c r="I36" s="79">
        <v>9.2883408681014199</v>
      </c>
      <c r="J36" s="51">
        <v>8670</v>
      </c>
      <c r="K36" s="79">
        <v>5.9212009042295266</v>
      </c>
      <c r="L36" s="51">
        <v>405426</v>
      </c>
      <c r="M36" s="79">
        <v>9.4727051016381303</v>
      </c>
      <c r="N36" s="51">
        <v>328011</v>
      </c>
      <c r="O36" s="93">
        <v>25.414600508274965</v>
      </c>
      <c r="P36" s="123">
        <v>22</v>
      </c>
    </row>
    <row r="37" spans="1:16" x14ac:dyDescent="0.2">
      <c r="A37" s="121">
        <v>23</v>
      </c>
      <c r="B37" s="11"/>
      <c r="C37" s="26" t="s">
        <v>320</v>
      </c>
      <c r="D37" s="51">
        <v>2894505</v>
      </c>
      <c r="E37" s="79">
        <v>10.870867054276536</v>
      </c>
      <c r="F37" s="51">
        <v>526625</v>
      </c>
      <c r="G37" s="79">
        <v>6.7901033204556143</v>
      </c>
      <c r="H37" s="51">
        <v>241136</v>
      </c>
      <c r="I37" s="79">
        <v>11.827517656470491</v>
      </c>
      <c r="J37" s="51">
        <v>21804</v>
      </c>
      <c r="K37" s="79">
        <v>14.89110317368173</v>
      </c>
      <c r="L37" s="51">
        <v>175529</v>
      </c>
      <c r="M37" s="79">
        <v>4.1012033115425242</v>
      </c>
      <c r="N37" s="51">
        <v>88156</v>
      </c>
      <c r="O37" s="93">
        <v>6.8304097192090749</v>
      </c>
      <c r="P37" s="123">
        <v>23</v>
      </c>
    </row>
    <row r="38" spans="1:16" x14ac:dyDescent="0.2">
      <c r="A38" s="121">
        <v>24</v>
      </c>
      <c r="B38" s="11"/>
      <c r="C38" s="26" t="s">
        <v>321</v>
      </c>
      <c r="D38" s="51">
        <v>1837565</v>
      </c>
      <c r="E38" s="79">
        <v>6.9013267617750405</v>
      </c>
      <c r="F38" s="51">
        <v>1039221</v>
      </c>
      <c r="G38" s="79">
        <v>13.39932202760447</v>
      </c>
      <c r="H38" s="51" t="s">
        <v>381</v>
      </c>
      <c r="I38" s="79" t="s">
        <v>381</v>
      </c>
      <c r="J38" s="51" t="s">
        <v>381</v>
      </c>
      <c r="K38" s="79" t="s">
        <v>381</v>
      </c>
      <c r="L38" s="51">
        <v>1039221</v>
      </c>
      <c r="M38" s="79">
        <v>24.281210549963447</v>
      </c>
      <c r="N38" s="209" t="s">
        <v>381</v>
      </c>
      <c r="O38" s="93" t="s">
        <v>381</v>
      </c>
      <c r="P38" s="123">
        <v>24</v>
      </c>
    </row>
    <row r="39" spans="1:16" x14ac:dyDescent="0.2">
      <c r="A39" s="121">
        <v>25</v>
      </c>
      <c r="B39" s="11"/>
      <c r="C39" s="26" t="s">
        <v>309</v>
      </c>
      <c r="D39" s="51">
        <v>395926</v>
      </c>
      <c r="E39" s="79">
        <v>1.4869758073769062</v>
      </c>
      <c r="F39" s="51">
        <v>316227</v>
      </c>
      <c r="G39" s="79">
        <v>4.0773111848425678</v>
      </c>
      <c r="H39" s="51">
        <v>137829</v>
      </c>
      <c r="I39" s="79">
        <v>6.7603963368127173</v>
      </c>
      <c r="J39" s="51">
        <v>18597</v>
      </c>
      <c r="K39" s="79">
        <v>12.700873496650116</v>
      </c>
      <c r="L39" s="51">
        <v>141484</v>
      </c>
      <c r="M39" s="79">
        <v>3.305748049212851</v>
      </c>
      <c r="N39" s="51">
        <v>18317</v>
      </c>
      <c r="O39" s="93">
        <v>1.419218372280419</v>
      </c>
      <c r="P39" s="123">
        <v>25</v>
      </c>
    </row>
    <row r="40" spans="1:16" x14ac:dyDescent="0.2">
      <c r="A40" s="121">
        <v>26</v>
      </c>
      <c r="B40" s="11"/>
      <c r="C40" s="26" t="s">
        <v>284</v>
      </c>
      <c r="D40" s="51">
        <v>33717</v>
      </c>
      <c r="E40" s="79">
        <v>0.12663064132521518</v>
      </c>
      <c r="F40" s="51">
        <v>761</v>
      </c>
      <c r="G40" s="79">
        <v>9.8120458141309711E-3</v>
      </c>
      <c r="H40" s="51">
        <v>345</v>
      </c>
      <c r="I40" s="79">
        <v>1.6921959356887065E-2</v>
      </c>
      <c r="J40" s="51" t="s">
        <v>381</v>
      </c>
      <c r="K40" s="79" t="s">
        <v>381</v>
      </c>
      <c r="L40" s="51" t="s">
        <v>381</v>
      </c>
      <c r="M40" s="79" t="s">
        <v>381</v>
      </c>
      <c r="N40" s="51">
        <v>416</v>
      </c>
      <c r="O40" s="93">
        <v>3.2232070910556E-2</v>
      </c>
      <c r="P40" s="123">
        <v>26</v>
      </c>
    </row>
    <row r="41" spans="1:16" ht="24" x14ac:dyDescent="0.2">
      <c r="A41" s="121">
        <v>27</v>
      </c>
      <c r="B41" s="11"/>
      <c r="C41" s="164" t="s">
        <v>279</v>
      </c>
      <c r="D41" s="51">
        <v>1670686</v>
      </c>
      <c r="E41" s="79">
        <v>6.2745807643935834</v>
      </c>
      <c r="F41" s="51">
        <v>354146</v>
      </c>
      <c r="G41" s="79">
        <v>4.5662244111579851</v>
      </c>
      <c r="H41" s="51">
        <v>6243</v>
      </c>
      <c r="I41" s="79">
        <v>0.30621389062332161</v>
      </c>
      <c r="J41" s="51">
        <v>9342</v>
      </c>
      <c r="K41" s="79">
        <v>6.3801451957684243</v>
      </c>
      <c r="L41" s="51">
        <v>265786</v>
      </c>
      <c r="M41" s="79">
        <v>6.2100417786328261</v>
      </c>
      <c r="N41" s="51">
        <v>72775</v>
      </c>
      <c r="O41" s="93">
        <v>5.6386753858550795</v>
      </c>
      <c r="P41" s="123">
        <v>27</v>
      </c>
    </row>
    <row r="42" spans="1:16" x14ac:dyDescent="0.2">
      <c r="A42" s="121">
        <v>28</v>
      </c>
      <c r="B42" s="11"/>
      <c r="C42" s="26" t="s">
        <v>21</v>
      </c>
      <c r="D42" s="51">
        <v>1887635</v>
      </c>
      <c r="E42" s="79">
        <v>7.089374221844249</v>
      </c>
      <c r="F42" s="51">
        <v>1047115</v>
      </c>
      <c r="G42" s="79">
        <v>13.501104274196782</v>
      </c>
      <c r="H42" s="51">
        <v>102615</v>
      </c>
      <c r="I42" s="79">
        <v>5.0331793026288878</v>
      </c>
      <c r="J42" s="51">
        <v>2106</v>
      </c>
      <c r="K42" s="79">
        <v>1.4382986279477952</v>
      </c>
      <c r="L42" s="51">
        <v>914786</v>
      </c>
      <c r="M42" s="79">
        <v>21.373809299618522</v>
      </c>
      <c r="N42" s="51">
        <v>27609</v>
      </c>
      <c r="O42" s="93">
        <v>2.1391712638690881</v>
      </c>
      <c r="P42" s="123">
        <v>28</v>
      </c>
    </row>
    <row r="43" spans="1:16" x14ac:dyDescent="0.2">
      <c r="A43" s="121">
        <v>29</v>
      </c>
      <c r="B43" s="11"/>
      <c r="C43" s="26" t="s">
        <v>260</v>
      </c>
      <c r="D43" s="51">
        <v>426188</v>
      </c>
      <c r="E43" s="79">
        <v>1.6006305354898362</v>
      </c>
      <c r="F43" s="51">
        <v>18856</v>
      </c>
      <c r="G43" s="79">
        <v>0.24312212335250141</v>
      </c>
      <c r="H43" s="51">
        <v>561</v>
      </c>
      <c r="I43" s="79">
        <v>2.7516577389025056E-2</v>
      </c>
      <c r="J43" s="51" t="s">
        <v>381</v>
      </c>
      <c r="K43" s="79" t="s">
        <v>381</v>
      </c>
      <c r="L43" s="51">
        <v>17336</v>
      </c>
      <c r="M43" s="79">
        <v>0.40505250191649927</v>
      </c>
      <c r="N43" s="51">
        <v>958</v>
      </c>
      <c r="O43" s="93">
        <v>7.422674022190541E-2</v>
      </c>
      <c r="P43" s="123">
        <v>29</v>
      </c>
    </row>
    <row r="44" spans="1:16" x14ac:dyDescent="0.2">
      <c r="A44" s="121">
        <v>30</v>
      </c>
      <c r="B44" s="11"/>
      <c r="C44" s="26" t="s">
        <v>22</v>
      </c>
      <c r="D44" s="51">
        <v>3255360</v>
      </c>
      <c r="E44" s="79">
        <v>12.226127014397855</v>
      </c>
      <c r="F44" s="51">
        <v>585983</v>
      </c>
      <c r="G44" s="79">
        <v>7.5554428939578298</v>
      </c>
      <c r="H44" s="51">
        <v>376735</v>
      </c>
      <c r="I44" s="79">
        <v>18.478534371932895</v>
      </c>
      <c r="J44" s="51">
        <v>4127</v>
      </c>
      <c r="K44" s="79">
        <v>2.818546266638438</v>
      </c>
      <c r="L44" s="51">
        <v>96040</v>
      </c>
      <c r="M44" s="79">
        <v>2.2439572152780682</v>
      </c>
      <c r="N44" s="51">
        <v>109081</v>
      </c>
      <c r="O44" s="93">
        <v>8.4516983821979785</v>
      </c>
      <c r="P44" s="123">
        <v>30</v>
      </c>
    </row>
    <row r="45" spans="1:16" x14ac:dyDescent="0.2">
      <c r="A45" s="121">
        <v>31</v>
      </c>
      <c r="B45" s="11"/>
      <c r="C45" s="26" t="s">
        <v>23</v>
      </c>
      <c r="D45" s="51">
        <v>190097</v>
      </c>
      <c r="E45" s="79">
        <v>0.71394563644450659</v>
      </c>
      <c r="F45" s="51">
        <v>65769</v>
      </c>
      <c r="G45" s="79">
        <v>0.84800057969721399</v>
      </c>
      <c r="H45" s="51">
        <v>58760</v>
      </c>
      <c r="I45" s="79">
        <v>2.8821284980019826</v>
      </c>
      <c r="J45" s="51">
        <v>170</v>
      </c>
      <c r="K45" s="79">
        <v>0.11610197851430444</v>
      </c>
      <c r="L45" s="51">
        <v>57</v>
      </c>
      <c r="M45" s="79">
        <v>1.3317946821204696E-3</v>
      </c>
      <c r="N45" s="51">
        <v>6782</v>
      </c>
      <c r="O45" s="93">
        <v>0.52547573296968941</v>
      </c>
      <c r="P45" s="123">
        <v>31</v>
      </c>
    </row>
    <row r="46" spans="1:16" x14ac:dyDescent="0.2">
      <c r="A46" s="121">
        <v>32</v>
      </c>
      <c r="B46" s="11"/>
      <c r="C46" s="26" t="s">
        <v>24</v>
      </c>
      <c r="D46" s="51">
        <v>35409</v>
      </c>
      <c r="E46" s="79">
        <v>0.13298527089256293</v>
      </c>
      <c r="F46" s="51">
        <v>12953</v>
      </c>
      <c r="G46" s="79">
        <v>0.16701107678112806</v>
      </c>
      <c r="H46" s="51">
        <v>6231</v>
      </c>
      <c r="I46" s="79">
        <v>0.30562530073264726</v>
      </c>
      <c r="J46" s="51">
        <v>1076</v>
      </c>
      <c r="K46" s="79">
        <v>0.73485722871406811</v>
      </c>
      <c r="L46" s="51">
        <v>2706</v>
      </c>
      <c r="M46" s="79">
        <v>6.3225200172245449E-2</v>
      </c>
      <c r="N46" s="51">
        <v>2940</v>
      </c>
      <c r="O46" s="93">
        <v>0.22779396268517946</v>
      </c>
      <c r="P46" s="123">
        <v>32</v>
      </c>
    </row>
    <row r="47" spans="1:16" x14ac:dyDescent="0.2">
      <c r="A47" s="121">
        <v>33</v>
      </c>
      <c r="B47" s="11"/>
      <c r="C47" s="26" t="s">
        <v>25</v>
      </c>
      <c r="D47" s="51">
        <v>3029855</v>
      </c>
      <c r="E47" s="79">
        <v>11.379199862752019</v>
      </c>
      <c r="F47" s="51">
        <v>507262</v>
      </c>
      <c r="G47" s="79">
        <v>6.5404441311007941</v>
      </c>
      <c r="H47" s="51">
        <v>311744</v>
      </c>
      <c r="I47" s="79">
        <v>15.290780573198266</v>
      </c>
      <c r="J47" s="51">
        <v>2882</v>
      </c>
      <c r="K47" s="79">
        <v>1.9682700122248553</v>
      </c>
      <c r="L47" s="51">
        <v>93277</v>
      </c>
      <c r="M47" s="79">
        <v>2.1794002204237022</v>
      </c>
      <c r="N47" s="51">
        <v>99358</v>
      </c>
      <c r="O47" s="93">
        <v>7.6983512056034211</v>
      </c>
      <c r="P47" s="123">
        <v>33</v>
      </c>
    </row>
    <row r="48" spans="1:16" x14ac:dyDescent="0.2">
      <c r="A48" s="121">
        <v>34</v>
      </c>
      <c r="B48" s="11"/>
      <c r="C48" s="26" t="s">
        <v>26</v>
      </c>
      <c r="D48" s="51">
        <v>6982083</v>
      </c>
      <c r="E48" s="79">
        <v>26.222547915766004</v>
      </c>
      <c r="F48" s="51">
        <v>2460958</v>
      </c>
      <c r="G48" s="79">
        <v>31.730660502828023</v>
      </c>
      <c r="H48" s="51">
        <v>816865</v>
      </c>
      <c r="I48" s="79">
        <v>40.06654008714073</v>
      </c>
      <c r="J48" s="51">
        <v>62784</v>
      </c>
      <c r="K48" s="79">
        <v>42.878509523777005</v>
      </c>
      <c r="L48" s="51">
        <v>1104392</v>
      </c>
      <c r="M48" s="79">
        <v>25.803919168006832</v>
      </c>
      <c r="N48" s="51">
        <v>476916</v>
      </c>
      <c r="O48" s="93">
        <v>36.951899832641168</v>
      </c>
      <c r="P48" s="123">
        <v>34</v>
      </c>
    </row>
    <row r="49" spans="1:16" x14ac:dyDescent="0.2">
      <c r="A49" s="121"/>
      <c r="B49" s="11"/>
      <c r="C49" s="26" t="s">
        <v>311</v>
      </c>
      <c r="D49" s="51"/>
      <c r="E49" s="79">
        <v>0</v>
      </c>
      <c r="F49" s="51"/>
      <c r="G49" s="79">
        <v>0</v>
      </c>
      <c r="H49" s="51"/>
      <c r="I49" s="79">
        <v>0</v>
      </c>
      <c r="J49" s="51"/>
      <c r="K49" s="79">
        <v>0</v>
      </c>
      <c r="L49" s="51"/>
      <c r="M49" s="79"/>
      <c r="N49" s="51"/>
      <c r="O49" s="93">
        <v>0</v>
      </c>
      <c r="P49" s="123"/>
    </row>
    <row r="50" spans="1:16" x14ac:dyDescent="0.2">
      <c r="A50" s="121">
        <v>35</v>
      </c>
      <c r="B50" s="11"/>
      <c r="C50" s="26" t="s">
        <v>312</v>
      </c>
      <c r="D50" s="51">
        <v>1864658</v>
      </c>
      <c r="E50" s="79">
        <v>7.0030797043685116</v>
      </c>
      <c r="F50" s="51">
        <v>590642</v>
      </c>
      <c r="G50" s="79">
        <v>7.6155142756241059</v>
      </c>
      <c r="H50" s="51">
        <v>141839</v>
      </c>
      <c r="I50" s="79">
        <v>6.9570834586130568</v>
      </c>
      <c r="J50" s="51">
        <v>35800</v>
      </c>
      <c r="K50" s="79">
        <v>24.449710769482937</v>
      </c>
      <c r="L50" s="51">
        <v>150974</v>
      </c>
      <c r="M50" s="79">
        <v>3.5274801813764167</v>
      </c>
      <c r="N50" s="51">
        <v>262028</v>
      </c>
      <c r="O50" s="93">
        <v>20.302175664786464</v>
      </c>
      <c r="P50" s="123">
        <v>35</v>
      </c>
    </row>
    <row r="51" spans="1:16" x14ac:dyDescent="0.2">
      <c r="A51" s="121">
        <v>36</v>
      </c>
      <c r="B51" s="11"/>
      <c r="C51" s="26" t="s">
        <v>177</v>
      </c>
      <c r="D51" s="51">
        <v>1871710</v>
      </c>
      <c r="E51" s="79">
        <v>7.0295648389482608</v>
      </c>
      <c r="F51" s="51">
        <v>703310</v>
      </c>
      <c r="G51" s="79">
        <v>9.0682128009677445</v>
      </c>
      <c r="H51" s="51">
        <v>381659</v>
      </c>
      <c r="I51" s="79">
        <v>18.720052423739595</v>
      </c>
      <c r="J51" s="51">
        <v>15819</v>
      </c>
      <c r="K51" s="79">
        <v>10.803630577163423</v>
      </c>
      <c r="L51" s="51">
        <v>192759</v>
      </c>
      <c r="M51" s="79">
        <v>4.5037791426466596</v>
      </c>
      <c r="N51" s="51">
        <v>113072</v>
      </c>
      <c r="O51" s="93">
        <v>8.7609248124961265</v>
      </c>
      <c r="P51" s="123">
        <v>36</v>
      </c>
    </row>
    <row r="52" spans="1:16" x14ac:dyDescent="0.2">
      <c r="A52" s="121">
        <v>37</v>
      </c>
      <c r="B52" s="11"/>
      <c r="C52" s="26" t="s">
        <v>178</v>
      </c>
      <c r="D52" s="51">
        <v>3245716</v>
      </c>
      <c r="E52" s="79">
        <v>12.189907128140467</v>
      </c>
      <c r="F52" s="51">
        <v>1167005</v>
      </c>
      <c r="G52" s="79">
        <v>15.046920532614866</v>
      </c>
      <c r="H52" s="51">
        <v>293367</v>
      </c>
      <c r="I52" s="79">
        <v>14.389404204788081</v>
      </c>
      <c r="J52" s="51">
        <v>11165</v>
      </c>
      <c r="K52" s="79">
        <v>7.6251681771306421</v>
      </c>
      <c r="L52" s="51">
        <v>760658</v>
      </c>
      <c r="M52" s="79">
        <v>17.772636479164774</v>
      </c>
      <c r="N52" s="51">
        <v>101816</v>
      </c>
      <c r="O52" s="93">
        <v>7.8887993553585822</v>
      </c>
      <c r="P52" s="123">
        <v>37</v>
      </c>
    </row>
    <row r="53" spans="1:16" x14ac:dyDescent="0.2">
      <c r="A53" s="121">
        <v>38</v>
      </c>
      <c r="B53" s="11"/>
      <c r="C53" s="26" t="s">
        <v>310</v>
      </c>
      <c r="D53" s="51">
        <v>98421</v>
      </c>
      <c r="E53" s="79">
        <v>0.36963888690776175</v>
      </c>
      <c r="F53" s="51">
        <v>17753</v>
      </c>
      <c r="G53" s="79">
        <v>0.22890045905159936</v>
      </c>
      <c r="H53" s="51">
        <v>2019</v>
      </c>
      <c r="I53" s="79">
        <v>9.903024910595648E-2</v>
      </c>
      <c r="J53" s="51">
        <v>745</v>
      </c>
      <c r="K53" s="79">
        <v>0.50879984701856951</v>
      </c>
      <c r="L53" s="51">
        <v>4824</v>
      </c>
      <c r="M53" s="79">
        <v>0.11271188678156395</v>
      </c>
      <c r="N53" s="51">
        <v>10165</v>
      </c>
      <c r="O53" s="93">
        <v>0.78759375193702352</v>
      </c>
      <c r="P53" s="123">
        <v>38</v>
      </c>
    </row>
    <row r="54" spans="1:16" s="4" customFormat="1" ht="8.1" customHeight="1" x14ac:dyDescent="0.2">
      <c r="A54" s="121"/>
      <c r="B54" s="11"/>
      <c r="C54" s="26" t="s">
        <v>16</v>
      </c>
      <c r="D54" s="51"/>
      <c r="E54" s="79"/>
      <c r="F54" s="51"/>
      <c r="G54" s="79"/>
      <c r="H54" s="51"/>
      <c r="I54" s="79"/>
      <c r="J54" s="51"/>
      <c r="K54" s="79"/>
      <c r="L54" s="51"/>
      <c r="M54" s="79"/>
      <c r="N54" s="51"/>
      <c r="O54" s="93"/>
      <c r="P54" s="123"/>
    </row>
    <row r="55" spans="1:16" s="31" customFormat="1" x14ac:dyDescent="0.2">
      <c r="A55" s="217">
        <v>39</v>
      </c>
      <c r="B55" s="212"/>
      <c r="C55" s="46" t="s">
        <v>27</v>
      </c>
      <c r="D55" s="172">
        <v>26626257</v>
      </c>
      <c r="E55" s="173">
        <v>100</v>
      </c>
      <c r="F55" s="172">
        <v>7755773</v>
      </c>
      <c r="G55" s="173">
        <v>100</v>
      </c>
      <c r="H55" s="172">
        <v>2038771</v>
      </c>
      <c r="I55" s="173">
        <v>100</v>
      </c>
      <c r="J55" s="172">
        <v>146423</v>
      </c>
      <c r="K55" s="173">
        <v>100</v>
      </c>
      <c r="L55" s="172">
        <v>4279939</v>
      </c>
      <c r="M55" s="173">
        <v>100</v>
      </c>
      <c r="N55" s="172">
        <v>1290640</v>
      </c>
      <c r="O55" s="174">
        <v>100</v>
      </c>
      <c r="P55" s="129">
        <v>39</v>
      </c>
    </row>
    <row r="56" spans="1:16" s="31" customFormat="1" x14ac:dyDescent="0.2">
      <c r="A56" s="32" t="s">
        <v>28</v>
      </c>
      <c r="B56" s="33"/>
      <c r="C56" s="181"/>
      <c r="D56" s="183"/>
      <c r="E56" s="182"/>
      <c r="F56" s="183"/>
      <c r="G56" s="182"/>
      <c r="H56" s="183"/>
      <c r="I56" s="182"/>
      <c r="J56" s="183"/>
      <c r="K56" s="182"/>
      <c r="L56" s="183"/>
      <c r="M56" s="182"/>
      <c r="N56" s="183"/>
      <c r="O56" s="4"/>
      <c r="P56" s="124"/>
    </row>
    <row r="57" spans="1:16" s="31" customFormat="1" x14ac:dyDescent="0.2">
      <c r="A57" s="132" t="s">
        <v>302</v>
      </c>
      <c r="B57" s="212"/>
      <c r="C57" s="33"/>
      <c r="D57" s="183"/>
      <c r="E57" s="182"/>
      <c r="F57" s="183"/>
      <c r="G57" s="182"/>
      <c r="H57" s="25" t="s">
        <v>159</v>
      </c>
      <c r="I57" s="182"/>
      <c r="J57" s="183"/>
      <c r="K57" s="182"/>
      <c r="L57" s="183"/>
      <c r="M57" s="182"/>
      <c r="N57" s="183"/>
      <c r="O57" s="182"/>
      <c r="P57" s="125"/>
    </row>
    <row r="58" spans="1:16" x14ac:dyDescent="0.2">
      <c r="A58" s="132" t="s">
        <v>323</v>
      </c>
      <c r="B58" s="212"/>
      <c r="C58" s="33"/>
      <c r="D58" s="183"/>
      <c r="E58" s="182"/>
      <c r="F58" s="183"/>
      <c r="G58" s="182"/>
      <c r="I58" s="182"/>
      <c r="J58" s="183"/>
      <c r="K58" s="182"/>
      <c r="L58" s="183"/>
      <c r="M58" s="182"/>
      <c r="N58" s="183"/>
      <c r="O58" s="182"/>
      <c r="P58" s="125"/>
    </row>
    <row r="59" spans="1:16" s="31" customFormat="1" x14ac:dyDescent="0.2">
      <c r="A59" s="32"/>
      <c r="B59" s="33"/>
      <c r="C59" s="181"/>
      <c r="D59" s="183"/>
      <c r="E59" s="182"/>
      <c r="F59" s="183"/>
      <c r="G59" s="182"/>
      <c r="H59" s="183"/>
      <c r="I59" s="182"/>
      <c r="J59" s="183"/>
      <c r="K59" s="182"/>
      <c r="L59" s="183"/>
      <c r="M59" s="182"/>
      <c r="N59" s="183"/>
      <c r="O59" s="4"/>
      <c r="P59" s="124"/>
    </row>
    <row r="62" spans="1:16" x14ac:dyDescent="0.2">
      <c r="D62" s="2"/>
      <c r="E62" s="41"/>
      <c r="F62" s="2"/>
      <c r="G62" s="34" t="s">
        <v>378</v>
      </c>
      <c r="H62" s="2" t="s">
        <v>379</v>
      </c>
      <c r="J62" s="2"/>
      <c r="K62" s="203"/>
      <c r="L62" s="2"/>
      <c r="M62" s="203"/>
      <c r="N62" s="2"/>
      <c r="O62" s="203"/>
    </row>
    <row r="63" spans="1:16" x14ac:dyDescent="0.2">
      <c r="D63" s="2"/>
      <c r="E63" s="41"/>
      <c r="F63" s="2"/>
      <c r="G63" s="102"/>
      <c r="H63" s="2"/>
      <c r="I63" s="203"/>
      <c r="J63" s="2"/>
      <c r="K63" s="203"/>
      <c r="L63" s="2"/>
      <c r="M63" s="203"/>
      <c r="N63" s="2"/>
      <c r="O63" s="203"/>
    </row>
    <row r="64" spans="1:16" x14ac:dyDescent="0.2">
      <c r="D64" s="2"/>
      <c r="E64" s="41"/>
      <c r="F64" s="2"/>
      <c r="G64" s="34" t="s">
        <v>152</v>
      </c>
      <c r="H64" s="2" t="s">
        <v>184</v>
      </c>
      <c r="I64" s="203"/>
      <c r="J64" s="2"/>
      <c r="K64" s="203"/>
      <c r="L64" s="2"/>
      <c r="M64" s="203"/>
      <c r="N64" s="2"/>
      <c r="O64" s="203"/>
    </row>
    <row r="65" spans="1:16" ht="12.75" thickBot="1" x14ac:dyDescent="0.25">
      <c r="A65" s="120"/>
      <c r="B65" s="6"/>
      <c r="C65" s="7"/>
      <c r="D65" s="7"/>
      <c r="E65" s="43"/>
      <c r="F65" s="7"/>
      <c r="G65" s="43"/>
      <c r="H65" s="7"/>
      <c r="I65" s="43"/>
      <c r="J65" s="7"/>
      <c r="K65" s="43"/>
      <c r="L65" s="7"/>
      <c r="M65" s="43"/>
      <c r="N65" s="7"/>
      <c r="O65" s="43"/>
      <c r="P65" s="120"/>
    </row>
    <row r="66" spans="1:16" ht="12.75" customHeight="1" x14ac:dyDescent="0.2">
      <c r="A66" s="121"/>
      <c r="B66" s="11"/>
      <c r="C66" s="262" t="s">
        <v>216</v>
      </c>
      <c r="D66" s="285" t="s">
        <v>124</v>
      </c>
      <c r="E66" s="264"/>
      <c r="F66" s="308" t="s">
        <v>57</v>
      </c>
      <c r="G66" s="309"/>
      <c r="H66" s="305" t="s">
        <v>77</v>
      </c>
      <c r="I66" s="305"/>
      <c r="J66" s="308" t="s">
        <v>259</v>
      </c>
      <c r="K66" s="309"/>
      <c r="L66" s="308" t="s">
        <v>182</v>
      </c>
      <c r="M66" s="309"/>
      <c r="N66" s="308" t="s">
        <v>155</v>
      </c>
      <c r="O66" s="309"/>
      <c r="P66" s="130"/>
    </row>
    <row r="67" spans="1:16" ht="12" customHeight="1" x14ac:dyDescent="0.2">
      <c r="A67" s="253" t="s">
        <v>131</v>
      </c>
      <c r="B67" s="11"/>
      <c r="C67" s="258"/>
      <c r="D67" s="265"/>
      <c r="E67" s="266"/>
      <c r="F67" s="310"/>
      <c r="G67" s="311"/>
      <c r="H67" s="306"/>
      <c r="I67" s="306"/>
      <c r="J67" s="310"/>
      <c r="K67" s="311"/>
      <c r="L67" s="310"/>
      <c r="M67" s="311"/>
      <c r="N67" s="310"/>
      <c r="O67" s="311"/>
      <c r="P67" s="275" t="s">
        <v>131</v>
      </c>
    </row>
    <row r="68" spans="1:16" ht="12" customHeight="1" x14ac:dyDescent="0.2">
      <c r="A68" s="295"/>
      <c r="B68" s="11"/>
      <c r="C68" s="258"/>
      <c r="D68" s="267"/>
      <c r="E68" s="268"/>
      <c r="F68" s="312"/>
      <c r="G68" s="313"/>
      <c r="H68" s="307"/>
      <c r="I68" s="307"/>
      <c r="J68" s="312"/>
      <c r="K68" s="313"/>
      <c r="L68" s="312"/>
      <c r="M68" s="313"/>
      <c r="N68" s="312"/>
      <c r="O68" s="313"/>
      <c r="P68" s="284"/>
    </row>
    <row r="69" spans="1:16" ht="15" customHeight="1" thickBot="1" x14ac:dyDescent="0.25">
      <c r="A69" s="122"/>
      <c r="B69" s="6"/>
      <c r="C69" s="260"/>
      <c r="D69" s="186" t="s">
        <v>291</v>
      </c>
      <c r="E69" s="20" t="s">
        <v>219</v>
      </c>
      <c r="F69" s="186" t="s">
        <v>291</v>
      </c>
      <c r="G69" s="9" t="s">
        <v>219</v>
      </c>
      <c r="H69" s="188" t="s">
        <v>291</v>
      </c>
      <c r="I69" s="20" t="s">
        <v>219</v>
      </c>
      <c r="J69" s="186" t="s">
        <v>291</v>
      </c>
      <c r="K69" s="20" t="s">
        <v>220</v>
      </c>
      <c r="L69" s="186" t="s">
        <v>291</v>
      </c>
      <c r="M69" s="20" t="s">
        <v>219</v>
      </c>
      <c r="N69" s="186" t="s">
        <v>291</v>
      </c>
      <c r="O69" s="20" t="s">
        <v>219</v>
      </c>
      <c r="P69" s="127"/>
    </row>
    <row r="70" spans="1:16" ht="8.1" customHeight="1" x14ac:dyDescent="0.2">
      <c r="A70" s="123"/>
      <c r="B70" s="11"/>
      <c r="C70" s="10"/>
      <c r="D70" s="10"/>
      <c r="E70" s="44"/>
      <c r="F70" s="10"/>
      <c r="G70" s="44"/>
      <c r="H70" s="10"/>
      <c r="I70" s="44"/>
      <c r="J70" s="10"/>
      <c r="K70" s="44"/>
      <c r="L70" s="10"/>
      <c r="M70" s="44"/>
      <c r="N70" s="10"/>
      <c r="O70" s="44"/>
      <c r="P70" s="123"/>
    </row>
    <row r="71" spans="1:16" x14ac:dyDescent="0.2">
      <c r="A71" s="123"/>
      <c r="B71" s="11"/>
      <c r="C71" s="24" t="s">
        <v>6</v>
      </c>
      <c r="D71" s="23"/>
      <c r="E71" s="45"/>
      <c r="F71" s="23"/>
      <c r="G71" s="45"/>
      <c r="H71" s="24" t="s">
        <v>6</v>
      </c>
      <c r="I71" s="45"/>
      <c r="J71" s="23"/>
      <c r="K71" s="45"/>
      <c r="L71" s="23"/>
      <c r="M71" s="45"/>
      <c r="N71" s="23"/>
      <c r="O71" s="45"/>
      <c r="P71" s="123"/>
    </row>
    <row r="72" spans="1:16" ht="8.1" customHeight="1" x14ac:dyDescent="0.2">
      <c r="A72" s="123"/>
      <c r="B72" s="11"/>
      <c r="C72" s="10"/>
      <c r="D72" s="27"/>
      <c r="P72" s="123"/>
    </row>
    <row r="73" spans="1:16" x14ac:dyDescent="0.2">
      <c r="A73" s="121">
        <v>1</v>
      </c>
      <c r="B73" s="11"/>
      <c r="C73" s="26" t="s">
        <v>156</v>
      </c>
      <c r="D73" s="51">
        <v>2944095</v>
      </c>
      <c r="E73" s="79">
        <v>85.025853494553786</v>
      </c>
      <c r="F73" s="51">
        <v>3767384</v>
      </c>
      <c r="G73" s="79">
        <v>89.540812021726225</v>
      </c>
      <c r="H73" s="51">
        <v>558774</v>
      </c>
      <c r="I73" s="79">
        <v>77.740306356692685</v>
      </c>
      <c r="J73" s="51">
        <v>830602</v>
      </c>
      <c r="K73" s="79">
        <v>60.363429704317291</v>
      </c>
      <c r="L73" s="51">
        <v>404836</v>
      </c>
      <c r="M73" s="79">
        <v>73.735246976540864</v>
      </c>
      <c r="N73" s="51">
        <v>7336964</v>
      </c>
      <c r="O73" s="93">
        <v>85.745893596502171</v>
      </c>
      <c r="P73" s="123">
        <v>1</v>
      </c>
    </row>
    <row r="74" spans="1:16" x14ac:dyDescent="0.2">
      <c r="A74" s="121">
        <v>2</v>
      </c>
      <c r="B74" s="11"/>
      <c r="C74" s="26" t="s">
        <v>8</v>
      </c>
      <c r="D74" s="51">
        <v>24373</v>
      </c>
      <c r="E74" s="79">
        <v>0.70389546778305712</v>
      </c>
      <c r="F74" s="51">
        <v>3254</v>
      </c>
      <c r="G74" s="79">
        <v>7.7339024192568939E-2</v>
      </c>
      <c r="H74" s="51">
        <v>4060</v>
      </c>
      <c r="I74" s="79">
        <v>0.56485384754511181</v>
      </c>
      <c r="J74" s="51">
        <v>5761</v>
      </c>
      <c r="K74" s="79">
        <v>0.41867671703965548</v>
      </c>
      <c r="L74" s="51">
        <v>2776</v>
      </c>
      <c r="M74" s="79">
        <v>0.5056097916363107</v>
      </c>
      <c r="N74" s="51">
        <v>41825</v>
      </c>
      <c r="O74" s="93">
        <v>0.48880190766558257</v>
      </c>
      <c r="P74" s="123">
        <v>2</v>
      </c>
    </row>
    <row r="75" spans="1:16" x14ac:dyDescent="0.2">
      <c r="A75" s="121">
        <v>3</v>
      </c>
      <c r="B75" s="11"/>
      <c r="C75" s="26" t="s">
        <v>9</v>
      </c>
      <c r="D75" s="51">
        <v>2856535</v>
      </c>
      <c r="E75" s="79">
        <v>82.497109098743479</v>
      </c>
      <c r="F75" s="51">
        <v>3734434</v>
      </c>
      <c r="G75" s="79">
        <v>88.75767715782176</v>
      </c>
      <c r="H75" s="51">
        <v>545431</v>
      </c>
      <c r="I75" s="79">
        <v>75.883940620782724</v>
      </c>
      <c r="J75" s="51">
        <v>790131</v>
      </c>
      <c r="K75" s="79">
        <v>57.422227583971534</v>
      </c>
      <c r="L75" s="51">
        <v>334503</v>
      </c>
      <c r="M75" s="79">
        <v>60.925069211714991</v>
      </c>
      <c r="N75" s="51">
        <v>3478883</v>
      </c>
      <c r="O75" s="93">
        <v>40.65713441590831</v>
      </c>
      <c r="P75" s="123">
        <v>3</v>
      </c>
    </row>
    <row r="76" spans="1:16" ht="13.5" x14ac:dyDescent="0.2">
      <c r="A76" s="121">
        <v>4</v>
      </c>
      <c r="B76" s="11"/>
      <c r="C76" s="26" t="s">
        <v>171</v>
      </c>
      <c r="D76" s="51">
        <v>512520</v>
      </c>
      <c r="E76" s="79">
        <v>14.801645474425488</v>
      </c>
      <c r="F76" s="51">
        <v>3574994</v>
      </c>
      <c r="G76" s="79">
        <v>84.968207576609956</v>
      </c>
      <c r="H76" s="51">
        <v>205784</v>
      </c>
      <c r="I76" s="79">
        <v>28.63002072985795</v>
      </c>
      <c r="J76" s="51">
        <v>653463</v>
      </c>
      <c r="K76" s="79">
        <v>47.48997457852532</v>
      </c>
      <c r="L76" s="51">
        <v>234116</v>
      </c>
      <c r="M76" s="79">
        <v>42.640973335276115</v>
      </c>
      <c r="N76" s="51">
        <v>1568299</v>
      </c>
      <c r="O76" s="93">
        <v>18.328452910699951</v>
      </c>
      <c r="P76" s="123">
        <v>4</v>
      </c>
    </row>
    <row r="77" spans="1:16" ht="13.5" x14ac:dyDescent="0.2">
      <c r="A77" s="121">
        <v>5</v>
      </c>
      <c r="B77" s="11"/>
      <c r="C77" s="26" t="s">
        <v>247</v>
      </c>
      <c r="D77" s="51">
        <v>2196934</v>
      </c>
      <c r="E77" s="79">
        <v>63.447744865978855</v>
      </c>
      <c r="F77" s="51">
        <v>5241</v>
      </c>
      <c r="G77" s="79">
        <v>0.1245647897336367</v>
      </c>
      <c r="H77" s="51">
        <v>49157</v>
      </c>
      <c r="I77" s="79">
        <v>6.8390444787623297</v>
      </c>
      <c r="J77" s="51">
        <v>32683</v>
      </c>
      <c r="K77" s="79">
        <v>2.375214570909054</v>
      </c>
      <c r="L77" s="51">
        <v>26379</v>
      </c>
      <c r="M77" s="79">
        <v>4.8045679731895676</v>
      </c>
      <c r="N77" s="51">
        <v>472571</v>
      </c>
      <c r="O77" s="93">
        <v>5.522859684576976</v>
      </c>
      <c r="P77" s="123">
        <v>5</v>
      </c>
    </row>
    <row r="78" spans="1:16" ht="13.5" x14ac:dyDescent="0.2">
      <c r="A78" s="121">
        <v>6</v>
      </c>
      <c r="B78" s="11"/>
      <c r="C78" s="26" t="s">
        <v>181</v>
      </c>
      <c r="D78" s="51">
        <v>43517</v>
      </c>
      <c r="E78" s="79">
        <v>1.2567767230753413</v>
      </c>
      <c r="F78" s="51">
        <v>9335</v>
      </c>
      <c r="G78" s="79">
        <v>0.22186840529736665</v>
      </c>
      <c r="H78" s="51">
        <v>18112</v>
      </c>
      <c r="I78" s="79">
        <v>2.5198603169303113</v>
      </c>
      <c r="J78" s="51">
        <v>83543</v>
      </c>
      <c r="K78" s="79">
        <v>6.0714301287352779</v>
      </c>
      <c r="L78" s="51">
        <v>27297</v>
      </c>
      <c r="M78" s="79">
        <v>4.9717689057263588</v>
      </c>
      <c r="N78" s="51">
        <v>1332202</v>
      </c>
      <c r="O78" s="93">
        <v>15.569226036961254</v>
      </c>
      <c r="P78" s="123">
        <v>6</v>
      </c>
    </row>
    <row r="79" spans="1:16" ht="13.5" x14ac:dyDescent="0.2">
      <c r="A79" s="121">
        <v>7</v>
      </c>
      <c r="B79" s="11"/>
      <c r="C79" s="26" t="s">
        <v>173</v>
      </c>
      <c r="D79" s="51">
        <v>92322</v>
      </c>
      <c r="E79" s="79">
        <v>2.6662715864549869</v>
      </c>
      <c r="F79" s="51">
        <v>102378</v>
      </c>
      <c r="G79" s="79">
        <v>2.4332558754722875</v>
      </c>
      <c r="H79" s="51">
        <v>72206</v>
      </c>
      <c r="I79" s="79">
        <v>10.045772639370036</v>
      </c>
      <c r="J79" s="51">
        <v>20442</v>
      </c>
      <c r="K79" s="79">
        <v>1.4856083058018812</v>
      </c>
      <c r="L79" s="51">
        <v>41546</v>
      </c>
      <c r="M79" s="79">
        <v>7.567026081888387</v>
      </c>
      <c r="N79" s="51">
        <v>80888</v>
      </c>
      <c r="O79" s="93">
        <v>0.94532477482973454</v>
      </c>
      <c r="P79" s="123">
        <v>7</v>
      </c>
    </row>
    <row r="80" spans="1:16" x14ac:dyDescent="0.2">
      <c r="A80" s="121">
        <v>8</v>
      </c>
      <c r="B80" s="11"/>
      <c r="C80" s="26" t="s">
        <v>10</v>
      </c>
      <c r="D80" s="51">
        <v>63187</v>
      </c>
      <c r="E80" s="79">
        <v>1.8248489280272444</v>
      </c>
      <c r="F80" s="51">
        <v>29696</v>
      </c>
      <c r="G80" s="79">
        <v>0.70579583971190141</v>
      </c>
      <c r="H80" s="51">
        <v>9283</v>
      </c>
      <c r="I80" s="79">
        <v>1.2915118883648455</v>
      </c>
      <c r="J80" s="51">
        <v>34710</v>
      </c>
      <c r="K80" s="79">
        <v>2.5225254033061</v>
      </c>
      <c r="L80" s="51">
        <v>67558</v>
      </c>
      <c r="M80" s="79">
        <v>12.304750109281656</v>
      </c>
      <c r="N80" s="51">
        <v>3816258</v>
      </c>
      <c r="O80" s="93">
        <v>44.599980646599903</v>
      </c>
      <c r="P80" s="123">
        <v>8</v>
      </c>
    </row>
    <row r="81" spans="1:16" x14ac:dyDescent="0.2">
      <c r="A81" s="121">
        <v>9</v>
      </c>
      <c r="B81" s="11"/>
      <c r="C81" s="26" t="s">
        <v>11</v>
      </c>
      <c r="D81" s="51">
        <v>509827</v>
      </c>
      <c r="E81" s="79">
        <v>14.723871277784131</v>
      </c>
      <c r="F81" s="51">
        <v>429597</v>
      </c>
      <c r="G81" s="79">
        <v>10.210391141996016</v>
      </c>
      <c r="H81" s="51">
        <v>157706</v>
      </c>
      <c r="I81" s="79">
        <v>21.941093813041725</v>
      </c>
      <c r="J81" s="51">
        <v>441065</v>
      </c>
      <c r="K81" s="79">
        <v>32.05409585160487</v>
      </c>
      <c r="L81" s="51">
        <v>142535</v>
      </c>
      <c r="M81" s="79">
        <v>25.960767885764245</v>
      </c>
      <c r="N81" s="51">
        <v>1185216</v>
      </c>
      <c r="O81" s="93">
        <v>13.851424788900685</v>
      </c>
      <c r="P81" s="123">
        <v>9</v>
      </c>
    </row>
    <row r="82" spans="1:16" x14ac:dyDescent="0.2">
      <c r="A82" s="121">
        <v>10</v>
      </c>
      <c r="B82" s="11"/>
      <c r="C82" s="26" t="s">
        <v>12</v>
      </c>
      <c r="D82" s="51">
        <v>3795</v>
      </c>
      <c r="E82" s="79">
        <v>0.10960010258223041</v>
      </c>
      <c r="F82" s="51">
        <v>201422</v>
      </c>
      <c r="G82" s="79">
        <v>4.7872713370976099</v>
      </c>
      <c r="H82" s="51">
        <v>14281</v>
      </c>
      <c r="I82" s="79">
        <v>1.986866452411759</v>
      </c>
      <c r="J82" s="51">
        <v>25917</v>
      </c>
      <c r="K82" s="79">
        <v>1.8835001693311493</v>
      </c>
      <c r="L82" s="51">
        <v>2751</v>
      </c>
      <c r="M82" s="79">
        <v>0.50105638933411045</v>
      </c>
      <c r="N82" s="51">
        <v>207706</v>
      </c>
      <c r="O82" s="93">
        <v>2.4274259183164975</v>
      </c>
      <c r="P82" s="123">
        <v>10</v>
      </c>
    </row>
    <row r="83" spans="1:16" x14ac:dyDescent="0.2">
      <c r="A83" s="121">
        <v>11</v>
      </c>
      <c r="B83" s="11"/>
      <c r="C83" s="26" t="s">
        <v>13</v>
      </c>
      <c r="D83" s="51">
        <v>307626</v>
      </c>
      <c r="E83" s="79">
        <v>8.8842796197526237</v>
      </c>
      <c r="F83" s="51">
        <v>59084</v>
      </c>
      <c r="G83" s="79">
        <v>1.4042713292543771</v>
      </c>
      <c r="H83" s="51">
        <v>79618</v>
      </c>
      <c r="I83" s="79">
        <v>11.07697872754845</v>
      </c>
      <c r="J83" s="51">
        <v>160804</v>
      </c>
      <c r="K83" s="79">
        <v>11.686320223371768</v>
      </c>
      <c r="L83" s="51">
        <v>53931</v>
      </c>
      <c r="M83" s="79">
        <v>9.8227815823983686</v>
      </c>
      <c r="N83" s="51">
        <v>425183</v>
      </c>
      <c r="O83" s="93">
        <v>4.969043909312024</v>
      </c>
      <c r="P83" s="123">
        <v>11</v>
      </c>
    </row>
    <row r="84" spans="1:16" x14ac:dyDescent="0.2">
      <c r="A84" s="121">
        <v>12</v>
      </c>
      <c r="B84" s="11"/>
      <c r="C84" s="26" t="s">
        <v>15</v>
      </c>
      <c r="D84" s="51">
        <v>59459</v>
      </c>
      <c r="E84" s="79">
        <v>1.7171837943180073</v>
      </c>
      <c r="F84" s="51">
        <v>9280</v>
      </c>
      <c r="G84" s="79">
        <v>0.2205611999099692</v>
      </c>
      <c r="H84" s="51">
        <v>17178</v>
      </c>
      <c r="I84" s="79">
        <v>2.3899161066822487</v>
      </c>
      <c r="J84" s="51">
        <v>72878</v>
      </c>
      <c r="K84" s="79">
        <v>5.2963585808741556</v>
      </c>
      <c r="L84" s="51">
        <v>3651</v>
      </c>
      <c r="M84" s="79">
        <v>0.66497887221331775</v>
      </c>
      <c r="N84" s="51">
        <v>76204</v>
      </c>
      <c r="O84" s="93">
        <v>0.89058363590551237</v>
      </c>
      <c r="P84" s="123">
        <v>12</v>
      </c>
    </row>
    <row r="85" spans="1:16" ht="24" x14ac:dyDescent="0.2">
      <c r="A85" s="165">
        <v>13</v>
      </c>
      <c r="B85" s="11"/>
      <c r="C85" s="164" t="s">
        <v>278</v>
      </c>
      <c r="D85" s="51">
        <v>30909</v>
      </c>
      <c r="E85" s="79">
        <v>0.89265601336341482</v>
      </c>
      <c r="F85" s="51">
        <v>23517</v>
      </c>
      <c r="G85" s="79">
        <v>0.55893725628046831</v>
      </c>
      <c r="H85" s="51">
        <v>31173</v>
      </c>
      <c r="I85" s="79">
        <v>4.3369923619516673</v>
      </c>
      <c r="J85" s="51">
        <v>9090</v>
      </c>
      <c r="K85" s="79">
        <v>0.66060950492804515</v>
      </c>
      <c r="L85" s="51">
        <v>32866</v>
      </c>
      <c r="M85" s="79">
        <v>5.9860848025644762</v>
      </c>
      <c r="N85" s="51">
        <v>213778</v>
      </c>
      <c r="O85" s="93">
        <v>2.4983883853420901</v>
      </c>
      <c r="P85" s="123">
        <v>13</v>
      </c>
    </row>
    <row r="86" spans="1:16" ht="24" x14ac:dyDescent="0.2">
      <c r="A86" s="165">
        <v>14</v>
      </c>
      <c r="B86" s="11"/>
      <c r="C86" s="164" t="s">
        <v>293</v>
      </c>
      <c r="D86" s="51">
        <v>85103</v>
      </c>
      <c r="E86" s="79">
        <v>2.457785910423071</v>
      </c>
      <c r="F86" s="51">
        <v>930</v>
      </c>
      <c r="G86" s="79">
        <v>2.2103654732356828E-2</v>
      </c>
      <c r="H86" s="51">
        <v>920</v>
      </c>
      <c r="I86" s="79">
        <v>0.12799643835997607</v>
      </c>
      <c r="J86" s="51">
        <v>70951</v>
      </c>
      <c r="K86" s="79">
        <v>5.156315179774448</v>
      </c>
      <c r="L86" s="51">
        <v>2213</v>
      </c>
      <c r="M86" s="79">
        <v>0.40306717179076207</v>
      </c>
      <c r="N86" s="51">
        <v>49389</v>
      </c>
      <c r="O86" s="93">
        <v>0.577201133716568</v>
      </c>
      <c r="P86" s="123">
        <v>14</v>
      </c>
    </row>
    <row r="87" spans="1:16" x14ac:dyDescent="0.2">
      <c r="A87" s="165">
        <v>15</v>
      </c>
      <c r="B87" s="11"/>
      <c r="C87" s="164" t="s">
        <v>305</v>
      </c>
      <c r="D87" s="51">
        <v>132154</v>
      </c>
      <c r="E87" s="79">
        <v>3.8166250215156987</v>
      </c>
      <c r="F87" s="51">
        <v>25357</v>
      </c>
      <c r="G87" s="79">
        <v>0.60266921833158282</v>
      </c>
      <c r="H87" s="51">
        <v>30348</v>
      </c>
      <c r="I87" s="79">
        <v>4.2222129471179937</v>
      </c>
      <c r="J87" s="51">
        <v>7885</v>
      </c>
      <c r="K87" s="79">
        <v>0.57303695779511954</v>
      </c>
      <c r="L87" s="51">
        <v>15201</v>
      </c>
      <c r="M87" s="79">
        <v>2.7686507358298122</v>
      </c>
      <c r="N87" s="51">
        <v>85812</v>
      </c>
      <c r="O87" s="93">
        <v>1.0028707543478534</v>
      </c>
      <c r="P87" s="123">
        <v>15</v>
      </c>
    </row>
    <row r="88" spans="1:16" x14ac:dyDescent="0.2">
      <c r="A88" s="165">
        <v>16</v>
      </c>
      <c r="B88" s="11"/>
      <c r="C88" s="26" t="s">
        <v>174</v>
      </c>
      <c r="D88" s="51">
        <v>6500</v>
      </c>
      <c r="E88" s="79">
        <v>0.18772086081277933</v>
      </c>
      <c r="F88" s="51">
        <v>56</v>
      </c>
      <c r="G88" s="79">
        <v>1.3309727580774003E-3</v>
      </c>
      <c r="H88" s="51">
        <v>574</v>
      </c>
      <c r="I88" s="79">
        <v>7.9858647411550285E-2</v>
      </c>
      <c r="J88" s="51">
        <v>25938</v>
      </c>
      <c r="K88" s="79">
        <v>1.8850263299035903</v>
      </c>
      <c r="L88" s="51">
        <v>5300</v>
      </c>
      <c r="M88" s="79">
        <v>0.96532128806644324</v>
      </c>
      <c r="N88" s="51">
        <v>3035</v>
      </c>
      <c r="O88" s="93">
        <v>3.5469546676988477E-2</v>
      </c>
      <c r="P88" s="123">
        <v>16</v>
      </c>
    </row>
    <row r="89" spans="1:16" x14ac:dyDescent="0.2">
      <c r="A89" s="165">
        <v>17</v>
      </c>
      <c r="B89" s="11"/>
      <c r="C89" s="26" t="s">
        <v>175</v>
      </c>
      <c r="D89" s="51">
        <v>191906</v>
      </c>
      <c r="E89" s="79">
        <v>5.542270694636497</v>
      </c>
      <c r="F89" s="51">
        <v>169034</v>
      </c>
      <c r="G89" s="79">
        <v>4.0174937355152727</v>
      </c>
      <c r="H89" s="51">
        <v>63233</v>
      </c>
      <c r="I89" s="79">
        <v>8.7973899856699642</v>
      </c>
      <c r="J89" s="51">
        <v>228406</v>
      </c>
      <c r="K89" s="79">
        <v>16.599249128998359</v>
      </c>
      <c r="L89" s="51">
        <v>80551</v>
      </c>
      <c r="M89" s="79">
        <v>14.671244353781145</v>
      </c>
      <c r="N89" s="51">
        <v>549292</v>
      </c>
      <c r="O89" s="93">
        <v>6.419485414595175</v>
      </c>
      <c r="P89" s="123">
        <v>17</v>
      </c>
    </row>
    <row r="90" spans="1:16" x14ac:dyDescent="0.2">
      <c r="A90" s="165">
        <v>18</v>
      </c>
      <c r="B90" s="11"/>
      <c r="C90" s="26" t="s">
        <v>176</v>
      </c>
      <c r="D90" s="51">
        <v>8666</v>
      </c>
      <c r="E90" s="79">
        <v>0.25027522766208399</v>
      </c>
      <c r="F90" s="51">
        <v>10468</v>
      </c>
      <c r="G90" s="79">
        <v>0.24879683627775406</v>
      </c>
      <c r="H90" s="51">
        <v>2290</v>
      </c>
      <c r="I90" s="79">
        <v>0.31859983026559263</v>
      </c>
      <c r="J90" s="51">
        <v>104336</v>
      </c>
      <c r="K90" s="79">
        <v>7.5825471183908162</v>
      </c>
      <c r="L90" s="51">
        <v>1668</v>
      </c>
      <c r="M90" s="79">
        <v>0.30380300160279761</v>
      </c>
      <c r="N90" s="51">
        <v>34455</v>
      </c>
      <c r="O90" s="93">
        <v>0.40266992776133048</v>
      </c>
      <c r="P90" s="123">
        <v>18</v>
      </c>
    </row>
    <row r="91" spans="1:16" ht="8.1" customHeight="1" x14ac:dyDescent="0.2">
      <c r="A91" s="123"/>
      <c r="B91" s="11"/>
      <c r="C91" s="28" t="s">
        <v>16</v>
      </c>
      <c r="E91" s="29"/>
      <c r="F91" s="50"/>
      <c r="G91" s="29"/>
      <c r="H91" s="50"/>
      <c r="I91" s="29"/>
      <c r="J91" s="50"/>
      <c r="K91" s="29"/>
      <c r="L91" s="50"/>
      <c r="M91" s="29"/>
      <c r="N91" s="50"/>
      <c r="O91" s="29"/>
      <c r="P91" s="123"/>
    </row>
    <row r="92" spans="1:16" x14ac:dyDescent="0.2">
      <c r="A92" s="123"/>
      <c r="B92" s="11"/>
      <c r="C92" s="261" t="s">
        <v>17</v>
      </c>
      <c r="D92" s="261"/>
      <c r="E92" s="261"/>
      <c r="F92" s="261"/>
      <c r="G92" s="261"/>
      <c r="H92" s="304" t="s">
        <v>17</v>
      </c>
      <c r="I92" s="304"/>
      <c r="J92" s="304"/>
      <c r="K92" s="304"/>
      <c r="L92" s="304"/>
      <c r="M92" s="304"/>
      <c r="N92" s="304"/>
      <c r="O92" s="304"/>
      <c r="P92" s="123"/>
    </row>
    <row r="93" spans="1:16" ht="8.1" customHeight="1" x14ac:dyDescent="0.2">
      <c r="A93" s="123"/>
      <c r="B93" s="11"/>
      <c r="C93" s="28"/>
      <c r="D93" s="195"/>
      <c r="E93" s="34"/>
      <c r="F93" s="195"/>
      <c r="G93" s="34"/>
      <c r="H93" s="195"/>
      <c r="I93" s="34"/>
      <c r="J93" s="195"/>
      <c r="K93" s="34"/>
      <c r="L93" s="195"/>
      <c r="M93" s="34"/>
      <c r="N93" s="195"/>
      <c r="O93" s="34"/>
      <c r="P93" s="123"/>
    </row>
    <row r="94" spans="1:16" x14ac:dyDescent="0.2">
      <c r="A94" s="121">
        <v>19</v>
      </c>
      <c r="B94" s="11"/>
      <c r="C94" s="26" t="s">
        <v>18</v>
      </c>
      <c r="D94" s="51">
        <v>1308414</v>
      </c>
      <c r="E94" s="79">
        <v>37.787169596844905</v>
      </c>
      <c r="F94" s="51">
        <v>2252064</v>
      </c>
      <c r="G94" s="79">
        <v>53.525639882978972</v>
      </c>
      <c r="H94" s="51">
        <v>279175</v>
      </c>
      <c r="I94" s="79">
        <v>38.840658346898174</v>
      </c>
      <c r="J94" s="51">
        <v>559959</v>
      </c>
      <c r="K94" s="79">
        <v>40.694635618262183</v>
      </c>
      <c r="L94" s="51">
        <v>304137</v>
      </c>
      <c r="M94" s="79">
        <v>55.394324639370538</v>
      </c>
      <c r="N94" s="51">
        <v>4331174</v>
      </c>
      <c r="O94" s="93">
        <v>50.617719393462572</v>
      </c>
      <c r="P94" s="123">
        <v>19</v>
      </c>
    </row>
    <row r="95" spans="1:16" x14ac:dyDescent="0.2">
      <c r="A95" s="121">
        <v>20</v>
      </c>
      <c r="B95" s="11"/>
      <c r="C95" s="26" t="s">
        <v>19</v>
      </c>
      <c r="D95" s="51">
        <v>38048</v>
      </c>
      <c r="E95" s="79">
        <v>1.098831278800712</v>
      </c>
      <c r="F95" s="51">
        <v>233129</v>
      </c>
      <c r="G95" s="79">
        <v>5.5408633592468979</v>
      </c>
      <c r="H95" s="51">
        <v>70376</v>
      </c>
      <c r="I95" s="79">
        <v>9.7911710282844311</v>
      </c>
      <c r="J95" s="51">
        <v>30172</v>
      </c>
      <c r="K95" s="79">
        <v>2.192729371032891</v>
      </c>
      <c r="L95" s="51">
        <v>39258</v>
      </c>
      <c r="M95" s="79">
        <v>7.1502987031910239</v>
      </c>
      <c r="N95" s="51">
        <v>349919</v>
      </c>
      <c r="O95" s="93">
        <v>4.0894458990659412</v>
      </c>
      <c r="P95" s="123">
        <v>20</v>
      </c>
    </row>
    <row r="96" spans="1:16" x14ac:dyDescent="0.2">
      <c r="A96" s="121">
        <v>21</v>
      </c>
      <c r="B96" s="11"/>
      <c r="C96" s="26" t="s">
        <v>20</v>
      </c>
      <c r="D96" s="51">
        <v>1203168</v>
      </c>
      <c r="E96" s="79">
        <v>34.747651178829244</v>
      </c>
      <c r="F96" s="51">
        <v>2009257</v>
      </c>
      <c r="G96" s="79">
        <v>47.754755910291486</v>
      </c>
      <c r="H96" s="51">
        <v>228253</v>
      </c>
      <c r="I96" s="79">
        <v>31.756055483673499</v>
      </c>
      <c r="J96" s="51">
        <v>532065</v>
      </c>
      <c r="K96" s="79">
        <v>38.667458332182655</v>
      </c>
      <c r="L96" s="51">
        <v>264180</v>
      </c>
      <c r="M96" s="79">
        <v>48.116712807809996</v>
      </c>
      <c r="N96" s="51">
        <v>3924441</v>
      </c>
      <c r="O96" s="93">
        <v>45.864297604806374</v>
      </c>
      <c r="P96" s="123">
        <v>21</v>
      </c>
    </row>
    <row r="97" spans="1:16" x14ac:dyDescent="0.2">
      <c r="A97" s="121">
        <v>22</v>
      </c>
      <c r="B97" s="11"/>
      <c r="C97" s="26" t="s">
        <v>306</v>
      </c>
      <c r="D97" s="51">
        <v>641908</v>
      </c>
      <c r="E97" s="79">
        <v>18.538388049632239</v>
      </c>
      <c r="F97" s="51">
        <v>864400</v>
      </c>
      <c r="G97" s="79">
        <v>20.544515215751872</v>
      </c>
      <c r="H97" s="51">
        <v>155629</v>
      </c>
      <c r="I97" s="79">
        <v>21.652127940787736</v>
      </c>
      <c r="J97" s="51">
        <v>211903</v>
      </c>
      <c r="K97" s="79">
        <v>15.399904941998631</v>
      </c>
      <c r="L97" s="51">
        <v>178237</v>
      </c>
      <c r="M97" s="79">
        <v>32.463390645490307</v>
      </c>
      <c r="N97" s="51">
        <v>2943065</v>
      </c>
      <c r="O97" s="93">
        <v>34.395117426988833</v>
      </c>
      <c r="P97" s="123">
        <v>22</v>
      </c>
    </row>
    <row r="98" spans="1:16" x14ac:dyDescent="0.2">
      <c r="A98" s="121">
        <v>23</v>
      </c>
      <c r="B98" s="11"/>
      <c r="C98" s="26" t="s">
        <v>307</v>
      </c>
      <c r="D98" s="51">
        <v>68108</v>
      </c>
      <c r="E98" s="79">
        <v>1.9669680597287347</v>
      </c>
      <c r="F98" s="51">
        <v>900463</v>
      </c>
      <c r="G98" s="79">
        <v>21.401637904583037</v>
      </c>
      <c r="H98" s="51">
        <v>72624</v>
      </c>
      <c r="I98" s="79">
        <v>10.103927542885764</v>
      </c>
      <c r="J98" s="51">
        <v>320162</v>
      </c>
      <c r="K98" s="79">
        <v>23.267553390184027</v>
      </c>
      <c r="L98" s="51">
        <v>28078</v>
      </c>
      <c r="M98" s="79">
        <v>5.1140171936470935</v>
      </c>
      <c r="N98" s="51">
        <v>978443</v>
      </c>
      <c r="O98" s="93">
        <v>11.434902688392961</v>
      </c>
      <c r="P98" s="123">
        <v>23</v>
      </c>
    </row>
    <row r="99" spans="1:16" x14ac:dyDescent="0.2">
      <c r="A99" s="121">
        <v>24</v>
      </c>
      <c r="B99" s="11"/>
      <c r="C99" s="26" t="s">
        <v>322</v>
      </c>
      <c r="D99" s="51">
        <v>493152</v>
      </c>
      <c r="E99" s="79">
        <v>14.24229506946827</v>
      </c>
      <c r="F99" s="51">
        <v>244394</v>
      </c>
      <c r="G99" s="79">
        <v>5.8086027899565744</v>
      </c>
      <c r="H99" s="51" t="s">
        <v>381</v>
      </c>
      <c r="I99" s="79" t="s">
        <v>381</v>
      </c>
      <c r="J99" s="51" t="s">
        <v>381</v>
      </c>
      <c r="K99" s="79" t="s">
        <v>381</v>
      </c>
      <c r="L99" s="51">
        <v>57864</v>
      </c>
      <c r="M99" s="79">
        <v>10.539122832580505</v>
      </c>
      <c r="N99" s="51">
        <v>2933</v>
      </c>
      <c r="O99" s="93">
        <v>3.427748942458228E-2</v>
      </c>
      <c r="P99" s="123">
        <v>24</v>
      </c>
    </row>
    <row r="100" spans="1:16" x14ac:dyDescent="0.2">
      <c r="A100" s="121">
        <v>25</v>
      </c>
      <c r="B100" s="11"/>
      <c r="C100" s="26" t="s">
        <v>309</v>
      </c>
      <c r="D100" s="51">
        <v>67197</v>
      </c>
      <c r="E100" s="79">
        <v>1.9406582590825128</v>
      </c>
      <c r="F100" s="51">
        <v>3602</v>
      </c>
      <c r="G100" s="79">
        <v>8.5610069189192783E-2</v>
      </c>
      <c r="H100" s="51">
        <v>-19454</v>
      </c>
      <c r="I100" s="79">
        <v>-2.7065681650597551</v>
      </c>
      <c r="J100" s="51">
        <v>-8569</v>
      </c>
      <c r="K100" s="79">
        <v>-0.622746187868913</v>
      </c>
      <c r="L100" s="51">
        <v>699</v>
      </c>
      <c r="M100" s="79">
        <v>0.12731312836951769</v>
      </c>
      <c r="N100" s="51">
        <v>36225</v>
      </c>
      <c r="O100" s="93">
        <v>0.42335562714132047</v>
      </c>
      <c r="P100" s="123">
        <v>25</v>
      </c>
    </row>
    <row r="101" spans="1:16" x14ac:dyDescent="0.2">
      <c r="A101" s="121">
        <v>26</v>
      </c>
      <c r="B101" s="11"/>
      <c r="C101" s="26" t="s">
        <v>241</v>
      </c>
      <c r="D101" s="51" t="s">
        <v>381</v>
      </c>
      <c r="E101" s="79" t="s">
        <v>381</v>
      </c>
      <c r="F101" s="51">
        <v>6076</v>
      </c>
      <c r="G101" s="79">
        <v>0.14441054425139793</v>
      </c>
      <c r="H101" s="51" t="s">
        <v>381</v>
      </c>
      <c r="I101" s="79" t="s">
        <v>381</v>
      </c>
      <c r="J101" s="51">
        <v>6291</v>
      </c>
      <c r="K101" s="79">
        <v>0.45719410291554807</v>
      </c>
      <c r="L101" s="51" t="s">
        <v>381</v>
      </c>
      <c r="M101" s="79" t="s">
        <v>381</v>
      </c>
      <c r="N101" s="51">
        <v>20590</v>
      </c>
      <c r="O101" s="93">
        <v>0.24063194928474227</v>
      </c>
      <c r="P101" s="123">
        <v>26</v>
      </c>
    </row>
    <row r="102" spans="1:16" ht="24" x14ac:dyDescent="0.2">
      <c r="A102" s="121">
        <v>27</v>
      </c>
      <c r="B102" s="11"/>
      <c r="C102" s="164" t="s">
        <v>279</v>
      </c>
      <c r="D102" s="51">
        <v>242270</v>
      </c>
      <c r="E102" s="79">
        <v>6.9967896844787774</v>
      </c>
      <c r="F102" s="51">
        <v>39310</v>
      </c>
      <c r="G102" s="79">
        <v>0.93429534142897508</v>
      </c>
      <c r="H102" s="51">
        <v>206423</v>
      </c>
      <c r="I102" s="79">
        <v>28.718922603892761</v>
      </c>
      <c r="J102" s="51">
        <v>516450</v>
      </c>
      <c r="K102" s="79">
        <v>37.532648935103289</v>
      </c>
      <c r="L102" s="51">
        <v>97079</v>
      </c>
      <c r="M102" s="79">
        <v>17.681589683811744</v>
      </c>
      <c r="N102" s="51">
        <v>215008</v>
      </c>
      <c r="O102" s="93">
        <v>2.5127631933858119</v>
      </c>
      <c r="P102" s="123">
        <v>27</v>
      </c>
    </row>
    <row r="103" spans="1:16" x14ac:dyDescent="0.2">
      <c r="A103" s="121">
        <v>28</v>
      </c>
      <c r="B103" s="11"/>
      <c r="C103" s="26" t="s">
        <v>21</v>
      </c>
      <c r="D103" s="51">
        <v>727199</v>
      </c>
      <c r="E103" s="79">
        <v>21.001603424952666</v>
      </c>
      <c r="F103" s="51">
        <v>113192</v>
      </c>
      <c r="G103" s="79">
        <v>2.6902762220053051</v>
      </c>
      <c r="H103" s="51" t="s">
        <v>381</v>
      </c>
      <c r="I103" s="79" t="s">
        <v>381</v>
      </c>
      <c r="J103" s="51" t="s">
        <v>381</v>
      </c>
      <c r="K103" s="79" t="s">
        <v>381</v>
      </c>
      <c r="L103" s="51">
        <v>2</v>
      </c>
      <c r="M103" s="79">
        <v>3.642721841760163E-4</v>
      </c>
      <c r="N103" s="51">
        <v>127</v>
      </c>
      <c r="O103" s="93">
        <v>1.4842281476038013E-3</v>
      </c>
      <c r="P103" s="123">
        <v>28</v>
      </c>
    </row>
    <row r="104" spans="1:16" x14ac:dyDescent="0.2">
      <c r="A104" s="121">
        <v>29</v>
      </c>
      <c r="B104" s="11"/>
      <c r="C104" s="26" t="s">
        <v>260</v>
      </c>
      <c r="D104" s="51">
        <v>11106</v>
      </c>
      <c r="E104" s="79">
        <v>0.32074275079795805</v>
      </c>
      <c r="F104" s="51">
        <v>32883</v>
      </c>
      <c r="G104" s="79">
        <v>0.78154245006891354</v>
      </c>
      <c r="H104" s="51">
        <v>1536</v>
      </c>
      <c r="I104" s="79">
        <v>0.21369840143578614</v>
      </c>
      <c r="J104" s="51">
        <v>79</v>
      </c>
      <c r="K104" s="79">
        <v>5.7412707248972019E-3</v>
      </c>
      <c r="L104" s="51">
        <v>1914</v>
      </c>
      <c r="M104" s="79">
        <v>0.34860848025644764</v>
      </c>
      <c r="N104" s="51">
        <v>359813</v>
      </c>
      <c r="O104" s="93">
        <v>4.2050754525493428</v>
      </c>
      <c r="P104" s="123">
        <v>29</v>
      </c>
    </row>
    <row r="105" spans="1:16" x14ac:dyDescent="0.2">
      <c r="A105" s="121">
        <v>30</v>
      </c>
      <c r="B105" s="11"/>
      <c r="C105" s="26" t="s">
        <v>22</v>
      </c>
      <c r="D105" s="51">
        <v>292762</v>
      </c>
      <c r="E105" s="79">
        <v>8.4550053312724476</v>
      </c>
      <c r="F105" s="51">
        <v>60962</v>
      </c>
      <c r="G105" s="79">
        <v>1.4489064513913299</v>
      </c>
      <c r="H105" s="51">
        <v>37216</v>
      </c>
      <c r="I105" s="79">
        <v>5.1777341847879015</v>
      </c>
      <c r="J105" s="51">
        <v>130465</v>
      </c>
      <c r="K105" s="79">
        <v>9.4814542420723225</v>
      </c>
      <c r="L105" s="51">
        <v>29650</v>
      </c>
      <c r="M105" s="79">
        <v>5.4003351304094416</v>
      </c>
      <c r="N105" s="51">
        <v>2118321</v>
      </c>
      <c r="O105" s="93">
        <v>24.756469715434896</v>
      </c>
      <c r="P105" s="123">
        <v>30</v>
      </c>
    </row>
    <row r="106" spans="1:16" x14ac:dyDescent="0.2">
      <c r="A106" s="121">
        <v>31</v>
      </c>
      <c r="B106" s="11"/>
      <c r="C106" s="26" t="s">
        <v>23</v>
      </c>
      <c r="D106" s="51">
        <v>24152</v>
      </c>
      <c r="E106" s="79">
        <v>0.69751295851542261</v>
      </c>
      <c r="F106" s="51">
        <v>5065</v>
      </c>
      <c r="G106" s="79">
        <v>0.12038173249396487</v>
      </c>
      <c r="H106" s="51">
        <v>1273</v>
      </c>
      <c r="I106" s="79">
        <v>0.17710811525244516</v>
      </c>
      <c r="J106" s="51">
        <v>58733</v>
      </c>
      <c r="K106" s="79">
        <v>4.2683804238656631</v>
      </c>
      <c r="L106" s="51">
        <v>8863</v>
      </c>
      <c r="M106" s="79">
        <v>1.6142721841760164</v>
      </c>
      <c r="N106" s="51">
        <v>26243</v>
      </c>
      <c r="O106" s="93">
        <v>0.30669763210682327</v>
      </c>
      <c r="P106" s="123">
        <v>31</v>
      </c>
    </row>
    <row r="107" spans="1:16" x14ac:dyDescent="0.2">
      <c r="A107" s="121">
        <v>32</v>
      </c>
      <c r="B107" s="11"/>
      <c r="C107" s="26" t="s">
        <v>24</v>
      </c>
      <c r="D107" s="51">
        <v>853</v>
      </c>
      <c r="E107" s="79">
        <v>2.4634752965123196E-2</v>
      </c>
      <c r="F107" s="51">
        <v>1338</v>
      </c>
      <c r="G107" s="79">
        <v>3.1800741969777883E-2</v>
      </c>
      <c r="H107" s="51">
        <v>1823</v>
      </c>
      <c r="I107" s="79">
        <v>0.25362772514156129</v>
      </c>
      <c r="J107" s="51">
        <v>582</v>
      </c>
      <c r="K107" s="79">
        <v>4.2296450150508501E-2</v>
      </c>
      <c r="L107" s="51">
        <v>1568</v>
      </c>
      <c r="M107" s="79">
        <v>0.28558939239399678</v>
      </c>
      <c r="N107" s="51">
        <v>16293</v>
      </c>
      <c r="O107" s="93">
        <v>0.19041361581817901</v>
      </c>
      <c r="P107" s="123">
        <v>32</v>
      </c>
    </row>
    <row r="108" spans="1:16" x14ac:dyDescent="0.2">
      <c r="A108" s="121">
        <v>33</v>
      </c>
      <c r="B108" s="11"/>
      <c r="C108" s="26" t="s">
        <v>25</v>
      </c>
      <c r="D108" s="51">
        <v>267757</v>
      </c>
      <c r="E108" s="79">
        <v>7.7328576197919014</v>
      </c>
      <c r="F108" s="51">
        <v>54559</v>
      </c>
      <c r="G108" s="79">
        <v>1.2967239769275873</v>
      </c>
      <c r="H108" s="51">
        <v>34120</v>
      </c>
      <c r="I108" s="79">
        <v>4.7469983443938952</v>
      </c>
      <c r="J108" s="51">
        <v>71150</v>
      </c>
      <c r="K108" s="79">
        <v>5.1707773680561511</v>
      </c>
      <c r="L108" s="51">
        <v>19220</v>
      </c>
      <c r="M108" s="79">
        <v>3.5006556899315169</v>
      </c>
      <c r="N108" s="51">
        <v>2075787</v>
      </c>
      <c r="O108" s="93">
        <v>24.259381841181511</v>
      </c>
      <c r="P108" s="123">
        <v>33</v>
      </c>
    </row>
    <row r="109" spans="1:16" x14ac:dyDescent="0.2">
      <c r="A109" s="121">
        <v>34</v>
      </c>
      <c r="B109" s="11"/>
      <c r="C109" s="26" t="s">
        <v>26</v>
      </c>
      <c r="D109" s="51">
        <v>868722</v>
      </c>
      <c r="E109" s="79">
        <v>25.08880640723066</v>
      </c>
      <c r="F109" s="51">
        <v>1695576</v>
      </c>
      <c r="G109" s="79">
        <v>40.299383308032965</v>
      </c>
      <c r="H109" s="51">
        <v>188374</v>
      </c>
      <c r="I109" s="79">
        <v>26.207827260458838</v>
      </c>
      <c r="J109" s="51">
        <v>167800</v>
      </c>
      <c r="K109" s="79">
        <v>12.194749716933551</v>
      </c>
      <c r="L109" s="51">
        <v>105106</v>
      </c>
      <c r="M109" s="79">
        <v>19.143596095002184</v>
      </c>
      <c r="N109" s="51">
        <v>1495547</v>
      </c>
      <c r="O109" s="93">
        <v>17.478212232003326</v>
      </c>
      <c r="P109" s="123">
        <v>34</v>
      </c>
    </row>
    <row r="110" spans="1:16" x14ac:dyDescent="0.2">
      <c r="A110" s="121"/>
      <c r="B110" s="11"/>
      <c r="C110" s="26" t="s">
        <v>311</v>
      </c>
      <c r="D110" s="51"/>
      <c r="E110" s="79"/>
      <c r="F110" s="51"/>
      <c r="G110" s="79"/>
      <c r="H110" s="51"/>
      <c r="I110" s="79"/>
      <c r="J110" s="51"/>
      <c r="K110" s="79"/>
      <c r="L110" s="51"/>
      <c r="M110" s="79"/>
      <c r="N110" s="51"/>
      <c r="O110" s="93">
        <v>0</v>
      </c>
      <c r="P110" s="123"/>
    </row>
    <row r="111" spans="1:16" x14ac:dyDescent="0.2">
      <c r="A111" s="121">
        <v>35</v>
      </c>
      <c r="B111" s="11"/>
      <c r="C111" s="26" t="s">
        <v>312</v>
      </c>
      <c r="D111" s="51">
        <v>129768</v>
      </c>
      <c r="E111" s="79">
        <v>3.7477170255311925</v>
      </c>
      <c r="F111" s="51">
        <v>371575</v>
      </c>
      <c r="G111" s="79">
        <v>8.8313607604037507</v>
      </c>
      <c r="H111" s="51">
        <v>71163</v>
      </c>
      <c r="I111" s="79">
        <v>9.900663633707584</v>
      </c>
      <c r="J111" s="51">
        <v>112020</v>
      </c>
      <c r="K111" s="79">
        <v>8.1409765392782862</v>
      </c>
      <c r="L111" s="51">
        <v>42236</v>
      </c>
      <c r="M111" s="79">
        <v>7.6926999854291127</v>
      </c>
      <c r="N111" s="51">
        <v>547254</v>
      </c>
      <c r="O111" s="93">
        <v>6.3956676432186672</v>
      </c>
      <c r="P111" s="123">
        <v>35</v>
      </c>
    </row>
    <row r="112" spans="1:16" x14ac:dyDescent="0.2">
      <c r="A112" s="121">
        <v>36</v>
      </c>
      <c r="B112" s="11"/>
      <c r="C112" s="26" t="s">
        <v>177</v>
      </c>
      <c r="D112" s="51">
        <v>168269</v>
      </c>
      <c r="E112" s="79">
        <v>4.8596310043239335</v>
      </c>
      <c r="F112" s="51">
        <v>414480</v>
      </c>
      <c r="G112" s="79">
        <v>9.8510997994271587</v>
      </c>
      <c r="H112" s="51">
        <v>69874</v>
      </c>
      <c r="I112" s="79">
        <v>9.7213294934401819</v>
      </c>
      <c r="J112" s="51">
        <v>40166</v>
      </c>
      <c r="K112" s="79">
        <v>2.9190364548888739</v>
      </c>
      <c r="L112" s="51">
        <v>34088</v>
      </c>
      <c r="M112" s="79">
        <v>6.2086551070960221</v>
      </c>
      <c r="N112" s="51">
        <v>441521</v>
      </c>
      <c r="O112" s="93">
        <v>5.1599834327415586</v>
      </c>
      <c r="P112" s="123">
        <v>36</v>
      </c>
    </row>
    <row r="113" spans="1:16" x14ac:dyDescent="0.2">
      <c r="A113" s="121">
        <v>37</v>
      </c>
      <c r="B113" s="11"/>
      <c r="C113" s="26" t="s">
        <v>178</v>
      </c>
      <c r="D113" s="51">
        <v>570685</v>
      </c>
      <c r="E113" s="79">
        <v>16.481458377375535</v>
      </c>
      <c r="F113" s="51">
        <v>909521</v>
      </c>
      <c r="G113" s="79">
        <v>21.616922748202057</v>
      </c>
      <c r="H113" s="51">
        <v>47337</v>
      </c>
      <c r="I113" s="79">
        <v>6.5858341333110735</v>
      </c>
      <c r="J113" s="51">
        <v>15613</v>
      </c>
      <c r="K113" s="79">
        <v>1.1346640484534178</v>
      </c>
      <c r="L113" s="51">
        <v>28781</v>
      </c>
      <c r="M113" s="79">
        <v>5.242058866384963</v>
      </c>
      <c r="N113" s="51">
        <v>506772</v>
      </c>
      <c r="O113" s="93">
        <v>5.9225611560430993</v>
      </c>
      <c r="P113" s="123">
        <v>37</v>
      </c>
    </row>
    <row r="114" spans="1:16" x14ac:dyDescent="0.2">
      <c r="A114" s="121">
        <v>38</v>
      </c>
      <c r="B114" s="11"/>
      <c r="C114" s="26" t="s">
        <v>310</v>
      </c>
      <c r="D114" s="51">
        <v>12115</v>
      </c>
      <c r="E114" s="79">
        <v>0.34988280442258796</v>
      </c>
      <c r="F114" s="51">
        <v>13460</v>
      </c>
      <c r="G114" s="79">
        <v>0.31990880935217514</v>
      </c>
      <c r="H114" s="51">
        <v>6046</v>
      </c>
      <c r="I114" s="79">
        <v>0.84115920252653842</v>
      </c>
      <c r="J114" s="51">
        <v>1250</v>
      </c>
      <c r="K114" s="79">
        <v>9.0842891216727881E-2</v>
      </c>
      <c r="L114" s="51">
        <v>11153</v>
      </c>
      <c r="M114" s="79">
        <v>2.0313638350575549</v>
      </c>
      <c r="N114" s="51">
        <v>36645</v>
      </c>
      <c r="O114" s="93">
        <v>0.42826409818064015</v>
      </c>
      <c r="P114" s="123">
        <v>38</v>
      </c>
    </row>
    <row r="115" spans="1:16" ht="8.1" customHeight="1" x14ac:dyDescent="0.2">
      <c r="A115" s="121"/>
      <c r="B115" s="11"/>
      <c r="C115" s="26" t="s">
        <v>16</v>
      </c>
      <c r="D115" s="51"/>
      <c r="E115" s="79"/>
      <c r="F115" s="51"/>
      <c r="G115" s="79"/>
      <c r="H115" s="51"/>
      <c r="I115" s="79"/>
      <c r="J115" s="51"/>
      <c r="K115" s="79">
        <v>0</v>
      </c>
      <c r="L115" s="51"/>
      <c r="M115" s="79"/>
      <c r="N115" s="51"/>
      <c r="O115" s="93"/>
      <c r="P115" s="123"/>
    </row>
    <row r="116" spans="1:16" x14ac:dyDescent="0.2">
      <c r="A116" s="217">
        <v>39</v>
      </c>
      <c r="B116" s="212"/>
      <c r="C116" s="46" t="s">
        <v>27</v>
      </c>
      <c r="D116" s="172">
        <v>3462588</v>
      </c>
      <c r="E116" s="173">
        <v>100</v>
      </c>
      <c r="F116" s="172">
        <v>4207449</v>
      </c>
      <c r="G116" s="173">
        <v>100</v>
      </c>
      <c r="H116" s="172">
        <v>718770</v>
      </c>
      <c r="I116" s="173">
        <v>100</v>
      </c>
      <c r="J116" s="172">
        <v>1376002</v>
      </c>
      <c r="K116" s="173">
        <v>100</v>
      </c>
      <c r="L116" s="172">
        <v>549040</v>
      </c>
      <c r="M116" s="173">
        <v>100</v>
      </c>
      <c r="N116" s="172">
        <v>8556636</v>
      </c>
      <c r="O116" s="174">
        <v>100</v>
      </c>
      <c r="P116" s="129">
        <v>39</v>
      </c>
    </row>
    <row r="117" spans="1:16" x14ac:dyDescent="0.2">
      <c r="A117" s="124" t="s">
        <v>28</v>
      </c>
      <c r="B117" s="33"/>
      <c r="C117" s="181"/>
      <c r="D117" s="183"/>
      <c r="E117" s="182"/>
      <c r="F117" s="183"/>
      <c r="G117" s="182"/>
      <c r="H117" s="183"/>
      <c r="I117" s="182"/>
      <c r="J117" s="183"/>
      <c r="K117" s="182"/>
      <c r="L117" s="183"/>
      <c r="M117" s="182"/>
      <c r="N117" s="183"/>
      <c r="O117" s="4"/>
      <c r="P117" s="124"/>
    </row>
    <row r="118" spans="1:16" x14ac:dyDescent="0.2">
      <c r="A118" s="132" t="s">
        <v>304</v>
      </c>
      <c r="B118" s="212"/>
      <c r="C118" s="33"/>
      <c r="D118" s="183"/>
      <c r="E118" s="182"/>
      <c r="F118" s="183"/>
      <c r="G118" s="182"/>
      <c r="H118" s="25" t="s">
        <v>159</v>
      </c>
      <c r="I118" s="182"/>
      <c r="J118" s="183"/>
      <c r="K118" s="182"/>
      <c r="L118" s="183"/>
      <c r="M118" s="182"/>
      <c r="N118" s="183"/>
      <c r="O118" s="182"/>
      <c r="P118" s="125"/>
    </row>
    <row r="119" spans="1:16" x14ac:dyDescent="0.2">
      <c r="A119" s="132" t="s">
        <v>323</v>
      </c>
      <c r="B119" s="212"/>
      <c r="C119" s="33"/>
      <c r="D119" s="183"/>
      <c r="E119" s="182"/>
      <c r="F119" s="183"/>
      <c r="G119" s="182"/>
      <c r="I119" s="182"/>
      <c r="J119" s="183"/>
      <c r="K119" s="182"/>
      <c r="L119" s="183"/>
      <c r="M119" s="182"/>
      <c r="N119" s="183"/>
      <c r="O119" s="182"/>
      <c r="P119" s="125"/>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C92:G92"/>
    <mergeCell ref="H92:O92"/>
    <mergeCell ref="H66:I68"/>
    <mergeCell ref="J66:K68"/>
    <mergeCell ref="L66:M68"/>
    <mergeCell ref="N66:O68"/>
    <mergeCell ref="F66:G68"/>
    <mergeCell ref="A67:A68"/>
    <mergeCell ref="F5:G7"/>
    <mergeCell ref="H5:O5"/>
    <mergeCell ref="A6:A7"/>
    <mergeCell ref="H6:I7"/>
    <mergeCell ref="C31:G31"/>
    <mergeCell ref="P67:P68"/>
    <mergeCell ref="C66:C69"/>
    <mergeCell ref="C5:C8"/>
    <mergeCell ref="D66:E68"/>
    <mergeCell ref="L6:M7"/>
    <mergeCell ref="H31:O31"/>
    <mergeCell ref="N6:O7"/>
    <mergeCell ref="P6:P7"/>
    <mergeCell ref="J6:K7"/>
    <mergeCell ref="D5:E7"/>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zoomScaleNormal="100" workbookViewId="0"/>
  </sheetViews>
  <sheetFormatPr baseColWidth="10" defaultRowHeight="12" x14ac:dyDescent="0.2"/>
  <cols>
    <col min="1" max="1" width="4" style="119" customWidth="1"/>
    <col min="2" max="2" width="0.85546875" style="1" customWidth="1"/>
    <col min="3" max="3" width="42.7109375" style="2" customWidth="1"/>
    <col min="4" max="4" width="12.7109375" style="25" customWidth="1"/>
    <col min="5" max="5" width="8.7109375" style="42" customWidth="1"/>
    <col min="6" max="6" width="12.7109375" style="25" customWidth="1"/>
    <col min="7" max="7" width="9.42578125" style="42" customWidth="1"/>
    <col min="8" max="8" width="12.7109375" style="25" customWidth="1"/>
    <col min="9" max="9" width="8.7109375" style="42" customWidth="1"/>
    <col min="10" max="10" width="12.7109375" style="25" customWidth="1"/>
    <col min="11" max="11" width="8.7109375" style="42" customWidth="1"/>
    <col min="12" max="12" width="12.7109375" style="25" customWidth="1"/>
    <col min="13" max="13" width="8.7109375" style="42" customWidth="1"/>
    <col min="14" max="14" width="12.7109375" style="25" customWidth="1"/>
    <col min="15" max="15" width="8.7109375" style="42" customWidth="1"/>
    <col min="16" max="16" width="4.42578125" style="119" customWidth="1"/>
    <col min="17" max="16384" width="11.42578125" style="2"/>
  </cols>
  <sheetData>
    <row r="1" spans="1:16" x14ac:dyDescent="0.2">
      <c r="B1" s="236"/>
      <c r="C1" s="178"/>
      <c r="D1" s="2"/>
      <c r="G1" s="34" t="s">
        <v>378</v>
      </c>
      <c r="H1" s="25" t="s">
        <v>379</v>
      </c>
    </row>
    <row r="2" spans="1:16" x14ac:dyDescent="0.2">
      <c r="B2" s="212"/>
      <c r="C2" s="178"/>
      <c r="D2" s="2"/>
      <c r="G2" s="102"/>
    </row>
    <row r="3" spans="1:16" s="10" customFormat="1" x14ac:dyDescent="0.2">
      <c r="A3" s="119"/>
      <c r="B3" s="212"/>
      <c r="C3" s="178"/>
      <c r="D3" s="2"/>
      <c r="E3" s="42"/>
      <c r="F3" s="25"/>
      <c r="G3" s="34" t="s">
        <v>58</v>
      </c>
      <c r="H3" s="25" t="s">
        <v>30</v>
      </c>
      <c r="I3" s="42"/>
      <c r="J3" s="25"/>
      <c r="K3" s="42"/>
      <c r="L3" s="25"/>
      <c r="M3" s="42"/>
      <c r="N3" s="25"/>
      <c r="O3" s="42"/>
      <c r="P3" s="119"/>
    </row>
    <row r="4" spans="1:16" s="10" customFormat="1" ht="12.75" thickBot="1" x14ac:dyDescent="0.25">
      <c r="A4" s="120"/>
      <c r="B4" s="6"/>
      <c r="C4" s="7"/>
      <c r="D4" s="7"/>
      <c r="E4" s="43"/>
      <c r="F4" s="7"/>
      <c r="G4" s="43"/>
      <c r="H4" s="7"/>
      <c r="I4" s="43"/>
      <c r="J4" s="7"/>
      <c r="K4" s="43"/>
      <c r="L4" s="7"/>
      <c r="M4" s="43"/>
      <c r="N4" s="7"/>
      <c r="O4" s="43"/>
      <c r="P4" s="120"/>
    </row>
    <row r="5" spans="1:16" s="10" customFormat="1" ht="12" customHeight="1" x14ac:dyDescent="0.2">
      <c r="A5" s="121"/>
      <c r="B5" s="318" t="s">
        <v>199</v>
      </c>
      <c r="C5" s="256"/>
      <c r="D5" s="285" t="s">
        <v>4</v>
      </c>
      <c r="E5" s="247"/>
      <c r="F5" s="296" t="s">
        <v>127</v>
      </c>
      <c r="G5" s="305"/>
      <c r="H5" s="301" t="s">
        <v>153</v>
      </c>
      <c r="I5" s="301"/>
      <c r="J5" s="301"/>
      <c r="K5" s="301"/>
      <c r="L5" s="301"/>
      <c r="M5" s="301"/>
      <c r="N5" s="301"/>
      <c r="O5" s="302"/>
      <c r="P5" s="123"/>
    </row>
    <row r="6" spans="1:16" s="10" customFormat="1" ht="12" customHeight="1" x14ac:dyDescent="0.2">
      <c r="A6" s="253" t="s">
        <v>131</v>
      </c>
      <c r="B6" s="257"/>
      <c r="C6" s="258"/>
      <c r="D6" s="329"/>
      <c r="E6" s="330"/>
      <c r="F6" s="337"/>
      <c r="G6" s="306"/>
      <c r="H6" s="303" t="s">
        <v>74</v>
      </c>
      <c r="I6" s="292"/>
      <c r="J6" s="286" t="s">
        <v>73</v>
      </c>
      <c r="K6" s="333"/>
      <c r="L6" s="286" t="s">
        <v>76</v>
      </c>
      <c r="M6" s="333"/>
      <c r="N6" s="335" t="s">
        <v>249</v>
      </c>
      <c r="O6" s="292"/>
      <c r="P6" s="275" t="s">
        <v>131</v>
      </c>
    </row>
    <row r="7" spans="1:16" s="10" customFormat="1" ht="11.25" customHeight="1" x14ac:dyDescent="0.2">
      <c r="A7" s="295"/>
      <c r="B7" s="257"/>
      <c r="C7" s="258"/>
      <c r="D7" s="331"/>
      <c r="E7" s="332"/>
      <c r="F7" s="334"/>
      <c r="G7" s="307"/>
      <c r="H7" s="252"/>
      <c r="I7" s="268"/>
      <c r="J7" s="334"/>
      <c r="K7" s="328"/>
      <c r="L7" s="334"/>
      <c r="M7" s="328"/>
      <c r="N7" s="336"/>
      <c r="O7" s="332"/>
      <c r="P7" s="284"/>
    </row>
    <row r="8" spans="1:16" ht="15" customHeight="1" thickBot="1" x14ac:dyDescent="0.25">
      <c r="A8" s="122"/>
      <c r="B8" s="259"/>
      <c r="C8" s="260"/>
      <c r="D8" s="186" t="s">
        <v>291</v>
      </c>
      <c r="E8" s="20" t="s">
        <v>220</v>
      </c>
      <c r="F8" s="186" t="s">
        <v>291</v>
      </c>
      <c r="G8" s="9" t="s">
        <v>220</v>
      </c>
      <c r="H8" s="188" t="s">
        <v>291</v>
      </c>
      <c r="I8" s="20" t="s">
        <v>220</v>
      </c>
      <c r="J8" s="186" t="s">
        <v>291</v>
      </c>
      <c r="K8" s="20" t="s">
        <v>220</v>
      </c>
      <c r="L8" s="186" t="s">
        <v>291</v>
      </c>
      <c r="M8" s="20" t="s">
        <v>220</v>
      </c>
      <c r="N8" s="186" t="s">
        <v>291</v>
      </c>
      <c r="O8" s="20" t="s">
        <v>220</v>
      </c>
      <c r="P8" s="127"/>
    </row>
    <row r="9" spans="1:16" x14ac:dyDescent="0.2">
      <c r="A9" s="121"/>
      <c r="C9" s="35"/>
      <c r="D9" s="10"/>
      <c r="E9" s="44"/>
      <c r="F9" s="10"/>
      <c r="G9" s="44"/>
      <c r="H9" s="10"/>
      <c r="I9" s="44"/>
      <c r="J9" s="10"/>
      <c r="K9" s="44"/>
      <c r="L9" s="10"/>
      <c r="M9" s="44"/>
      <c r="N9" s="10"/>
      <c r="O9" s="55"/>
      <c r="P9" s="123"/>
    </row>
    <row r="10" spans="1:16" x14ac:dyDescent="0.2">
      <c r="A10" s="121">
        <v>1</v>
      </c>
      <c r="C10" s="35" t="s">
        <v>31</v>
      </c>
      <c r="D10" s="51">
        <v>8801101</v>
      </c>
      <c r="E10" s="79">
        <v>84.202400692822522</v>
      </c>
      <c r="F10" s="51">
        <v>4505009</v>
      </c>
      <c r="G10" s="79">
        <v>94.539112777906141</v>
      </c>
      <c r="H10" s="51">
        <v>2669319</v>
      </c>
      <c r="I10" s="79">
        <v>95.189289578357204</v>
      </c>
      <c r="J10" s="51">
        <v>110923</v>
      </c>
      <c r="K10" s="79">
        <v>96.501774777282847</v>
      </c>
      <c r="L10" s="51">
        <v>451154</v>
      </c>
      <c r="M10" s="79">
        <v>85.83126121275653</v>
      </c>
      <c r="N10" s="51">
        <v>1273612</v>
      </c>
      <c r="O10" s="93">
        <v>96.453971607841353</v>
      </c>
      <c r="P10" s="123">
        <v>1</v>
      </c>
    </row>
    <row r="11" spans="1:16" ht="24" x14ac:dyDescent="0.2">
      <c r="A11" s="165">
        <v>2</v>
      </c>
      <c r="C11" s="166" t="s">
        <v>297</v>
      </c>
      <c r="D11" s="51">
        <v>932717</v>
      </c>
      <c r="E11" s="79">
        <v>8.9235438346869724</v>
      </c>
      <c r="F11" s="51">
        <v>46883</v>
      </c>
      <c r="G11" s="79">
        <v>0.9838553539774445</v>
      </c>
      <c r="H11" s="51">
        <v>17168</v>
      </c>
      <c r="I11" s="79">
        <v>0.61221971726917479</v>
      </c>
      <c r="J11" s="51">
        <v>548</v>
      </c>
      <c r="K11" s="79">
        <v>0.47675389755011138</v>
      </c>
      <c r="L11" s="51">
        <v>22859</v>
      </c>
      <c r="M11" s="79">
        <v>4.3488848598536229</v>
      </c>
      <c r="N11" s="51">
        <v>6307</v>
      </c>
      <c r="O11" s="93">
        <v>0.47764562435863939</v>
      </c>
      <c r="P11" s="123">
        <v>2</v>
      </c>
    </row>
    <row r="12" spans="1:16" x14ac:dyDescent="0.2">
      <c r="A12" s="121">
        <v>3</v>
      </c>
      <c r="C12" s="35" t="s">
        <v>243</v>
      </c>
      <c r="D12" s="51">
        <v>-2849</v>
      </c>
      <c r="E12" s="79">
        <v>-2.7257116987278226E-2</v>
      </c>
      <c r="F12" s="51">
        <v>11894</v>
      </c>
      <c r="G12" s="79">
        <v>0.24959954738834386</v>
      </c>
      <c r="H12" s="51">
        <v>11635</v>
      </c>
      <c r="I12" s="79">
        <v>0.41491008914415478</v>
      </c>
      <c r="J12" s="51">
        <v>266</v>
      </c>
      <c r="K12" s="79">
        <v>0.23141703786191536</v>
      </c>
      <c r="L12" s="51" t="s">
        <v>381</v>
      </c>
      <c r="M12" s="79" t="s">
        <v>381</v>
      </c>
      <c r="N12" s="51">
        <v>-7</v>
      </c>
      <c r="O12" s="93">
        <v>-5.3012832892190831E-4</v>
      </c>
      <c r="P12" s="123">
        <v>3</v>
      </c>
    </row>
    <row r="13" spans="1:16" x14ac:dyDescent="0.2">
      <c r="A13" s="121">
        <v>4</v>
      </c>
      <c r="C13" s="35" t="s">
        <v>32</v>
      </c>
      <c r="D13" s="51">
        <v>26053</v>
      </c>
      <c r="E13" s="79">
        <v>0.24925576302897845</v>
      </c>
      <c r="F13" s="51">
        <v>14973</v>
      </c>
      <c r="G13" s="79">
        <v>0.31421338683753763</v>
      </c>
      <c r="H13" s="51">
        <v>948</v>
      </c>
      <c r="I13" s="79">
        <v>3.3806167985273632E-2</v>
      </c>
      <c r="J13" s="51">
        <v>1625</v>
      </c>
      <c r="K13" s="79">
        <v>1.4137319042316259</v>
      </c>
      <c r="L13" s="51">
        <v>6502</v>
      </c>
      <c r="M13" s="79">
        <v>1.2369941536711255</v>
      </c>
      <c r="N13" s="51">
        <v>5897</v>
      </c>
      <c r="O13" s="93">
        <v>0.44659525080749907</v>
      </c>
      <c r="P13" s="123">
        <v>4</v>
      </c>
    </row>
    <row r="14" spans="1:16" x14ac:dyDescent="0.2">
      <c r="A14" s="121">
        <v>5</v>
      </c>
      <c r="C14" s="35" t="s">
        <v>33</v>
      </c>
      <c r="D14" s="51">
        <v>652892</v>
      </c>
      <c r="E14" s="79">
        <v>6.2463859684303458</v>
      </c>
      <c r="F14" s="51">
        <v>186474</v>
      </c>
      <c r="G14" s="79">
        <v>3.9132189338905361</v>
      </c>
      <c r="H14" s="51">
        <v>105152</v>
      </c>
      <c r="I14" s="79">
        <v>3.749774447244191</v>
      </c>
      <c r="J14" s="51">
        <v>1582</v>
      </c>
      <c r="K14" s="79">
        <v>1.3763223830734967</v>
      </c>
      <c r="L14" s="51">
        <v>45114</v>
      </c>
      <c r="M14" s="79">
        <v>8.5828597737187255</v>
      </c>
      <c r="N14" s="51">
        <v>34626</v>
      </c>
      <c r="O14" s="93">
        <v>2.6223176453214281</v>
      </c>
      <c r="P14" s="123">
        <v>5</v>
      </c>
    </row>
    <row r="15" spans="1:16" x14ac:dyDescent="0.2">
      <c r="A15" s="121">
        <v>6</v>
      </c>
      <c r="C15" s="35" t="s">
        <v>313</v>
      </c>
      <c r="D15" s="51">
        <v>42402</v>
      </c>
      <c r="E15" s="79">
        <v>0.40567085801845254</v>
      </c>
      <c r="F15" s="51" t="s">
        <v>381</v>
      </c>
      <c r="G15" s="79" t="s">
        <v>381</v>
      </c>
      <c r="H15" s="51" t="s">
        <v>381</v>
      </c>
      <c r="I15" s="79" t="s">
        <v>381</v>
      </c>
      <c r="J15" s="51" t="s">
        <v>381</v>
      </c>
      <c r="K15" s="79" t="s">
        <v>381</v>
      </c>
      <c r="L15" s="51" t="s">
        <v>381</v>
      </c>
      <c r="M15" s="79" t="s">
        <v>381</v>
      </c>
      <c r="N15" s="209" t="s">
        <v>381</v>
      </c>
      <c r="O15" s="93" t="s">
        <v>381</v>
      </c>
      <c r="P15" s="123">
        <v>6</v>
      </c>
    </row>
    <row r="16" spans="1:16" s="31" customFormat="1" x14ac:dyDescent="0.2">
      <c r="A16" s="121"/>
      <c r="B16" s="1"/>
      <c r="C16" s="35"/>
      <c r="D16" s="25"/>
      <c r="E16" s="79"/>
      <c r="F16" s="25"/>
      <c r="G16" s="79"/>
      <c r="H16" s="25"/>
      <c r="I16" s="79"/>
      <c r="J16" s="25"/>
      <c r="K16" s="79"/>
      <c r="L16" s="25"/>
      <c r="M16" s="79"/>
      <c r="N16" s="25"/>
      <c r="O16" s="93"/>
      <c r="P16" s="123"/>
    </row>
    <row r="17" spans="1:16" s="31" customFormat="1" x14ac:dyDescent="0.2">
      <c r="A17" s="217">
        <v>7</v>
      </c>
      <c r="B17" s="36"/>
      <c r="C17" s="37" t="s">
        <v>34</v>
      </c>
      <c r="D17" s="52">
        <v>10452316</v>
      </c>
      <c r="E17" s="173">
        <v>100</v>
      </c>
      <c r="F17" s="52">
        <v>4765233</v>
      </c>
      <c r="G17" s="173">
        <v>100</v>
      </c>
      <c r="H17" s="52">
        <v>2804222</v>
      </c>
      <c r="I17" s="173">
        <v>100</v>
      </c>
      <c r="J17" s="52">
        <v>114944</v>
      </c>
      <c r="K17" s="173">
        <v>100</v>
      </c>
      <c r="L17" s="52">
        <v>525629</v>
      </c>
      <c r="M17" s="173">
        <v>100</v>
      </c>
      <c r="N17" s="52">
        <v>1320435</v>
      </c>
      <c r="O17" s="174">
        <v>100.00000000000001</v>
      </c>
      <c r="P17" s="129">
        <v>7</v>
      </c>
    </row>
    <row r="18" spans="1:16" x14ac:dyDescent="0.2">
      <c r="A18" s="217"/>
      <c r="B18" s="36"/>
      <c r="C18" s="37"/>
      <c r="D18" s="51"/>
      <c r="E18" s="79"/>
      <c r="F18" s="51"/>
      <c r="G18" s="79"/>
      <c r="H18" s="51"/>
      <c r="I18" s="79"/>
      <c r="J18" s="51"/>
      <c r="K18" s="79"/>
      <c r="L18" s="51"/>
      <c r="M18" s="79"/>
      <c r="N18" s="51"/>
      <c r="O18" s="93"/>
      <c r="P18" s="129"/>
    </row>
    <row r="19" spans="1:16" x14ac:dyDescent="0.2">
      <c r="A19" s="121">
        <v>8</v>
      </c>
      <c r="C19" s="35" t="s">
        <v>35</v>
      </c>
      <c r="D19" s="51">
        <v>4861008</v>
      </c>
      <c r="E19" s="79">
        <v>46.506515876481345</v>
      </c>
      <c r="F19" s="51">
        <v>3405721</v>
      </c>
      <c r="G19" s="79">
        <v>71.470188341262642</v>
      </c>
      <c r="H19" s="51">
        <v>2296296</v>
      </c>
      <c r="I19" s="79">
        <v>81.887097383873311</v>
      </c>
      <c r="J19" s="51">
        <v>71547</v>
      </c>
      <c r="K19" s="79">
        <v>62.245093262806236</v>
      </c>
      <c r="L19" s="51">
        <v>130098</v>
      </c>
      <c r="M19" s="79">
        <v>24.750917472209487</v>
      </c>
      <c r="N19" s="51">
        <v>907780</v>
      </c>
      <c r="O19" s="93">
        <v>68.748556346961422</v>
      </c>
      <c r="P19" s="123">
        <v>8</v>
      </c>
    </row>
    <row r="20" spans="1:16" x14ac:dyDescent="0.2">
      <c r="A20" s="121">
        <v>9</v>
      </c>
      <c r="C20" s="35" t="s">
        <v>139</v>
      </c>
      <c r="D20" s="51">
        <v>2624899</v>
      </c>
      <c r="E20" s="79">
        <v>25.113084985184145</v>
      </c>
      <c r="F20" s="51">
        <v>2149966</v>
      </c>
      <c r="G20" s="79">
        <v>45.117751849699687</v>
      </c>
      <c r="H20" s="51">
        <v>1440870</v>
      </c>
      <c r="I20" s="79">
        <v>51.38216589128821</v>
      </c>
      <c r="J20" s="51">
        <v>47825</v>
      </c>
      <c r="K20" s="79">
        <v>41.607217427616924</v>
      </c>
      <c r="L20" s="51">
        <v>64325</v>
      </c>
      <c r="M20" s="79">
        <v>12.237718999522476</v>
      </c>
      <c r="N20" s="51">
        <v>596946</v>
      </c>
      <c r="O20" s="93">
        <v>45.208283633802495</v>
      </c>
      <c r="P20" s="123">
        <v>9</v>
      </c>
    </row>
    <row r="21" spans="1:16" x14ac:dyDescent="0.2">
      <c r="A21" s="121">
        <v>10</v>
      </c>
      <c r="C21" s="35" t="s">
        <v>36</v>
      </c>
      <c r="D21" s="51">
        <v>2236109</v>
      </c>
      <c r="E21" s="79">
        <v>21.3934308912972</v>
      </c>
      <c r="F21" s="51">
        <v>1255755</v>
      </c>
      <c r="G21" s="79">
        <v>26.352436491562951</v>
      </c>
      <c r="H21" s="51">
        <v>855425</v>
      </c>
      <c r="I21" s="79">
        <v>30.504895832070357</v>
      </c>
      <c r="J21" s="51">
        <v>23722</v>
      </c>
      <c r="K21" s="79">
        <v>20.637875835189309</v>
      </c>
      <c r="L21" s="51">
        <v>65773</v>
      </c>
      <c r="M21" s="79">
        <v>12.513198472687009</v>
      </c>
      <c r="N21" s="51">
        <v>310834</v>
      </c>
      <c r="O21" s="93">
        <v>23.54027271315892</v>
      </c>
      <c r="P21" s="123">
        <v>10</v>
      </c>
    </row>
    <row r="22" spans="1:16" x14ac:dyDescent="0.2">
      <c r="A22" s="121">
        <v>11</v>
      </c>
      <c r="C22" s="35" t="s">
        <v>37</v>
      </c>
      <c r="D22" s="51">
        <v>2135593</v>
      </c>
      <c r="E22" s="79">
        <v>20.431768423381001</v>
      </c>
      <c r="F22" s="51">
        <v>367579</v>
      </c>
      <c r="G22" s="79">
        <v>7.7137676163998696</v>
      </c>
      <c r="H22" s="51">
        <v>127696</v>
      </c>
      <c r="I22" s="79">
        <v>4.553705091822259</v>
      </c>
      <c r="J22" s="51">
        <v>10075</v>
      </c>
      <c r="K22" s="79">
        <v>8.7651378062360799</v>
      </c>
      <c r="L22" s="51">
        <v>111750</v>
      </c>
      <c r="M22" s="79">
        <v>21.260242490425757</v>
      </c>
      <c r="N22" s="51">
        <v>118058</v>
      </c>
      <c r="O22" s="93">
        <v>8.9408414651232366</v>
      </c>
      <c r="P22" s="123">
        <v>11</v>
      </c>
    </row>
    <row r="23" spans="1:16" x14ac:dyDescent="0.2">
      <c r="A23" s="121">
        <v>12</v>
      </c>
      <c r="C23" s="35" t="s">
        <v>38</v>
      </c>
      <c r="D23" s="51">
        <v>1753296</v>
      </c>
      <c r="E23" s="79">
        <v>16.774234533284297</v>
      </c>
      <c r="F23" s="51">
        <v>299393</v>
      </c>
      <c r="G23" s="79">
        <v>6.2828617194584186</v>
      </c>
      <c r="H23" s="51">
        <v>102743</v>
      </c>
      <c r="I23" s="79">
        <v>3.6638682672056633</v>
      </c>
      <c r="J23" s="51">
        <v>8456</v>
      </c>
      <c r="K23" s="79">
        <v>7.3566258351893099</v>
      </c>
      <c r="L23" s="51">
        <v>90860</v>
      </c>
      <c r="M23" s="79">
        <v>17.285956444564512</v>
      </c>
      <c r="N23" s="51">
        <v>97334</v>
      </c>
      <c r="O23" s="93">
        <v>7.3713586810407179</v>
      </c>
      <c r="P23" s="123">
        <v>12</v>
      </c>
    </row>
    <row r="24" spans="1:16" x14ac:dyDescent="0.2">
      <c r="A24" s="121">
        <v>13</v>
      </c>
      <c r="C24" s="35" t="s">
        <v>39</v>
      </c>
      <c r="D24" s="51">
        <v>382297</v>
      </c>
      <c r="E24" s="79">
        <v>3.657533890096702</v>
      </c>
      <c r="F24" s="51">
        <v>68186</v>
      </c>
      <c r="G24" s="79">
        <v>1.4309058969414508</v>
      </c>
      <c r="H24" s="51">
        <v>24953</v>
      </c>
      <c r="I24" s="79">
        <v>0.88983682461659597</v>
      </c>
      <c r="J24" s="51">
        <v>1620</v>
      </c>
      <c r="K24" s="79">
        <v>1.4093819599109132</v>
      </c>
      <c r="L24" s="51">
        <v>20890</v>
      </c>
      <c r="M24" s="79">
        <v>3.9742860458612443</v>
      </c>
      <c r="N24" s="51">
        <v>20724</v>
      </c>
      <c r="O24" s="93">
        <v>1.5694827840825183</v>
      </c>
      <c r="P24" s="123">
        <v>13</v>
      </c>
    </row>
    <row r="25" spans="1:16" x14ac:dyDescent="0.2">
      <c r="A25" s="121">
        <v>14</v>
      </c>
      <c r="C25" s="35" t="s">
        <v>40</v>
      </c>
      <c r="D25" s="51">
        <v>844571</v>
      </c>
      <c r="E25" s="79">
        <v>8.0802283436513012</v>
      </c>
      <c r="F25" s="51">
        <v>316449</v>
      </c>
      <c r="G25" s="79">
        <v>6.6407875543546346</v>
      </c>
      <c r="H25" s="51">
        <v>82674</v>
      </c>
      <c r="I25" s="79">
        <v>2.948197396639781</v>
      </c>
      <c r="J25" s="51">
        <v>10363</v>
      </c>
      <c r="K25" s="79">
        <v>9.015694599109132</v>
      </c>
      <c r="L25" s="51">
        <v>149873</v>
      </c>
      <c r="M25" s="79">
        <v>28.513076713803844</v>
      </c>
      <c r="N25" s="51">
        <v>73539</v>
      </c>
      <c r="O25" s="93">
        <v>5.5693010257983167</v>
      </c>
      <c r="P25" s="123">
        <v>14</v>
      </c>
    </row>
    <row r="26" spans="1:16" ht="24" x14ac:dyDescent="0.2">
      <c r="A26" s="165">
        <v>15</v>
      </c>
      <c r="C26" s="166" t="s">
        <v>272</v>
      </c>
      <c r="D26" s="51">
        <v>844432</v>
      </c>
      <c r="E26" s="79">
        <v>8.0788984948407609</v>
      </c>
      <c r="F26" s="51">
        <v>316449</v>
      </c>
      <c r="G26" s="79">
        <v>6.6407875543546346</v>
      </c>
      <c r="H26" s="51">
        <v>82674</v>
      </c>
      <c r="I26" s="79">
        <v>2.948197396639781</v>
      </c>
      <c r="J26" s="51">
        <v>10363</v>
      </c>
      <c r="K26" s="79">
        <v>9.015694599109132</v>
      </c>
      <c r="L26" s="51">
        <v>149873</v>
      </c>
      <c r="M26" s="79">
        <v>28.513076713803844</v>
      </c>
      <c r="N26" s="51">
        <v>73539</v>
      </c>
      <c r="O26" s="93">
        <v>5.5693010257983167</v>
      </c>
      <c r="P26" s="123">
        <v>15</v>
      </c>
    </row>
    <row r="27" spans="1:16" ht="24" x14ac:dyDescent="0.2">
      <c r="A27" s="165">
        <v>16</v>
      </c>
      <c r="C27" s="166" t="s">
        <v>273</v>
      </c>
      <c r="D27" s="51">
        <v>140</v>
      </c>
      <c r="E27" s="79">
        <v>1.3394160681709203E-3</v>
      </c>
      <c r="F27" s="51" t="s">
        <v>381</v>
      </c>
      <c r="G27" s="79" t="s">
        <v>381</v>
      </c>
      <c r="H27" s="51" t="s">
        <v>381</v>
      </c>
      <c r="I27" s="79" t="s">
        <v>381</v>
      </c>
      <c r="J27" s="51" t="s">
        <v>381</v>
      </c>
      <c r="K27" s="79" t="s">
        <v>381</v>
      </c>
      <c r="L27" s="51" t="s">
        <v>381</v>
      </c>
      <c r="M27" s="79" t="s">
        <v>381</v>
      </c>
      <c r="N27" s="209" t="s">
        <v>381</v>
      </c>
      <c r="O27" s="93" t="s">
        <v>381</v>
      </c>
      <c r="P27" s="123">
        <v>16</v>
      </c>
    </row>
    <row r="28" spans="1:16" x14ac:dyDescent="0.2">
      <c r="A28" s="121">
        <v>17</v>
      </c>
      <c r="C28" s="35" t="s">
        <v>41</v>
      </c>
      <c r="D28" s="51">
        <v>998344</v>
      </c>
      <c r="E28" s="79">
        <v>9.5514142511573503</v>
      </c>
      <c r="F28" s="51">
        <v>303399</v>
      </c>
      <c r="G28" s="79">
        <v>6.3669289623403511</v>
      </c>
      <c r="H28" s="51">
        <v>135040</v>
      </c>
      <c r="I28" s="79">
        <v>4.8155959121638725</v>
      </c>
      <c r="J28" s="51">
        <v>8763</v>
      </c>
      <c r="K28" s="79">
        <v>7.6237124164810695</v>
      </c>
      <c r="L28" s="51">
        <v>62344</v>
      </c>
      <c r="M28" s="79">
        <v>11.860837206470723</v>
      </c>
      <c r="N28" s="51">
        <v>97253</v>
      </c>
      <c r="O28" s="93">
        <v>7.3652243389489067</v>
      </c>
      <c r="P28" s="123">
        <v>17</v>
      </c>
    </row>
    <row r="29" spans="1:16" x14ac:dyDescent="0.2">
      <c r="A29" s="121"/>
      <c r="C29" s="35"/>
      <c r="D29" s="51"/>
      <c r="E29" s="79"/>
      <c r="F29" s="51"/>
      <c r="G29" s="79"/>
      <c r="H29" s="51"/>
      <c r="I29" s="79"/>
      <c r="J29" s="51"/>
      <c r="K29" s="79"/>
      <c r="L29" s="51"/>
      <c r="M29" s="79"/>
      <c r="N29" s="51"/>
      <c r="O29" s="93"/>
      <c r="P29" s="123"/>
    </row>
    <row r="30" spans="1:16" s="4" customFormat="1" x14ac:dyDescent="0.2">
      <c r="A30" s="217">
        <v>18</v>
      </c>
      <c r="B30" s="36"/>
      <c r="C30" s="37" t="s">
        <v>179</v>
      </c>
      <c r="D30" s="52">
        <v>8839516</v>
      </c>
      <c r="E30" s="92" t="s">
        <v>65</v>
      </c>
      <c r="F30" s="52">
        <v>4393148</v>
      </c>
      <c r="G30" s="92" t="s">
        <v>65</v>
      </c>
      <c r="H30" s="52">
        <v>2641706</v>
      </c>
      <c r="I30" s="92" t="s">
        <v>65</v>
      </c>
      <c r="J30" s="52">
        <v>100748</v>
      </c>
      <c r="K30" s="92" t="s">
        <v>65</v>
      </c>
      <c r="L30" s="52">
        <v>454065</v>
      </c>
      <c r="M30" s="92" t="s">
        <v>65</v>
      </c>
      <c r="N30" s="52">
        <v>1196630</v>
      </c>
      <c r="O30" s="94" t="s">
        <v>65</v>
      </c>
      <c r="P30" s="129">
        <v>18</v>
      </c>
    </row>
    <row r="31" spans="1:16" x14ac:dyDescent="0.2">
      <c r="A31" s="121"/>
      <c r="C31" s="35"/>
      <c r="D31" s="51"/>
      <c r="E31" s="79"/>
      <c r="F31" s="51"/>
      <c r="G31" s="79"/>
      <c r="H31" s="51"/>
      <c r="I31" s="79"/>
      <c r="J31" s="51"/>
      <c r="K31" s="79"/>
      <c r="L31" s="51"/>
      <c r="M31" s="79"/>
      <c r="N31" s="51"/>
      <c r="O31" s="93"/>
      <c r="P31" s="123"/>
    </row>
    <row r="32" spans="1:16" x14ac:dyDescent="0.2">
      <c r="A32" s="121">
        <v>19</v>
      </c>
      <c r="C32" s="35" t="s">
        <v>42</v>
      </c>
      <c r="D32" s="51">
        <v>141347</v>
      </c>
      <c r="E32" s="79">
        <v>1.3523031641982504</v>
      </c>
      <c r="F32" s="51">
        <v>55519</v>
      </c>
      <c r="G32" s="79">
        <v>1.1650846873594638</v>
      </c>
      <c r="H32" s="51">
        <v>47516</v>
      </c>
      <c r="I32" s="79">
        <v>1.6944450189749598</v>
      </c>
      <c r="J32" s="51">
        <v>101</v>
      </c>
      <c r="K32" s="79">
        <v>8.786887527839643E-2</v>
      </c>
      <c r="L32" s="51">
        <v>297</v>
      </c>
      <c r="M32" s="79">
        <v>5.6503731719520806E-2</v>
      </c>
      <c r="N32" s="51">
        <v>7605</v>
      </c>
      <c r="O32" s="93">
        <v>0.57594656306444469</v>
      </c>
      <c r="P32" s="123">
        <v>19</v>
      </c>
    </row>
    <row r="33" spans="1:16" ht="24" x14ac:dyDescent="0.2">
      <c r="A33" s="165">
        <v>20</v>
      </c>
      <c r="C33" s="166" t="s">
        <v>274</v>
      </c>
      <c r="D33" s="51">
        <v>70732</v>
      </c>
      <c r="E33" s="79">
        <v>0.6767112666704681</v>
      </c>
      <c r="F33" s="51">
        <v>1518</v>
      </c>
      <c r="G33" s="79">
        <v>3.1855735071086765E-2</v>
      </c>
      <c r="H33" s="51">
        <v>1445</v>
      </c>
      <c r="I33" s="79">
        <v>5.1529443817215616E-2</v>
      </c>
      <c r="J33" s="51">
        <v>8</v>
      </c>
      <c r="K33" s="79">
        <v>6.9599109131403122E-3</v>
      </c>
      <c r="L33" s="51" t="s">
        <v>381</v>
      </c>
      <c r="M33" s="79" t="s">
        <v>381</v>
      </c>
      <c r="N33" s="51">
        <v>66</v>
      </c>
      <c r="O33" s="93">
        <v>4.9983528155494216E-3</v>
      </c>
      <c r="P33" s="123">
        <v>20</v>
      </c>
    </row>
    <row r="34" spans="1:16" x14ac:dyDescent="0.2">
      <c r="A34" s="121">
        <v>21</v>
      </c>
      <c r="C34" s="179" t="s">
        <v>268</v>
      </c>
      <c r="D34" s="51">
        <v>11859</v>
      </c>
      <c r="E34" s="79">
        <v>0.11345810823170674</v>
      </c>
      <c r="F34" s="51">
        <v>4066</v>
      </c>
      <c r="G34" s="79">
        <v>8.5326362845216594E-2</v>
      </c>
      <c r="H34" s="51">
        <v>1563</v>
      </c>
      <c r="I34" s="79">
        <v>5.573738455799862E-2</v>
      </c>
      <c r="J34" s="51">
        <v>49</v>
      </c>
      <c r="K34" s="79">
        <v>4.2629454342984409E-2</v>
      </c>
      <c r="L34" s="51">
        <v>945</v>
      </c>
      <c r="M34" s="79">
        <v>0.17978460092574799</v>
      </c>
      <c r="N34" s="51">
        <v>1508</v>
      </c>
      <c r="O34" s="93">
        <v>0.11420478857346253</v>
      </c>
      <c r="P34" s="123">
        <v>21</v>
      </c>
    </row>
    <row r="35" spans="1:16" ht="24" x14ac:dyDescent="0.2">
      <c r="A35" s="165">
        <v>22</v>
      </c>
      <c r="C35" s="166" t="s">
        <v>275</v>
      </c>
      <c r="D35" s="51">
        <v>19881</v>
      </c>
      <c r="E35" s="79">
        <v>0.19020664893790046</v>
      </c>
      <c r="F35" s="51">
        <v>2</v>
      </c>
      <c r="G35" s="79">
        <v>4.1970665442802064E-5</v>
      </c>
      <c r="H35" s="51" t="s">
        <v>381</v>
      </c>
      <c r="I35" s="79" t="s">
        <v>381</v>
      </c>
      <c r="J35" s="51">
        <v>2</v>
      </c>
      <c r="K35" s="79">
        <v>1.7399777282850781E-3</v>
      </c>
      <c r="L35" s="51" t="s">
        <v>381</v>
      </c>
      <c r="M35" s="79" t="s">
        <v>381</v>
      </c>
      <c r="N35" s="51" t="s">
        <v>381</v>
      </c>
      <c r="O35" s="93" t="s">
        <v>381</v>
      </c>
      <c r="P35" s="123">
        <v>22</v>
      </c>
    </row>
    <row r="36" spans="1:16" x14ac:dyDescent="0.2">
      <c r="A36" s="121">
        <v>23</v>
      </c>
      <c r="C36" s="179" t="s">
        <v>264</v>
      </c>
      <c r="D36" s="51">
        <v>162486</v>
      </c>
      <c r="E36" s="79">
        <v>1.5545454232344296</v>
      </c>
      <c r="F36" s="51">
        <v>75653</v>
      </c>
      <c r="G36" s="79">
        <v>1.5876033763721522</v>
      </c>
      <c r="H36" s="51">
        <v>49796</v>
      </c>
      <c r="I36" s="79">
        <v>1.7757509926104282</v>
      </c>
      <c r="J36" s="51">
        <v>706</v>
      </c>
      <c r="K36" s="79">
        <v>0.61421213808463249</v>
      </c>
      <c r="L36" s="51">
        <v>19176</v>
      </c>
      <c r="M36" s="79">
        <v>3.6482005368805757</v>
      </c>
      <c r="N36" s="51">
        <v>5975</v>
      </c>
      <c r="O36" s="93">
        <v>0.45250239504405743</v>
      </c>
      <c r="P36" s="123">
        <v>23</v>
      </c>
    </row>
    <row r="37" spans="1:16" ht="24" x14ac:dyDescent="0.2">
      <c r="A37" s="165">
        <v>24</v>
      </c>
      <c r="C37" s="166" t="s">
        <v>276</v>
      </c>
      <c r="D37" s="51">
        <v>120111</v>
      </c>
      <c r="E37" s="79">
        <v>1.1491328811719814</v>
      </c>
      <c r="F37" s="51">
        <v>36657</v>
      </c>
      <c r="G37" s="79">
        <v>0.76925934156839759</v>
      </c>
      <c r="H37" s="51">
        <v>23903</v>
      </c>
      <c r="I37" s="79">
        <v>0.85239328412657767</v>
      </c>
      <c r="J37" s="51">
        <v>126</v>
      </c>
      <c r="K37" s="79">
        <v>0.10961859688195991</v>
      </c>
      <c r="L37" s="51" t="s">
        <v>381</v>
      </c>
      <c r="M37" s="79" t="s">
        <v>381</v>
      </c>
      <c r="N37" s="51">
        <v>12628</v>
      </c>
      <c r="O37" s="93">
        <v>0.95635150537512259</v>
      </c>
      <c r="P37" s="123">
        <v>24</v>
      </c>
    </row>
    <row r="38" spans="1:16" s="4" customFormat="1" x14ac:dyDescent="0.2">
      <c r="A38" s="121">
        <v>25</v>
      </c>
      <c r="B38" s="1"/>
      <c r="C38" s="35" t="s">
        <v>266</v>
      </c>
      <c r="D38" s="51">
        <v>51678</v>
      </c>
      <c r="E38" s="79">
        <v>0.4944167397924058</v>
      </c>
      <c r="F38" s="51">
        <v>7500</v>
      </c>
      <c r="G38" s="79">
        <v>0.15738999541050774</v>
      </c>
      <c r="H38" s="51">
        <v>148</v>
      </c>
      <c r="I38" s="79">
        <v>5.2777561833549551E-3</v>
      </c>
      <c r="J38" s="51" t="s">
        <v>381</v>
      </c>
      <c r="K38" s="79" t="s">
        <v>381</v>
      </c>
      <c r="L38" s="51">
        <v>1045</v>
      </c>
      <c r="M38" s="79">
        <v>0.19880942642053614</v>
      </c>
      <c r="N38" s="51">
        <v>6306</v>
      </c>
      <c r="O38" s="93">
        <v>0.47756989174022196</v>
      </c>
      <c r="P38" s="123">
        <v>25</v>
      </c>
    </row>
    <row r="39" spans="1:16" x14ac:dyDescent="0.2">
      <c r="A39" s="165">
        <v>26</v>
      </c>
      <c r="C39" s="35" t="s">
        <v>43</v>
      </c>
      <c r="D39" s="51">
        <v>131784</v>
      </c>
      <c r="E39" s="79">
        <v>1.2608114794845469</v>
      </c>
      <c r="F39" s="51">
        <v>65071</v>
      </c>
      <c r="G39" s="79">
        <v>1.3655365855142865</v>
      </c>
      <c r="H39" s="51">
        <v>29487</v>
      </c>
      <c r="I39" s="79">
        <v>1.0515215985039701</v>
      </c>
      <c r="J39" s="51">
        <v>2960</v>
      </c>
      <c r="K39" s="79">
        <v>2.5751670378619154</v>
      </c>
      <c r="L39" s="51">
        <v>6587</v>
      </c>
      <c r="M39" s="79">
        <v>1.2531652553416954</v>
      </c>
      <c r="N39" s="51">
        <v>26037</v>
      </c>
      <c r="O39" s="93">
        <v>1.9718501857342468</v>
      </c>
      <c r="P39" s="123">
        <v>26</v>
      </c>
    </row>
    <row r="40" spans="1:16" s="163" customFormat="1" ht="36" customHeight="1" x14ac:dyDescent="0.2">
      <c r="A40" s="218">
        <v>27</v>
      </c>
      <c r="B40" s="159"/>
      <c r="C40" s="180" t="s">
        <v>265</v>
      </c>
      <c r="D40" s="175">
        <v>658303</v>
      </c>
      <c r="E40" s="176">
        <v>6.2981543994651519</v>
      </c>
      <c r="F40" s="175">
        <v>274736</v>
      </c>
      <c r="G40" s="176">
        <v>5.7654263705468338</v>
      </c>
      <c r="H40" s="175">
        <v>140344</v>
      </c>
      <c r="I40" s="176">
        <v>5.0047392824105934</v>
      </c>
      <c r="J40" s="175">
        <v>10264</v>
      </c>
      <c r="K40" s="176">
        <v>8.9295657015590209</v>
      </c>
      <c r="L40" s="175">
        <v>23141</v>
      </c>
      <c r="M40" s="176">
        <v>4.4025348677489253</v>
      </c>
      <c r="N40" s="175">
        <v>100987</v>
      </c>
      <c r="O40" s="177">
        <v>7.6480099361195366</v>
      </c>
      <c r="P40" s="219">
        <v>27</v>
      </c>
    </row>
    <row r="41" spans="1:16" x14ac:dyDescent="0.2">
      <c r="A41" s="121">
        <v>28</v>
      </c>
      <c r="C41" s="35" t="s">
        <v>44</v>
      </c>
      <c r="D41" s="51">
        <v>9125</v>
      </c>
      <c r="E41" s="79">
        <v>8.7301225871854626E-2</v>
      </c>
      <c r="F41" s="51">
        <v>4409</v>
      </c>
      <c r="G41" s="79">
        <v>9.2524331968657142E-2</v>
      </c>
      <c r="H41" s="51">
        <v>602</v>
      </c>
      <c r="I41" s="79">
        <v>2.1467629880943806E-2</v>
      </c>
      <c r="J41" s="51">
        <v>56</v>
      </c>
      <c r="K41" s="79">
        <v>4.8719376391982185E-2</v>
      </c>
      <c r="L41" s="51">
        <v>472</v>
      </c>
      <c r="M41" s="79">
        <v>8.9797176335400061E-2</v>
      </c>
      <c r="N41" s="51">
        <v>3279</v>
      </c>
      <c r="O41" s="93">
        <v>0.24832725579070533</v>
      </c>
      <c r="P41" s="123">
        <v>28</v>
      </c>
    </row>
    <row r="42" spans="1:16" x14ac:dyDescent="0.2">
      <c r="A42" s="121">
        <v>29</v>
      </c>
      <c r="C42" s="35" t="s">
        <v>267</v>
      </c>
      <c r="D42" s="51">
        <v>52017</v>
      </c>
      <c r="E42" s="79">
        <v>0.49766004012890541</v>
      </c>
      <c r="F42" s="51">
        <v>1498</v>
      </c>
      <c r="G42" s="79">
        <v>3.1436028416658747E-2</v>
      </c>
      <c r="H42" s="51" t="s">
        <v>381</v>
      </c>
      <c r="I42" s="79" t="s">
        <v>381</v>
      </c>
      <c r="J42" s="51" t="s">
        <v>381</v>
      </c>
      <c r="K42" s="79" t="s">
        <v>381</v>
      </c>
      <c r="L42" s="51" t="s">
        <v>381</v>
      </c>
      <c r="M42" s="79" t="s">
        <v>381</v>
      </c>
      <c r="N42" s="51">
        <v>1498</v>
      </c>
      <c r="O42" s="93">
        <v>0.11344746238928838</v>
      </c>
      <c r="P42" s="123">
        <v>29</v>
      </c>
    </row>
    <row r="43" spans="1:16" x14ac:dyDescent="0.2">
      <c r="A43" s="121">
        <v>30</v>
      </c>
      <c r="C43" s="35" t="s">
        <v>285</v>
      </c>
      <c r="D43" s="51">
        <v>274708</v>
      </c>
      <c r="E43" s="79">
        <v>2.6282022089649795</v>
      </c>
      <c r="F43" s="51">
        <v>140881</v>
      </c>
      <c r="G43" s="79">
        <v>2.9564346591236985</v>
      </c>
      <c r="H43" s="51">
        <v>57980</v>
      </c>
      <c r="I43" s="79">
        <v>2.0675966453440564</v>
      </c>
      <c r="J43" s="51">
        <v>4297</v>
      </c>
      <c r="K43" s="79">
        <v>3.73834214922049</v>
      </c>
      <c r="L43" s="51">
        <v>1357</v>
      </c>
      <c r="M43" s="79">
        <v>0.25816688196427517</v>
      </c>
      <c r="N43" s="51">
        <v>77248</v>
      </c>
      <c r="O43" s="93">
        <v>5.8501933075085102</v>
      </c>
      <c r="P43" s="123">
        <v>30</v>
      </c>
    </row>
    <row r="44" spans="1:16" s="4" customFormat="1" ht="24" x14ac:dyDescent="0.2">
      <c r="A44" s="221">
        <v>31</v>
      </c>
      <c r="B44" s="36"/>
      <c r="C44" s="167" t="s">
        <v>277</v>
      </c>
      <c r="D44" s="172">
        <v>426488</v>
      </c>
      <c r="E44" s="173">
        <v>4.0803205720148528</v>
      </c>
      <c r="F44" s="172">
        <v>130943</v>
      </c>
      <c r="G44" s="173">
        <v>2.7478824225384151</v>
      </c>
      <c r="H44" s="172">
        <v>81762</v>
      </c>
      <c r="I44" s="173">
        <v>2.9156750071855937</v>
      </c>
      <c r="J44" s="172">
        <v>5912</v>
      </c>
      <c r="K44" s="173">
        <v>5.1433741648106901</v>
      </c>
      <c r="L44" s="172">
        <v>21312</v>
      </c>
      <c r="M44" s="173">
        <v>4.0545708094492507</v>
      </c>
      <c r="N44" s="172">
        <v>21958</v>
      </c>
      <c r="O44" s="174">
        <v>1.662936835209609</v>
      </c>
      <c r="P44" s="129">
        <v>31</v>
      </c>
    </row>
    <row r="45" spans="1:16" s="4" customFormat="1" x14ac:dyDescent="0.2">
      <c r="A45" s="221"/>
      <c r="B45" s="36"/>
      <c r="C45" s="167"/>
      <c r="D45" s="172"/>
      <c r="E45" s="173"/>
      <c r="F45" s="51"/>
      <c r="G45" s="173"/>
      <c r="H45" s="51"/>
      <c r="I45" s="173"/>
      <c r="J45" s="51"/>
      <c r="K45" s="173"/>
      <c r="L45" s="51"/>
      <c r="M45" s="173"/>
      <c r="N45" s="51"/>
      <c r="O45" s="174"/>
      <c r="P45" s="129"/>
    </row>
    <row r="46" spans="1:16" x14ac:dyDescent="0.2">
      <c r="A46" s="217">
        <v>32</v>
      </c>
      <c r="B46" s="36"/>
      <c r="C46" s="37" t="s">
        <v>314</v>
      </c>
      <c r="D46" s="52">
        <v>777949</v>
      </c>
      <c r="E46" s="92">
        <v>7.4428385058392799</v>
      </c>
      <c r="F46" s="52">
        <v>24564</v>
      </c>
      <c r="G46" s="92">
        <v>0.51548371296849493</v>
      </c>
      <c r="H46" s="52">
        <v>35</v>
      </c>
      <c r="I46" s="92">
        <v>1.2481180163339421E-3</v>
      </c>
      <c r="J46" s="52">
        <v>17</v>
      </c>
      <c r="K46" s="92">
        <v>1.4789810690423162E-2</v>
      </c>
      <c r="L46" s="52">
        <v>21015</v>
      </c>
      <c r="M46" s="92">
        <v>3.9980670777297296</v>
      </c>
      <c r="N46" s="52">
        <v>3496</v>
      </c>
      <c r="O46" s="94">
        <v>0.26476123398728452</v>
      </c>
      <c r="P46" s="129">
        <v>32</v>
      </c>
    </row>
    <row r="47" spans="1:16" x14ac:dyDescent="0.2">
      <c r="A47" s="121">
        <v>33</v>
      </c>
      <c r="C47" s="35" t="s">
        <v>315</v>
      </c>
      <c r="D47" s="51">
        <v>195657</v>
      </c>
      <c r="E47" s="79">
        <v>1.8719009260722694</v>
      </c>
      <c r="F47" s="51">
        <v>22597</v>
      </c>
      <c r="G47" s="79">
        <v>0.47420556350549908</v>
      </c>
      <c r="H47" s="51">
        <v>35</v>
      </c>
      <c r="I47" s="79">
        <v>1.2481180163339421E-3</v>
      </c>
      <c r="J47" s="51">
        <v>17</v>
      </c>
      <c r="K47" s="79">
        <v>1.4789810690423162E-2</v>
      </c>
      <c r="L47" s="51">
        <v>19247</v>
      </c>
      <c r="M47" s="79">
        <v>3.6617081629818751</v>
      </c>
      <c r="N47" s="51">
        <v>3299</v>
      </c>
      <c r="O47" s="93">
        <v>0.24984190815905363</v>
      </c>
      <c r="P47" s="123">
        <v>33</v>
      </c>
    </row>
    <row r="48" spans="1:16" s="4" customFormat="1" x14ac:dyDescent="0.2">
      <c r="A48" s="121">
        <v>34</v>
      </c>
      <c r="B48" s="1"/>
      <c r="C48" s="35" t="s">
        <v>316</v>
      </c>
      <c r="D48" s="51">
        <v>582292</v>
      </c>
      <c r="E48" s="79">
        <v>5.5709375797670102</v>
      </c>
      <c r="F48" s="51">
        <v>1966</v>
      </c>
      <c r="G48" s="79">
        <v>4.1257164130274429E-2</v>
      </c>
      <c r="H48" s="51" t="s">
        <v>381</v>
      </c>
      <c r="I48" s="79" t="s">
        <v>381</v>
      </c>
      <c r="J48" s="51" t="s">
        <v>381</v>
      </c>
      <c r="K48" s="79" t="s">
        <v>381</v>
      </c>
      <c r="L48" s="51">
        <v>1768</v>
      </c>
      <c r="M48" s="79">
        <v>0.33635891474785445</v>
      </c>
      <c r="N48" s="51">
        <v>198</v>
      </c>
      <c r="O48" s="93">
        <v>1.4995058446648264E-2</v>
      </c>
      <c r="P48" s="123">
        <v>34</v>
      </c>
    </row>
    <row r="49" spans="1:16" x14ac:dyDescent="0.2">
      <c r="A49" s="101" t="s">
        <v>28</v>
      </c>
      <c r="B49" s="33"/>
      <c r="C49" s="181"/>
      <c r="D49" s="30"/>
      <c r="E49" s="182"/>
      <c r="F49" s="27"/>
      <c r="G49" s="182"/>
      <c r="H49" s="27"/>
      <c r="I49" s="182"/>
      <c r="J49" s="27"/>
      <c r="K49" s="182"/>
      <c r="L49" s="27"/>
      <c r="M49" s="182"/>
      <c r="N49" s="27"/>
      <c r="O49" s="4"/>
      <c r="P49" s="124"/>
    </row>
    <row r="50" spans="1:16" x14ac:dyDescent="0.2">
      <c r="A50" s="132" t="s">
        <v>299</v>
      </c>
      <c r="B50" s="212"/>
      <c r="C50" s="33"/>
      <c r="D50" s="27"/>
      <c r="E50" s="182"/>
      <c r="F50" s="27"/>
      <c r="G50" s="182"/>
      <c r="H50" s="27"/>
      <c r="I50" s="182"/>
      <c r="J50" s="27"/>
      <c r="K50" s="182"/>
      <c r="L50" s="27"/>
      <c r="M50" s="182"/>
      <c r="N50" s="27"/>
      <c r="O50" s="4"/>
      <c r="P50" s="125"/>
    </row>
    <row r="51" spans="1:16" x14ac:dyDescent="0.2">
      <c r="A51" s="129"/>
      <c r="D51" s="183"/>
      <c r="F51" s="47"/>
      <c r="G51" s="29"/>
      <c r="H51" s="47"/>
      <c r="J51" s="47"/>
      <c r="L51" s="47"/>
      <c r="N51" s="47"/>
      <c r="P51" s="129"/>
    </row>
    <row r="52" spans="1:16" x14ac:dyDescent="0.2">
      <c r="B52" s="236"/>
      <c r="C52" s="178"/>
      <c r="D52" s="2"/>
      <c r="G52" s="34" t="s">
        <v>378</v>
      </c>
      <c r="H52" s="25" t="s">
        <v>379</v>
      </c>
    </row>
    <row r="53" spans="1:16" x14ac:dyDescent="0.2">
      <c r="B53" s="212"/>
      <c r="C53" s="178"/>
      <c r="D53" s="2"/>
      <c r="G53" s="102"/>
    </row>
    <row r="54" spans="1:16" x14ac:dyDescent="0.2">
      <c r="B54" s="212"/>
      <c r="C54" s="178"/>
      <c r="D54" s="2"/>
      <c r="G54" s="34" t="s">
        <v>154</v>
      </c>
      <c r="H54" s="25" t="s">
        <v>30</v>
      </c>
    </row>
    <row r="55" spans="1:16" x14ac:dyDescent="0.2">
      <c r="B55" s="212"/>
      <c r="C55" s="178"/>
      <c r="D55" s="2"/>
      <c r="G55" s="34"/>
    </row>
    <row r="56" spans="1:16" ht="12.75" thickBot="1" x14ac:dyDescent="0.25">
      <c r="A56" s="120"/>
      <c r="B56" s="6"/>
      <c r="C56" s="7"/>
      <c r="D56" s="7"/>
      <c r="E56" s="43"/>
      <c r="F56" s="7"/>
      <c r="G56" s="43"/>
      <c r="H56" s="7"/>
      <c r="I56" s="43"/>
      <c r="J56" s="7"/>
      <c r="K56" s="43"/>
      <c r="L56" s="7"/>
      <c r="M56" s="43"/>
      <c r="N56" s="7"/>
      <c r="O56" s="43"/>
      <c r="P56" s="120"/>
    </row>
    <row r="57" spans="1:16" ht="12" customHeight="1" x14ac:dyDescent="0.2">
      <c r="A57" s="121"/>
      <c r="B57" s="318" t="s">
        <v>199</v>
      </c>
      <c r="C57" s="262"/>
      <c r="D57" s="323" t="s">
        <v>124</v>
      </c>
      <c r="E57" s="324"/>
      <c r="F57" s="308" t="s">
        <v>57</v>
      </c>
      <c r="G57" s="309"/>
      <c r="H57" s="305" t="s">
        <v>77</v>
      </c>
      <c r="I57" s="324"/>
      <c r="J57" s="308" t="s">
        <v>259</v>
      </c>
      <c r="K57" s="309"/>
      <c r="L57" s="308" t="s">
        <v>182</v>
      </c>
      <c r="M57" s="309"/>
      <c r="N57" s="308" t="s">
        <v>155</v>
      </c>
      <c r="O57" s="314"/>
      <c r="P57" s="123"/>
    </row>
    <row r="58" spans="1:16" ht="12" customHeight="1" x14ac:dyDescent="0.2">
      <c r="A58" s="253" t="s">
        <v>131</v>
      </c>
      <c r="B58" s="319"/>
      <c r="C58" s="320"/>
      <c r="D58" s="325"/>
      <c r="E58" s="326"/>
      <c r="F58" s="310"/>
      <c r="G58" s="311"/>
      <c r="H58" s="306" t="s">
        <v>134</v>
      </c>
      <c r="I58" s="326"/>
      <c r="J58" s="310" t="s">
        <v>135</v>
      </c>
      <c r="K58" s="311"/>
      <c r="L58" s="310" t="s">
        <v>136</v>
      </c>
      <c r="M58" s="311"/>
      <c r="N58" s="310" t="s">
        <v>77</v>
      </c>
      <c r="O58" s="315"/>
      <c r="P58" s="317" t="s">
        <v>131</v>
      </c>
    </row>
    <row r="59" spans="1:16" ht="12" customHeight="1" x14ac:dyDescent="0.2">
      <c r="A59" s="253"/>
      <c r="B59" s="319"/>
      <c r="C59" s="320"/>
      <c r="D59" s="327"/>
      <c r="E59" s="328"/>
      <c r="F59" s="312"/>
      <c r="G59" s="313"/>
      <c r="H59" s="307"/>
      <c r="I59" s="328"/>
      <c r="J59" s="312"/>
      <c r="K59" s="313"/>
      <c r="L59" s="312"/>
      <c r="M59" s="313"/>
      <c r="N59" s="312"/>
      <c r="O59" s="316"/>
      <c r="P59" s="317"/>
    </row>
    <row r="60" spans="1:16" ht="15" customHeight="1" thickBot="1" x14ac:dyDescent="0.25">
      <c r="A60" s="122"/>
      <c r="B60" s="321"/>
      <c r="C60" s="322"/>
      <c r="D60" s="187" t="s">
        <v>291</v>
      </c>
      <c r="E60" s="86" t="s">
        <v>5</v>
      </c>
      <c r="F60" s="187" t="s">
        <v>291</v>
      </c>
      <c r="G60" s="87" t="s">
        <v>220</v>
      </c>
      <c r="H60" s="189" t="s">
        <v>291</v>
      </c>
      <c r="I60" s="86" t="s">
        <v>220</v>
      </c>
      <c r="J60" s="187" t="s">
        <v>291</v>
      </c>
      <c r="K60" s="86" t="s">
        <v>220</v>
      </c>
      <c r="L60" s="187" t="s">
        <v>291</v>
      </c>
      <c r="M60" s="86" t="s">
        <v>220</v>
      </c>
      <c r="N60" s="187" t="s">
        <v>291</v>
      </c>
      <c r="O60" s="86" t="s">
        <v>220</v>
      </c>
      <c r="P60" s="127"/>
    </row>
    <row r="61" spans="1:16" x14ac:dyDescent="0.2">
      <c r="A61" s="121"/>
      <c r="C61" s="35"/>
      <c r="D61" s="10"/>
      <c r="E61" s="44"/>
      <c r="F61" s="10"/>
      <c r="G61" s="44"/>
      <c r="H61" s="10"/>
      <c r="I61" s="44"/>
      <c r="J61" s="10"/>
      <c r="K61" s="44"/>
      <c r="L61" s="10"/>
      <c r="M61" s="44"/>
      <c r="N61" s="10"/>
      <c r="O61" s="55"/>
      <c r="P61" s="123"/>
    </row>
    <row r="62" spans="1:16" x14ac:dyDescent="0.2">
      <c r="A62" s="121">
        <v>1</v>
      </c>
      <c r="C62" s="35" t="s">
        <v>31</v>
      </c>
      <c r="D62" s="51">
        <v>545849</v>
      </c>
      <c r="E62" s="79">
        <v>75.560388205442678</v>
      </c>
      <c r="F62" s="51">
        <v>643047</v>
      </c>
      <c r="G62" s="79">
        <v>87.233976167737453</v>
      </c>
      <c r="H62" s="51">
        <v>374154</v>
      </c>
      <c r="I62" s="79">
        <v>56.396481946234374</v>
      </c>
      <c r="J62" s="51">
        <v>961062</v>
      </c>
      <c r="K62" s="79">
        <v>91.993272767823385</v>
      </c>
      <c r="L62" s="51">
        <v>137279</v>
      </c>
      <c r="M62" s="79">
        <v>40.422781559916139</v>
      </c>
      <c r="N62" s="51">
        <v>1634701</v>
      </c>
      <c r="O62" s="93">
        <v>74.993886994966005</v>
      </c>
      <c r="P62" s="123">
        <v>1</v>
      </c>
    </row>
    <row r="63" spans="1:16" ht="24" x14ac:dyDescent="0.2">
      <c r="A63" s="165">
        <v>2</v>
      </c>
      <c r="C63" s="166" t="s">
        <v>297</v>
      </c>
      <c r="D63" s="51">
        <v>116944</v>
      </c>
      <c r="E63" s="79">
        <v>16.188238942083412</v>
      </c>
      <c r="F63" s="51">
        <v>55700</v>
      </c>
      <c r="G63" s="79">
        <v>7.5561078312206984</v>
      </c>
      <c r="H63" s="51">
        <v>206901</v>
      </c>
      <c r="I63" s="79">
        <v>31.186325713898121</v>
      </c>
      <c r="J63" s="51">
        <v>16127</v>
      </c>
      <c r="K63" s="79">
        <v>1.5436834563500459</v>
      </c>
      <c r="L63" s="51">
        <v>84862</v>
      </c>
      <c r="M63" s="79">
        <v>24.988221714447246</v>
      </c>
      <c r="N63" s="51">
        <v>405300</v>
      </c>
      <c r="O63" s="93">
        <v>18.593628069634583</v>
      </c>
      <c r="P63" s="123">
        <v>2</v>
      </c>
    </row>
    <row r="64" spans="1:16" x14ac:dyDescent="0.2">
      <c r="A64" s="121">
        <v>3</v>
      </c>
      <c r="C64" s="35" t="s">
        <v>243</v>
      </c>
      <c r="D64" s="51">
        <v>-19</v>
      </c>
      <c r="E64" s="79">
        <v>-2.6301181753624371E-3</v>
      </c>
      <c r="F64" s="51">
        <v>-395</v>
      </c>
      <c r="G64" s="79">
        <v>-5.358460670255253E-2</v>
      </c>
      <c r="H64" s="51">
        <v>-10</v>
      </c>
      <c r="I64" s="79">
        <v>-1.5073066690783573E-3</v>
      </c>
      <c r="J64" s="51">
        <v>258</v>
      </c>
      <c r="K64" s="79">
        <v>2.4695872247678542E-2</v>
      </c>
      <c r="L64" s="51">
        <v>-301</v>
      </c>
      <c r="M64" s="79">
        <v>-8.8631598784480931E-2</v>
      </c>
      <c r="N64" s="51">
        <v>-14275</v>
      </c>
      <c r="O64" s="93">
        <v>-0.6548829032667991</v>
      </c>
      <c r="P64" s="123">
        <v>3</v>
      </c>
    </row>
    <row r="65" spans="1:16" x14ac:dyDescent="0.2">
      <c r="A65" s="165">
        <v>4</v>
      </c>
      <c r="C65" s="35" t="s">
        <v>32</v>
      </c>
      <c r="D65" s="51">
        <v>4547</v>
      </c>
      <c r="E65" s="79">
        <v>0.62942880754594743</v>
      </c>
      <c r="F65" s="51">
        <v>2618</v>
      </c>
      <c r="G65" s="79">
        <v>0.35515063379058864</v>
      </c>
      <c r="H65" s="51">
        <v>325</v>
      </c>
      <c r="I65" s="79">
        <v>4.8987466745046615E-2</v>
      </c>
      <c r="J65" s="51">
        <v>17</v>
      </c>
      <c r="K65" s="79">
        <v>1.6272473961648651E-3</v>
      </c>
      <c r="L65" s="51">
        <v>551</v>
      </c>
      <c r="M65" s="79">
        <v>0.1622458834891993</v>
      </c>
      <c r="N65" s="51">
        <v>3021</v>
      </c>
      <c r="O65" s="93">
        <v>0.13859203157751313</v>
      </c>
      <c r="P65" s="123">
        <v>4</v>
      </c>
    </row>
    <row r="66" spans="1:16" x14ac:dyDescent="0.2">
      <c r="A66" s="121">
        <v>5</v>
      </c>
      <c r="C66" s="35" t="s">
        <v>33</v>
      </c>
      <c r="D66" s="51">
        <v>55080</v>
      </c>
      <c r="E66" s="79">
        <v>7.6245741631033184</v>
      </c>
      <c r="F66" s="51">
        <v>36182</v>
      </c>
      <c r="G66" s="79">
        <v>4.9083499739538112</v>
      </c>
      <c r="H66" s="51">
        <v>82065</v>
      </c>
      <c r="I66" s="79">
        <v>12.36971217979154</v>
      </c>
      <c r="J66" s="51">
        <v>27716</v>
      </c>
      <c r="K66" s="79">
        <v>2.652987578359141</v>
      </c>
      <c r="L66" s="51">
        <v>117217</v>
      </c>
      <c r="M66" s="79">
        <v>34.515382440931901</v>
      </c>
      <c r="N66" s="51">
        <v>148159</v>
      </c>
      <c r="O66" s="93">
        <v>6.7969734546483842</v>
      </c>
      <c r="P66" s="123">
        <v>5</v>
      </c>
    </row>
    <row r="67" spans="1:16" x14ac:dyDescent="0.2">
      <c r="A67" s="165">
        <v>6</v>
      </c>
      <c r="C67" s="35" t="s">
        <v>303</v>
      </c>
      <c r="D67" s="51" t="s">
        <v>381</v>
      </c>
      <c r="E67" s="79" t="s">
        <v>381</v>
      </c>
      <c r="F67" s="51" t="s">
        <v>381</v>
      </c>
      <c r="G67" s="79" t="s">
        <v>381</v>
      </c>
      <c r="H67" s="51" t="s">
        <v>381</v>
      </c>
      <c r="I67" s="79" t="s">
        <v>381</v>
      </c>
      <c r="J67" s="51">
        <v>39529</v>
      </c>
      <c r="K67" s="79">
        <v>3.7837330778235851</v>
      </c>
      <c r="L67" s="209" t="s">
        <v>381</v>
      </c>
      <c r="M67" s="79" t="s">
        <v>381</v>
      </c>
      <c r="N67" s="51">
        <v>2873</v>
      </c>
      <c r="O67" s="93">
        <v>0.13180235244031618</v>
      </c>
      <c r="P67" s="123">
        <v>6</v>
      </c>
    </row>
    <row r="68" spans="1:16" x14ac:dyDescent="0.2">
      <c r="A68" s="121"/>
      <c r="C68" s="35"/>
      <c r="D68" s="51"/>
      <c r="E68" s="79"/>
      <c r="F68" s="51"/>
      <c r="G68" s="79"/>
      <c r="H68" s="51"/>
      <c r="I68" s="79"/>
      <c r="J68" s="51"/>
      <c r="K68" s="79"/>
      <c r="L68" s="51"/>
      <c r="M68" s="79"/>
      <c r="N68" s="51"/>
      <c r="O68" s="93"/>
      <c r="P68" s="123"/>
    </row>
    <row r="69" spans="1:16" x14ac:dyDescent="0.2">
      <c r="A69" s="217">
        <v>7</v>
      </c>
      <c r="B69" s="36"/>
      <c r="C69" s="37" t="s">
        <v>34</v>
      </c>
      <c r="D69" s="52">
        <v>722401</v>
      </c>
      <c r="E69" s="173">
        <v>100</v>
      </c>
      <c r="F69" s="52">
        <v>737152</v>
      </c>
      <c r="G69" s="173">
        <v>100</v>
      </c>
      <c r="H69" s="52">
        <v>663435</v>
      </c>
      <c r="I69" s="173">
        <v>99.999999999999986</v>
      </c>
      <c r="J69" s="52">
        <v>1044709</v>
      </c>
      <c r="K69" s="173">
        <v>100</v>
      </c>
      <c r="L69" s="52">
        <v>339608</v>
      </c>
      <c r="M69" s="173">
        <v>100.00000000000001</v>
      </c>
      <c r="N69" s="52">
        <v>2179779</v>
      </c>
      <c r="O69" s="174">
        <v>100</v>
      </c>
      <c r="P69" s="129">
        <v>7</v>
      </c>
    </row>
    <row r="70" spans="1:16" x14ac:dyDescent="0.2">
      <c r="A70" s="217"/>
      <c r="B70" s="36"/>
      <c r="C70" s="37"/>
      <c r="D70" s="51"/>
      <c r="E70" s="79"/>
      <c r="F70" s="51"/>
      <c r="G70" s="79"/>
      <c r="H70" s="51"/>
      <c r="I70" s="79"/>
      <c r="J70" s="51"/>
      <c r="K70" s="79"/>
      <c r="L70" s="51"/>
      <c r="M70" s="79"/>
      <c r="N70" s="51"/>
      <c r="O70" s="93"/>
      <c r="P70" s="129"/>
    </row>
    <row r="71" spans="1:16" x14ac:dyDescent="0.2">
      <c r="A71" s="121">
        <v>8</v>
      </c>
      <c r="C71" s="35" t="s">
        <v>35</v>
      </c>
      <c r="D71" s="51">
        <v>222280</v>
      </c>
      <c r="E71" s="79">
        <v>30.769614106292764</v>
      </c>
      <c r="F71" s="51">
        <v>314784</v>
      </c>
      <c r="G71" s="79">
        <v>42.702726167737453</v>
      </c>
      <c r="H71" s="51">
        <v>182845</v>
      </c>
      <c r="I71" s="79">
        <v>27.560348790763225</v>
      </c>
      <c r="J71" s="51">
        <v>221420</v>
      </c>
      <c r="K71" s="79">
        <v>21.194418732872023</v>
      </c>
      <c r="L71" s="51">
        <v>49827</v>
      </c>
      <c r="M71" s="79">
        <v>14.671915855928011</v>
      </c>
      <c r="N71" s="51">
        <v>464131</v>
      </c>
      <c r="O71" s="93">
        <v>21.29257140288075</v>
      </c>
      <c r="P71" s="123">
        <v>8</v>
      </c>
    </row>
    <row r="72" spans="1:16" x14ac:dyDescent="0.2">
      <c r="A72" s="121">
        <v>9</v>
      </c>
      <c r="C72" s="35" t="s">
        <v>139</v>
      </c>
      <c r="D72" s="51">
        <v>49371</v>
      </c>
      <c r="E72" s="79">
        <v>6.834292865043099</v>
      </c>
      <c r="F72" s="51">
        <v>52142</v>
      </c>
      <c r="G72" s="79">
        <v>7.0734393992012503</v>
      </c>
      <c r="H72" s="51">
        <v>57041</v>
      </c>
      <c r="I72" s="79">
        <v>8.597827971089858</v>
      </c>
      <c r="J72" s="51">
        <v>145804</v>
      </c>
      <c r="K72" s="79">
        <v>13.956422314730705</v>
      </c>
      <c r="L72" s="51">
        <v>14212</v>
      </c>
      <c r="M72" s="79">
        <v>4.1848248568938304</v>
      </c>
      <c r="N72" s="51">
        <v>156362</v>
      </c>
      <c r="O72" s="93">
        <v>7.1732960084485633</v>
      </c>
      <c r="P72" s="123">
        <v>9</v>
      </c>
    </row>
    <row r="73" spans="1:16" x14ac:dyDescent="0.2">
      <c r="A73" s="121">
        <v>10</v>
      </c>
      <c r="C73" s="35" t="s">
        <v>36</v>
      </c>
      <c r="D73" s="51">
        <v>172909</v>
      </c>
      <c r="E73" s="79">
        <v>23.935321241249667</v>
      </c>
      <c r="F73" s="51">
        <v>262642</v>
      </c>
      <c r="G73" s="79">
        <v>35.629286768536204</v>
      </c>
      <c r="H73" s="51">
        <v>125805</v>
      </c>
      <c r="I73" s="79">
        <v>18.962671550340275</v>
      </c>
      <c r="J73" s="51">
        <v>75615</v>
      </c>
      <c r="K73" s="79">
        <v>7.2379006977062508</v>
      </c>
      <c r="L73" s="51">
        <v>35615</v>
      </c>
      <c r="M73" s="79">
        <v>10.48709099903418</v>
      </c>
      <c r="N73" s="51">
        <v>307768</v>
      </c>
      <c r="O73" s="93">
        <v>14.119229518221802</v>
      </c>
      <c r="P73" s="123">
        <v>10</v>
      </c>
    </row>
    <row r="74" spans="1:16" x14ac:dyDescent="0.2">
      <c r="A74" s="121">
        <v>11</v>
      </c>
      <c r="C74" s="35" t="s">
        <v>37</v>
      </c>
      <c r="D74" s="51">
        <v>141654</v>
      </c>
      <c r="E74" s="79">
        <v>19.608776842778457</v>
      </c>
      <c r="F74" s="51">
        <v>81935</v>
      </c>
      <c r="G74" s="79">
        <v>11.115075316895295</v>
      </c>
      <c r="H74" s="51">
        <v>180094</v>
      </c>
      <c r="I74" s="79">
        <v>27.14568872609977</v>
      </c>
      <c r="J74" s="51">
        <v>611357</v>
      </c>
      <c r="K74" s="79">
        <v>58.519358022186083</v>
      </c>
      <c r="L74" s="51">
        <v>142430</v>
      </c>
      <c r="M74" s="79">
        <v>41.939530281972154</v>
      </c>
      <c r="N74" s="51">
        <v>610544</v>
      </c>
      <c r="O74" s="93">
        <v>28.009444994194364</v>
      </c>
      <c r="P74" s="123">
        <v>11</v>
      </c>
    </row>
    <row r="75" spans="1:16" x14ac:dyDescent="0.2">
      <c r="A75" s="121">
        <v>12</v>
      </c>
      <c r="C75" s="35" t="s">
        <v>38</v>
      </c>
      <c r="D75" s="51">
        <v>115124</v>
      </c>
      <c r="E75" s="79">
        <v>15.936301306338169</v>
      </c>
      <c r="F75" s="51">
        <v>67491</v>
      </c>
      <c r="G75" s="79">
        <v>9.1556422555999308</v>
      </c>
      <c r="H75" s="51">
        <v>147559</v>
      </c>
      <c r="I75" s="79">
        <v>22.241666478253332</v>
      </c>
      <c r="J75" s="51">
        <v>504156</v>
      </c>
      <c r="K75" s="79">
        <v>48.258031662405514</v>
      </c>
      <c r="L75" s="51">
        <v>113922</v>
      </c>
      <c r="M75" s="79">
        <v>33.545146168523708</v>
      </c>
      <c r="N75" s="51">
        <v>505651</v>
      </c>
      <c r="O75" s="93">
        <v>23.197351658126809</v>
      </c>
      <c r="P75" s="123">
        <v>12</v>
      </c>
    </row>
    <row r="76" spans="1:16" x14ac:dyDescent="0.2">
      <c r="A76" s="121">
        <v>13</v>
      </c>
      <c r="C76" s="35" t="s">
        <v>39</v>
      </c>
      <c r="D76" s="51">
        <v>26530</v>
      </c>
      <c r="E76" s="79">
        <v>3.6724755364402872</v>
      </c>
      <c r="F76" s="51">
        <v>14444</v>
      </c>
      <c r="G76" s="79">
        <v>1.9594330612953639</v>
      </c>
      <c r="H76" s="51">
        <v>32536</v>
      </c>
      <c r="I76" s="79">
        <v>4.9041729785133432</v>
      </c>
      <c r="J76" s="51">
        <v>107201</v>
      </c>
      <c r="K76" s="79">
        <v>10.26132635978057</v>
      </c>
      <c r="L76" s="51">
        <v>28508</v>
      </c>
      <c r="M76" s="79">
        <v>8.3943841134484458</v>
      </c>
      <c r="N76" s="51">
        <v>104893</v>
      </c>
      <c r="O76" s="93">
        <v>4.8120933360675551</v>
      </c>
      <c r="P76" s="123">
        <v>13</v>
      </c>
    </row>
    <row r="77" spans="1:16" x14ac:dyDescent="0.2">
      <c r="A77" s="121">
        <v>14</v>
      </c>
      <c r="C77" s="35" t="s">
        <v>40</v>
      </c>
      <c r="D77" s="51">
        <v>122924</v>
      </c>
      <c r="E77" s="79">
        <v>17.016034030960643</v>
      </c>
      <c r="F77" s="51">
        <v>153899</v>
      </c>
      <c r="G77" s="79">
        <v>20.877512371939574</v>
      </c>
      <c r="H77" s="51">
        <v>58871</v>
      </c>
      <c r="I77" s="79">
        <v>8.8736650915311976</v>
      </c>
      <c r="J77" s="51">
        <v>62668</v>
      </c>
      <c r="K77" s="79">
        <v>5.9986082248741033</v>
      </c>
      <c r="L77" s="51">
        <v>20034</v>
      </c>
      <c r="M77" s="79">
        <v>5.8991543190973124</v>
      </c>
      <c r="N77" s="51">
        <v>109726</v>
      </c>
      <c r="O77" s="93">
        <v>5.0338130608653442</v>
      </c>
      <c r="P77" s="123">
        <v>14</v>
      </c>
    </row>
    <row r="78" spans="1:16" ht="24" x14ac:dyDescent="0.2">
      <c r="A78" s="165">
        <v>15</v>
      </c>
      <c r="C78" s="166" t="s">
        <v>272</v>
      </c>
      <c r="D78" s="51">
        <v>122924</v>
      </c>
      <c r="E78" s="79">
        <v>17.016034030960643</v>
      </c>
      <c r="F78" s="51">
        <v>153833</v>
      </c>
      <c r="G78" s="79">
        <v>20.868558994617121</v>
      </c>
      <c r="H78" s="51">
        <v>58871</v>
      </c>
      <c r="I78" s="79">
        <v>8.8736650915311976</v>
      </c>
      <c r="J78" s="51">
        <v>62668</v>
      </c>
      <c r="K78" s="79">
        <v>5.9986082248741033</v>
      </c>
      <c r="L78" s="51">
        <v>20028</v>
      </c>
      <c r="M78" s="79">
        <v>5.897387576264399</v>
      </c>
      <c r="N78" s="51">
        <v>109658</v>
      </c>
      <c r="O78" s="93">
        <v>5.0306934785590647</v>
      </c>
      <c r="P78" s="123">
        <v>15</v>
      </c>
    </row>
    <row r="79" spans="1:16" ht="24" x14ac:dyDescent="0.2">
      <c r="A79" s="165">
        <v>16</v>
      </c>
      <c r="C79" s="166" t="s">
        <v>273</v>
      </c>
      <c r="D79" s="51" t="s">
        <v>381</v>
      </c>
      <c r="E79" s="79" t="s">
        <v>381</v>
      </c>
      <c r="F79" s="51">
        <v>66</v>
      </c>
      <c r="G79" s="79">
        <v>8.9533773224518137E-3</v>
      </c>
      <c r="H79" s="51" t="s">
        <v>381</v>
      </c>
      <c r="I79" s="79" t="s">
        <v>381</v>
      </c>
      <c r="J79" s="51" t="s">
        <v>381</v>
      </c>
      <c r="K79" s="79" t="s">
        <v>381</v>
      </c>
      <c r="L79" s="51">
        <v>6</v>
      </c>
      <c r="M79" s="79">
        <v>1.7667428329132412E-3</v>
      </c>
      <c r="N79" s="51">
        <v>67</v>
      </c>
      <c r="O79" s="93">
        <v>3.0737060958932077E-3</v>
      </c>
      <c r="P79" s="123">
        <v>16</v>
      </c>
    </row>
    <row r="80" spans="1:16" x14ac:dyDescent="0.2">
      <c r="A80" s="121">
        <v>17</v>
      </c>
      <c r="C80" s="35" t="s">
        <v>41</v>
      </c>
      <c r="D80" s="51">
        <v>71553</v>
      </c>
      <c r="E80" s="79">
        <v>9.9048866211425501</v>
      </c>
      <c r="F80" s="51">
        <v>37018</v>
      </c>
      <c r="G80" s="79">
        <v>5.021759420038201</v>
      </c>
      <c r="H80" s="51">
        <v>48821</v>
      </c>
      <c r="I80" s="79">
        <v>7.3588218891074479</v>
      </c>
      <c r="J80" s="51">
        <v>95473</v>
      </c>
      <c r="K80" s="79">
        <v>9.1387170972969507</v>
      </c>
      <c r="L80" s="51">
        <v>52815</v>
      </c>
      <c r="M80" s="79">
        <v>15.551753786718805</v>
      </c>
      <c r="N80" s="51">
        <v>389264</v>
      </c>
      <c r="O80" s="93">
        <v>17.857957159877216</v>
      </c>
      <c r="P80" s="123">
        <v>17</v>
      </c>
    </row>
    <row r="81" spans="1:16" x14ac:dyDescent="0.2">
      <c r="A81" s="121"/>
      <c r="C81" s="35"/>
      <c r="D81" s="51"/>
      <c r="E81" s="79"/>
      <c r="F81" s="51"/>
      <c r="G81" s="79"/>
      <c r="H81" s="51"/>
      <c r="I81" s="79"/>
      <c r="J81" s="51"/>
      <c r="K81" s="79"/>
      <c r="L81" s="51"/>
      <c r="M81" s="79"/>
      <c r="N81" s="51"/>
      <c r="O81" s="93"/>
      <c r="P81" s="123"/>
    </row>
    <row r="82" spans="1:16" s="4" customFormat="1" x14ac:dyDescent="0.2">
      <c r="A82" s="217">
        <v>18</v>
      </c>
      <c r="B82" s="36"/>
      <c r="C82" s="37" t="s">
        <v>179</v>
      </c>
      <c r="D82" s="52">
        <v>558411</v>
      </c>
      <c r="E82" s="92" t="s">
        <v>65</v>
      </c>
      <c r="F82" s="52">
        <v>587636</v>
      </c>
      <c r="G82" s="92" t="s">
        <v>65</v>
      </c>
      <c r="H82" s="52">
        <v>470631</v>
      </c>
      <c r="I82" s="92" t="s">
        <v>65</v>
      </c>
      <c r="J82" s="52">
        <v>990918</v>
      </c>
      <c r="K82" s="92" t="s">
        <v>65</v>
      </c>
      <c r="L82" s="52">
        <v>265106</v>
      </c>
      <c r="M82" s="92" t="s">
        <v>65</v>
      </c>
      <c r="N82" s="52">
        <v>1573665</v>
      </c>
      <c r="O82" s="94" t="s">
        <v>65</v>
      </c>
      <c r="P82" s="129">
        <v>18</v>
      </c>
    </row>
    <row r="83" spans="1:16" x14ac:dyDescent="0.2">
      <c r="A83" s="121"/>
      <c r="C83" s="35"/>
      <c r="D83" s="51"/>
      <c r="E83" s="79"/>
      <c r="F83" s="51"/>
      <c r="G83" s="79"/>
      <c r="H83" s="51"/>
      <c r="I83" s="79"/>
      <c r="J83" s="51"/>
      <c r="K83" s="79"/>
      <c r="L83" s="51"/>
      <c r="M83" s="79"/>
      <c r="N83" s="51"/>
      <c r="O83" s="93"/>
      <c r="P83" s="123"/>
    </row>
    <row r="84" spans="1:16" x14ac:dyDescent="0.2">
      <c r="A84" s="121">
        <v>19</v>
      </c>
      <c r="C84" s="35" t="s">
        <v>42</v>
      </c>
      <c r="D84" s="51">
        <v>424</v>
      </c>
      <c r="E84" s="79">
        <v>5.8693163492298597E-2</v>
      </c>
      <c r="F84" s="51">
        <v>1910</v>
      </c>
      <c r="G84" s="79">
        <v>0.25910531342246917</v>
      </c>
      <c r="H84" s="51">
        <v>3708</v>
      </c>
      <c r="I84" s="79">
        <v>0.55890931289425494</v>
      </c>
      <c r="J84" s="51">
        <v>5099</v>
      </c>
      <c r="K84" s="79">
        <v>0.48807849841439099</v>
      </c>
      <c r="L84" s="51">
        <v>4165</v>
      </c>
      <c r="M84" s="79">
        <v>1.2264139831806082</v>
      </c>
      <c r="N84" s="51">
        <v>70522</v>
      </c>
      <c r="O84" s="93">
        <v>3.23528210887434</v>
      </c>
      <c r="P84" s="123">
        <v>19</v>
      </c>
    </row>
    <row r="85" spans="1:16" ht="24" x14ac:dyDescent="0.2">
      <c r="A85" s="165">
        <v>20</v>
      </c>
      <c r="C85" s="166" t="s">
        <v>274</v>
      </c>
      <c r="D85" s="51">
        <v>208</v>
      </c>
      <c r="E85" s="79">
        <v>2.8792872656599314E-2</v>
      </c>
      <c r="F85" s="51">
        <v>160</v>
      </c>
      <c r="G85" s="79">
        <v>2.1705157145337731E-2</v>
      </c>
      <c r="H85" s="51">
        <v>44</v>
      </c>
      <c r="I85" s="79">
        <v>6.6321493439447723E-3</v>
      </c>
      <c r="J85" s="51">
        <v>39</v>
      </c>
      <c r="K85" s="79">
        <v>3.7330969676723376E-3</v>
      </c>
      <c r="L85" s="51">
        <v>90</v>
      </c>
      <c r="M85" s="79">
        <v>2.6501142493698619E-2</v>
      </c>
      <c r="N85" s="51">
        <v>68674</v>
      </c>
      <c r="O85" s="93">
        <v>3.1505028720801511</v>
      </c>
      <c r="P85" s="123">
        <v>20</v>
      </c>
    </row>
    <row r="86" spans="1:16" x14ac:dyDescent="0.2">
      <c r="A86" s="121">
        <v>21</v>
      </c>
      <c r="C86" s="179" t="s">
        <v>268</v>
      </c>
      <c r="D86" s="51">
        <v>2846</v>
      </c>
      <c r="E86" s="79">
        <v>0.39396401721481561</v>
      </c>
      <c r="F86" s="51">
        <v>808</v>
      </c>
      <c r="G86" s="79">
        <v>0.10961104358395554</v>
      </c>
      <c r="H86" s="51">
        <v>138</v>
      </c>
      <c r="I86" s="79">
        <v>2.0800832033281331E-2</v>
      </c>
      <c r="J86" s="51">
        <v>593</v>
      </c>
      <c r="K86" s="79">
        <v>5.6762217995633232E-2</v>
      </c>
      <c r="L86" s="51">
        <v>555</v>
      </c>
      <c r="M86" s="79">
        <v>0.16342371204447481</v>
      </c>
      <c r="N86" s="51">
        <v>2853</v>
      </c>
      <c r="O86" s="93">
        <v>0.13088482823258688</v>
      </c>
      <c r="P86" s="123">
        <v>21</v>
      </c>
    </row>
    <row r="87" spans="1:16" ht="24" x14ac:dyDescent="0.2">
      <c r="A87" s="165">
        <v>22</v>
      </c>
      <c r="C87" s="166" t="s">
        <v>275</v>
      </c>
      <c r="D87" s="51" t="s">
        <v>381</v>
      </c>
      <c r="E87" s="79" t="s">
        <v>381</v>
      </c>
      <c r="F87" s="51" t="s">
        <v>381</v>
      </c>
      <c r="G87" s="79" t="s">
        <v>381</v>
      </c>
      <c r="H87" s="51">
        <v>2</v>
      </c>
      <c r="I87" s="79">
        <v>3.0146133381567144E-4</v>
      </c>
      <c r="J87" s="51">
        <v>2</v>
      </c>
      <c r="K87" s="79">
        <v>1.9144087013704295E-4</v>
      </c>
      <c r="L87" s="51">
        <v>2707</v>
      </c>
      <c r="M87" s="79">
        <v>0.79709547478269061</v>
      </c>
      <c r="N87" s="51">
        <v>17169</v>
      </c>
      <c r="O87" s="93">
        <v>0.78764865612523105</v>
      </c>
      <c r="P87" s="123">
        <v>22</v>
      </c>
    </row>
    <row r="88" spans="1:16" x14ac:dyDescent="0.2">
      <c r="A88" s="121">
        <v>23</v>
      </c>
      <c r="C88" s="179" t="s">
        <v>264</v>
      </c>
      <c r="D88" s="51">
        <v>21244</v>
      </c>
      <c r="E88" s="79">
        <v>2.94074897459998</v>
      </c>
      <c r="F88" s="51">
        <v>32630</v>
      </c>
      <c r="G88" s="79">
        <v>4.4264954853273135</v>
      </c>
      <c r="H88" s="51">
        <v>3535</v>
      </c>
      <c r="I88" s="79">
        <v>0.53283290751919932</v>
      </c>
      <c r="J88" s="51">
        <v>2279</v>
      </c>
      <c r="K88" s="79">
        <v>0.21814687152116044</v>
      </c>
      <c r="L88" s="51">
        <v>1375</v>
      </c>
      <c r="M88" s="79">
        <v>0.40487856587595111</v>
      </c>
      <c r="N88" s="51">
        <v>25770</v>
      </c>
      <c r="O88" s="93">
        <v>1.1822299416592232</v>
      </c>
      <c r="P88" s="123">
        <v>23</v>
      </c>
    </row>
    <row r="89" spans="1:16" ht="24" x14ac:dyDescent="0.2">
      <c r="A89" s="165">
        <v>24</v>
      </c>
      <c r="C89" s="166" t="s">
        <v>276</v>
      </c>
      <c r="D89" s="51" t="s">
        <v>381</v>
      </c>
      <c r="E89" s="79" t="s">
        <v>381</v>
      </c>
      <c r="F89" s="51">
        <v>933</v>
      </c>
      <c r="G89" s="79">
        <v>0.12656819760375065</v>
      </c>
      <c r="H89" s="51">
        <v>29</v>
      </c>
      <c r="I89" s="79">
        <v>4.3711893403272362E-3</v>
      </c>
      <c r="J89" s="51" t="s">
        <v>381</v>
      </c>
      <c r="K89" s="79" t="s">
        <v>381</v>
      </c>
      <c r="L89" s="51">
        <v>9079</v>
      </c>
      <c r="M89" s="79">
        <v>2.6733763633365526</v>
      </c>
      <c r="N89" s="51">
        <v>73413</v>
      </c>
      <c r="O89" s="93">
        <v>3.3679102331016124</v>
      </c>
      <c r="P89" s="123">
        <v>24</v>
      </c>
    </row>
    <row r="90" spans="1:16" s="4" customFormat="1" x14ac:dyDescent="0.2">
      <c r="A90" s="121">
        <v>25</v>
      </c>
      <c r="B90" s="1"/>
      <c r="C90" s="35" t="s">
        <v>266</v>
      </c>
      <c r="D90" s="51" t="s">
        <v>381</v>
      </c>
      <c r="E90" s="79" t="s">
        <v>381</v>
      </c>
      <c r="F90" s="51">
        <v>157</v>
      </c>
      <c r="G90" s="79">
        <v>2.1298185448862649E-2</v>
      </c>
      <c r="H90" s="51">
        <v>19</v>
      </c>
      <c r="I90" s="79">
        <v>2.8638826712488788E-3</v>
      </c>
      <c r="J90" s="51" t="s">
        <v>381</v>
      </c>
      <c r="K90" s="79" t="s">
        <v>381</v>
      </c>
      <c r="L90" s="209" t="s">
        <v>381</v>
      </c>
      <c r="M90" s="79" t="s">
        <v>381</v>
      </c>
      <c r="N90" s="51">
        <v>44003</v>
      </c>
      <c r="O90" s="93">
        <v>2.018690885635654</v>
      </c>
      <c r="P90" s="123">
        <v>25</v>
      </c>
    </row>
    <row r="91" spans="1:16" x14ac:dyDescent="0.2">
      <c r="A91" s="165">
        <v>26</v>
      </c>
      <c r="C91" s="35" t="s">
        <v>43</v>
      </c>
      <c r="D91" s="51">
        <v>3476</v>
      </c>
      <c r="E91" s="79">
        <v>0.4811731988189385</v>
      </c>
      <c r="F91" s="51">
        <v>8798</v>
      </c>
      <c r="G91" s="79">
        <v>1.1935123285292586</v>
      </c>
      <c r="H91" s="51">
        <v>2826</v>
      </c>
      <c r="I91" s="79">
        <v>0.42596486468154376</v>
      </c>
      <c r="J91" s="51">
        <v>255</v>
      </c>
      <c r="K91" s="79">
        <v>2.4408710942472975E-2</v>
      </c>
      <c r="L91" s="51">
        <v>2165</v>
      </c>
      <c r="M91" s="79">
        <v>0.63749970554286117</v>
      </c>
      <c r="N91" s="51">
        <v>49192</v>
      </c>
      <c r="O91" s="93">
        <v>2.2567425413310249</v>
      </c>
      <c r="P91" s="123">
        <v>26</v>
      </c>
    </row>
    <row r="92" spans="1:16" s="163" customFormat="1" ht="36" customHeight="1" x14ac:dyDescent="0.2">
      <c r="A92" s="218">
        <v>27</v>
      </c>
      <c r="B92" s="159"/>
      <c r="C92" s="180" t="s">
        <v>265</v>
      </c>
      <c r="D92" s="160">
        <v>25806</v>
      </c>
      <c r="E92" s="161">
        <v>3.5722541912317398</v>
      </c>
      <c r="F92" s="160">
        <v>56041</v>
      </c>
      <c r="G92" s="161">
        <v>7.6023669473866988</v>
      </c>
      <c r="H92" s="160">
        <v>-16562</v>
      </c>
      <c r="I92" s="161">
        <v>-2.4964013053275753</v>
      </c>
      <c r="J92" s="160">
        <v>40858</v>
      </c>
      <c r="K92" s="161">
        <v>3.9109455360296503</v>
      </c>
      <c r="L92" s="160">
        <v>-2719</v>
      </c>
      <c r="M92" s="161">
        <v>-0.80062896044851717</v>
      </c>
      <c r="N92" s="160">
        <v>280144</v>
      </c>
      <c r="O92" s="162">
        <v>12.85194508250607</v>
      </c>
      <c r="P92" s="219">
        <v>27</v>
      </c>
    </row>
    <row r="93" spans="1:16" x14ac:dyDescent="0.2">
      <c r="A93" s="121">
        <v>28</v>
      </c>
      <c r="C93" s="35" t="s">
        <v>44</v>
      </c>
      <c r="D93" s="51">
        <v>673</v>
      </c>
      <c r="E93" s="79">
        <v>9.3161554316785272E-2</v>
      </c>
      <c r="F93" s="51">
        <v>1583</v>
      </c>
      <c r="G93" s="79">
        <v>0.2147453985066852</v>
      </c>
      <c r="H93" s="51">
        <v>527</v>
      </c>
      <c r="I93" s="79">
        <v>7.9435061460429432E-2</v>
      </c>
      <c r="J93" s="51">
        <v>116</v>
      </c>
      <c r="K93" s="79">
        <v>1.1103570467948491E-2</v>
      </c>
      <c r="L93" s="51">
        <v>641</v>
      </c>
      <c r="M93" s="79">
        <v>0.18874702598289794</v>
      </c>
      <c r="N93" s="51">
        <v>1175</v>
      </c>
      <c r="O93" s="93">
        <v>5.3904547204097299E-2</v>
      </c>
      <c r="P93" s="123">
        <v>28</v>
      </c>
    </row>
    <row r="94" spans="1:16" x14ac:dyDescent="0.2">
      <c r="A94" s="121">
        <v>29</v>
      </c>
      <c r="C94" s="35" t="s">
        <v>267</v>
      </c>
      <c r="D94" s="51" t="s">
        <v>381</v>
      </c>
      <c r="E94" s="79" t="s">
        <v>381</v>
      </c>
      <c r="F94" s="51">
        <v>896</v>
      </c>
      <c r="G94" s="79">
        <v>0.1215488800138913</v>
      </c>
      <c r="H94" s="51">
        <v>18538</v>
      </c>
      <c r="I94" s="79">
        <v>2.7942451031374587</v>
      </c>
      <c r="J94" s="51">
        <v>1683</v>
      </c>
      <c r="K94" s="79">
        <v>0.16109749222032163</v>
      </c>
      <c r="L94" s="51">
        <v>9151</v>
      </c>
      <c r="M94" s="79">
        <v>2.6945772773315118</v>
      </c>
      <c r="N94" s="51">
        <v>20252</v>
      </c>
      <c r="O94" s="93">
        <v>0.92908501274670507</v>
      </c>
      <c r="P94" s="123">
        <v>29</v>
      </c>
    </row>
    <row r="95" spans="1:16" x14ac:dyDescent="0.2">
      <c r="A95" s="121">
        <v>30</v>
      </c>
      <c r="C95" s="35" t="s">
        <v>285</v>
      </c>
      <c r="D95" s="51">
        <v>1835</v>
      </c>
      <c r="E95" s="79">
        <v>0.25401404483105644</v>
      </c>
      <c r="F95" s="51">
        <v>140</v>
      </c>
      <c r="G95" s="79">
        <v>1.8992012502170516E-2</v>
      </c>
      <c r="H95" s="51">
        <v>29</v>
      </c>
      <c r="I95" s="79">
        <v>4.3711893403272362E-3</v>
      </c>
      <c r="J95" s="51" t="s">
        <v>381</v>
      </c>
      <c r="K95" s="79" t="s">
        <v>381</v>
      </c>
      <c r="L95" s="51">
        <v>50</v>
      </c>
      <c r="M95" s="79">
        <v>1.4722856940943677E-2</v>
      </c>
      <c r="N95" s="51">
        <v>131774</v>
      </c>
      <c r="O95" s="93">
        <v>6.0452917474661421</v>
      </c>
      <c r="P95" s="123">
        <v>30</v>
      </c>
    </row>
    <row r="96" spans="1:16" ht="24" x14ac:dyDescent="0.2">
      <c r="A96" s="221">
        <v>31</v>
      </c>
      <c r="B96" s="36"/>
      <c r="C96" s="167" t="s">
        <v>277</v>
      </c>
      <c r="D96" s="172">
        <v>23298</v>
      </c>
      <c r="E96" s="173">
        <v>3.2250785920838978</v>
      </c>
      <c r="F96" s="172">
        <v>55214</v>
      </c>
      <c r="G96" s="173">
        <v>7.4901784163917347</v>
      </c>
      <c r="H96" s="172">
        <v>1421</v>
      </c>
      <c r="I96" s="173">
        <v>0.21418827767603457</v>
      </c>
      <c r="J96" s="172">
        <v>42424</v>
      </c>
      <c r="K96" s="173">
        <v>4.0608437373469553</v>
      </c>
      <c r="L96" s="172">
        <v>5741</v>
      </c>
      <c r="M96" s="173">
        <v>1.690478433959153</v>
      </c>
      <c r="N96" s="172">
        <v>167447</v>
      </c>
      <c r="O96" s="174">
        <v>7.6818338005825364</v>
      </c>
      <c r="P96" s="129">
        <v>31</v>
      </c>
    </row>
    <row r="97" spans="1:16" x14ac:dyDescent="0.2">
      <c r="A97" s="221"/>
      <c r="B97" s="36"/>
      <c r="C97" s="167"/>
      <c r="D97" s="51"/>
      <c r="E97" s="173"/>
      <c r="F97" s="51"/>
      <c r="G97" s="173"/>
      <c r="H97" s="51"/>
      <c r="I97" s="173"/>
      <c r="J97" s="51"/>
      <c r="K97" s="173"/>
      <c r="L97" s="51"/>
      <c r="M97" s="173"/>
      <c r="N97" s="51"/>
      <c r="O97" s="174"/>
      <c r="P97" s="129"/>
    </row>
    <row r="98" spans="1:16" x14ac:dyDescent="0.2">
      <c r="A98" s="221">
        <v>32</v>
      </c>
      <c r="B98" s="36"/>
      <c r="C98" s="167" t="s">
        <v>314</v>
      </c>
      <c r="D98" s="52">
        <v>26338</v>
      </c>
      <c r="E98" s="92">
        <v>3.6458975001418881</v>
      </c>
      <c r="F98" s="52">
        <v>20940</v>
      </c>
      <c r="G98" s="92">
        <v>2.8406624413960757</v>
      </c>
      <c r="H98" s="52">
        <v>236858</v>
      </c>
      <c r="I98" s="92">
        <v>35.701764302456155</v>
      </c>
      <c r="J98" s="52">
        <v>41414</v>
      </c>
      <c r="K98" s="92">
        <v>3.9641660979277482</v>
      </c>
      <c r="L98" s="52">
        <v>180021</v>
      </c>
      <c r="M98" s="92">
        <v>53.008468587312429</v>
      </c>
      <c r="N98" s="52">
        <v>247815</v>
      </c>
      <c r="O98" s="94">
        <v>11.368813076922018</v>
      </c>
      <c r="P98" s="129">
        <v>32</v>
      </c>
    </row>
    <row r="99" spans="1:16" x14ac:dyDescent="0.2">
      <c r="A99" s="121">
        <v>33</v>
      </c>
      <c r="C99" s="35" t="s">
        <v>315</v>
      </c>
      <c r="D99" s="51">
        <v>18285</v>
      </c>
      <c r="E99" s="79">
        <v>2.531142675605377</v>
      </c>
      <c r="F99" s="51">
        <v>19264</v>
      </c>
      <c r="G99" s="79">
        <v>2.6133009202986628</v>
      </c>
      <c r="H99" s="51">
        <v>18456</v>
      </c>
      <c r="I99" s="79">
        <v>2.7818851884510165</v>
      </c>
      <c r="J99" s="51">
        <v>24242</v>
      </c>
      <c r="K99" s="79">
        <v>2.3204547869310974</v>
      </c>
      <c r="L99" s="51">
        <v>21424</v>
      </c>
      <c r="M99" s="79">
        <v>6.3084497420555463</v>
      </c>
      <c r="N99" s="51">
        <v>71389</v>
      </c>
      <c r="O99" s="93">
        <v>3.275056783279406</v>
      </c>
      <c r="P99" s="123">
        <v>33</v>
      </c>
    </row>
    <row r="100" spans="1:16" x14ac:dyDescent="0.2">
      <c r="A100" s="121">
        <v>34</v>
      </c>
      <c r="C100" s="35" t="s">
        <v>316</v>
      </c>
      <c r="D100" s="51">
        <v>8052</v>
      </c>
      <c r="E100" s="79">
        <v>1.1146163972641234</v>
      </c>
      <c r="F100" s="51">
        <v>1677</v>
      </c>
      <c r="G100" s="79">
        <v>0.22749717832957111</v>
      </c>
      <c r="H100" s="51">
        <v>218402</v>
      </c>
      <c r="I100" s="79">
        <v>32.919879114005141</v>
      </c>
      <c r="J100" s="51">
        <v>17171</v>
      </c>
      <c r="K100" s="79">
        <v>1.6436155905615821</v>
      </c>
      <c r="L100" s="51">
        <v>158597</v>
      </c>
      <c r="M100" s="79">
        <v>46.700018845256885</v>
      </c>
      <c r="N100" s="51">
        <v>176426</v>
      </c>
      <c r="O100" s="93">
        <v>8.0937562936426115</v>
      </c>
      <c r="P100" s="123">
        <v>34</v>
      </c>
    </row>
    <row r="101" spans="1:16" x14ac:dyDescent="0.2">
      <c r="A101" s="32" t="s">
        <v>28</v>
      </c>
      <c r="B101" s="33"/>
      <c r="C101" s="181"/>
      <c r="D101" s="30"/>
      <c r="E101" s="182"/>
      <c r="F101" s="27"/>
      <c r="G101" s="182"/>
      <c r="H101" s="27"/>
      <c r="I101" s="182"/>
      <c r="J101" s="27"/>
      <c r="K101" s="182"/>
      <c r="L101" s="27"/>
      <c r="M101" s="182"/>
      <c r="N101" s="27"/>
      <c r="O101" s="4"/>
      <c r="P101" s="124"/>
    </row>
    <row r="102" spans="1:16" x14ac:dyDescent="0.2">
      <c r="A102" s="132" t="s">
        <v>299</v>
      </c>
      <c r="B102" s="212"/>
      <c r="C102" s="33"/>
      <c r="D102" s="27"/>
      <c r="E102" s="182"/>
      <c r="F102" s="27"/>
      <c r="G102" s="182"/>
      <c r="H102" s="27"/>
      <c r="I102" s="182"/>
      <c r="J102" s="27"/>
      <c r="K102" s="182"/>
      <c r="L102" s="27"/>
      <c r="M102" s="182"/>
      <c r="N102" s="27"/>
      <c r="O102" s="4"/>
      <c r="P102" s="125"/>
    </row>
    <row r="103" spans="1:16" x14ac:dyDescent="0.2">
      <c r="A103" s="129"/>
      <c r="D103" s="183"/>
      <c r="F103" s="47"/>
      <c r="G103" s="29"/>
      <c r="H103" s="47"/>
      <c r="J103" s="47"/>
      <c r="L103" s="47"/>
      <c r="N103" s="47"/>
      <c r="P103" s="129"/>
    </row>
  </sheetData>
  <mergeCells count="19">
    <mergeCell ref="A58:A59"/>
    <mergeCell ref="B5:C8"/>
    <mergeCell ref="D5:E7"/>
    <mergeCell ref="P6:P7"/>
    <mergeCell ref="A6:A7"/>
    <mergeCell ref="H6:I7"/>
    <mergeCell ref="J6:K7"/>
    <mergeCell ref="L6:M7"/>
    <mergeCell ref="N6:O7"/>
    <mergeCell ref="F5:G7"/>
    <mergeCell ref="H5:O5"/>
    <mergeCell ref="F57:G59"/>
    <mergeCell ref="H57:I59"/>
    <mergeCell ref="J57:K59"/>
    <mergeCell ref="L57:M59"/>
    <mergeCell ref="N57:O59"/>
    <mergeCell ref="P58:P59"/>
    <mergeCell ref="B57:C60"/>
    <mergeCell ref="D57:E59"/>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Normal="100" workbookViewId="0"/>
  </sheetViews>
  <sheetFormatPr baseColWidth="10" defaultRowHeight="12" x14ac:dyDescent="0.2"/>
  <cols>
    <col min="1" max="1" width="4" style="119" customWidth="1"/>
    <col min="2" max="2" width="0.85546875" style="1" customWidth="1"/>
    <col min="3" max="3" width="42" style="2" customWidth="1"/>
    <col min="4" max="4" width="12.7109375" style="25" customWidth="1"/>
    <col min="5" max="5" width="8.7109375" style="42" customWidth="1"/>
    <col min="6" max="6" width="12.7109375" style="25" customWidth="1"/>
    <col min="7" max="7" width="9.42578125" style="42" customWidth="1"/>
    <col min="8" max="8" width="12.7109375" style="25" customWidth="1"/>
    <col min="9" max="9" width="8.7109375" style="42" customWidth="1"/>
    <col min="10" max="10" width="12.7109375" style="25" customWidth="1"/>
    <col min="11" max="11" width="8.7109375" style="42" customWidth="1"/>
    <col min="12" max="12" width="12.7109375" style="25" customWidth="1"/>
    <col min="13" max="13" width="8.7109375" style="42" customWidth="1"/>
    <col min="14" max="14" width="12.7109375" style="25" customWidth="1"/>
    <col min="15" max="15" width="8.7109375" style="42" customWidth="1"/>
    <col min="16" max="16" width="4.42578125" style="119" customWidth="1"/>
    <col min="17" max="16384" width="11.42578125" style="2"/>
  </cols>
  <sheetData>
    <row r="1" spans="1:16" x14ac:dyDescent="0.2">
      <c r="D1" s="2"/>
      <c r="F1" s="47"/>
      <c r="G1" s="34" t="s">
        <v>378</v>
      </c>
      <c r="H1" s="47" t="s">
        <v>379</v>
      </c>
      <c r="J1" s="47"/>
      <c r="L1" s="47"/>
      <c r="N1" s="47"/>
    </row>
    <row r="2" spans="1:16" x14ac:dyDescent="0.2">
      <c r="D2" s="2"/>
      <c r="F2" s="47"/>
      <c r="G2" s="29"/>
      <c r="H2" s="47"/>
      <c r="J2" s="47"/>
      <c r="L2" s="47"/>
      <c r="N2" s="47"/>
    </row>
    <row r="3" spans="1:16" s="10" customFormat="1" x14ac:dyDescent="0.2">
      <c r="A3" s="119"/>
      <c r="B3" s="1"/>
      <c r="C3" s="2"/>
      <c r="D3" s="2"/>
      <c r="E3" s="42"/>
      <c r="F3" s="47"/>
      <c r="G3" s="34" t="s">
        <v>211</v>
      </c>
      <c r="H3" s="47" t="s">
        <v>146</v>
      </c>
      <c r="I3" s="42"/>
      <c r="J3" s="47"/>
      <c r="K3" s="42"/>
      <c r="L3" s="47"/>
      <c r="M3" s="42"/>
      <c r="N3" s="47"/>
      <c r="O3" s="42"/>
      <c r="P3" s="119"/>
    </row>
    <row r="4" spans="1:16" s="10" customFormat="1" ht="12.75" thickBot="1" x14ac:dyDescent="0.25">
      <c r="A4" s="120"/>
      <c r="B4" s="6"/>
      <c r="C4" s="7"/>
      <c r="D4" s="7"/>
      <c r="E4" s="43"/>
      <c r="F4" s="7"/>
      <c r="G4" s="43"/>
      <c r="H4" s="7"/>
      <c r="I4" s="43"/>
      <c r="J4" s="7"/>
      <c r="K4" s="43"/>
      <c r="L4" s="7"/>
      <c r="M4" s="43"/>
      <c r="N4" s="7"/>
      <c r="O4" s="43"/>
      <c r="P4" s="120"/>
    </row>
    <row r="5" spans="1:16" s="10" customFormat="1" ht="12.75" customHeight="1" x14ac:dyDescent="0.2">
      <c r="A5" s="121"/>
      <c r="B5" s="318" t="s">
        <v>200</v>
      </c>
      <c r="C5" s="256"/>
      <c r="D5" s="285" t="s">
        <v>4</v>
      </c>
      <c r="E5" s="264"/>
      <c r="F5" s="296" t="s">
        <v>127</v>
      </c>
      <c r="G5" s="305"/>
      <c r="H5" s="338" t="s">
        <v>153</v>
      </c>
      <c r="I5" s="338"/>
      <c r="J5" s="338"/>
      <c r="K5" s="338"/>
      <c r="L5" s="338"/>
      <c r="M5" s="338"/>
      <c r="N5" s="338"/>
      <c r="O5" s="339"/>
      <c r="P5" s="123"/>
    </row>
    <row r="6" spans="1:16" s="10" customFormat="1" ht="12" customHeight="1" x14ac:dyDescent="0.2">
      <c r="A6" s="253" t="s">
        <v>131</v>
      </c>
      <c r="B6" s="257"/>
      <c r="C6" s="258"/>
      <c r="D6" s="265"/>
      <c r="E6" s="266"/>
      <c r="F6" s="337"/>
      <c r="G6" s="306"/>
      <c r="H6" s="306" t="s">
        <v>74</v>
      </c>
      <c r="I6" s="326"/>
      <c r="J6" s="286" t="s">
        <v>73</v>
      </c>
      <c r="K6" s="333"/>
      <c r="L6" s="286" t="s">
        <v>76</v>
      </c>
      <c r="M6" s="333"/>
      <c r="N6" s="335" t="s">
        <v>249</v>
      </c>
      <c r="O6" s="292"/>
      <c r="P6" s="275" t="s">
        <v>131</v>
      </c>
    </row>
    <row r="7" spans="1:16" s="10" customFormat="1" ht="12" customHeight="1" x14ac:dyDescent="0.2">
      <c r="A7" s="295"/>
      <c r="B7" s="257"/>
      <c r="C7" s="258"/>
      <c r="D7" s="267"/>
      <c r="E7" s="268"/>
      <c r="F7" s="334"/>
      <c r="G7" s="307"/>
      <c r="H7" s="307"/>
      <c r="I7" s="328"/>
      <c r="J7" s="334"/>
      <c r="K7" s="328"/>
      <c r="L7" s="334"/>
      <c r="M7" s="328"/>
      <c r="N7" s="336"/>
      <c r="O7" s="332"/>
      <c r="P7" s="284"/>
    </row>
    <row r="8" spans="1:16" ht="15" customHeight="1" thickBot="1" x14ac:dyDescent="0.25">
      <c r="A8" s="122"/>
      <c r="B8" s="259"/>
      <c r="C8" s="260"/>
      <c r="D8" s="186" t="s">
        <v>291</v>
      </c>
      <c r="E8" s="20" t="s">
        <v>220</v>
      </c>
      <c r="F8" s="186" t="s">
        <v>291</v>
      </c>
      <c r="G8" s="9" t="s">
        <v>220</v>
      </c>
      <c r="H8" s="188" t="s">
        <v>291</v>
      </c>
      <c r="I8" s="20" t="s">
        <v>220</v>
      </c>
      <c r="J8" s="186" t="s">
        <v>291</v>
      </c>
      <c r="K8" s="20" t="s">
        <v>220</v>
      </c>
      <c r="L8" s="186" t="s">
        <v>291</v>
      </c>
      <c r="M8" s="20" t="s">
        <v>220</v>
      </c>
      <c r="N8" s="186" t="s">
        <v>291</v>
      </c>
      <c r="O8" s="20" t="s">
        <v>220</v>
      </c>
      <c r="P8" s="127"/>
    </row>
    <row r="9" spans="1:16" x14ac:dyDescent="0.2">
      <c r="A9" s="123"/>
      <c r="C9" s="10"/>
      <c r="D9" s="10"/>
      <c r="E9" s="44"/>
      <c r="F9" s="10"/>
      <c r="G9" s="44"/>
      <c r="H9" s="10"/>
      <c r="I9" s="44"/>
      <c r="J9" s="10"/>
      <c r="K9" s="44"/>
      <c r="L9" s="10"/>
      <c r="M9" s="44"/>
      <c r="N9" s="10"/>
      <c r="O9" s="44"/>
      <c r="P9" s="123"/>
    </row>
    <row r="10" spans="1:16" s="10" customFormat="1" x14ac:dyDescent="0.2">
      <c r="A10" s="123"/>
      <c r="B10" s="11"/>
      <c r="C10" s="24" t="s">
        <v>142</v>
      </c>
      <c r="D10" s="23"/>
      <c r="E10" s="18"/>
      <c r="F10" s="48"/>
      <c r="G10" s="18"/>
      <c r="H10" s="24" t="s">
        <v>142</v>
      </c>
      <c r="I10" s="18"/>
      <c r="J10" s="48"/>
      <c r="K10" s="18"/>
      <c r="L10" s="48"/>
      <c r="M10" s="18"/>
      <c r="N10" s="48"/>
      <c r="O10" s="18"/>
      <c r="P10" s="123"/>
    </row>
    <row r="11" spans="1:16" x14ac:dyDescent="0.2">
      <c r="A11" s="123"/>
      <c r="C11" s="10"/>
      <c r="E11" s="44"/>
      <c r="F11" s="10"/>
      <c r="G11" s="44"/>
      <c r="H11" s="10"/>
      <c r="I11" s="44"/>
      <c r="J11" s="10"/>
      <c r="K11" s="44"/>
      <c r="L11" s="10"/>
      <c r="M11" s="44"/>
      <c r="N11" s="10"/>
      <c r="O11" s="44"/>
      <c r="P11" s="123"/>
    </row>
    <row r="12" spans="1:16" x14ac:dyDescent="0.2">
      <c r="A12" s="121">
        <v>1</v>
      </c>
      <c r="C12" s="35" t="s">
        <v>45</v>
      </c>
      <c r="D12" s="51">
        <v>137862</v>
      </c>
      <c r="E12" s="79">
        <v>0.61776267314837552</v>
      </c>
      <c r="F12" s="51">
        <v>63445</v>
      </c>
      <c r="G12" s="79">
        <v>0.95182672117935596</v>
      </c>
      <c r="H12" s="51">
        <v>5896</v>
      </c>
      <c r="I12" s="79">
        <v>0.35110055374559856</v>
      </c>
      <c r="J12" s="51">
        <v>2604</v>
      </c>
      <c r="K12" s="79">
        <v>2.1291731056982361</v>
      </c>
      <c r="L12" s="51">
        <v>30237</v>
      </c>
      <c r="M12" s="79">
        <v>0.78012184421144537</v>
      </c>
      <c r="N12" s="98">
        <v>24708</v>
      </c>
      <c r="O12" s="93">
        <v>2.5006122998386768</v>
      </c>
      <c r="P12" s="123">
        <v>1</v>
      </c>
    </row>
    <row r="13" spans="1:16" x14ac:dyDescent="0.2">
      <c r="A13" s="121"/>
      <c r="C13" s="35" t="s">
        <v>287</v>
      </c>
      <c r="D13" s="51"/>
      <c r="E13" s="79"/>
      <c r="F13" s="51"/>
      <c r="G13" s="79"/>
      <c r="H13" s="51"/>
      <c r="I13" s="79"/>
      <c r="J13" s="51"/>
      <c r="K13" s="79"/>
      <c r="L13" s="51"/>
      <c r="M13" s="79"/>
      <c r="N13" s="98"/>
      <c r="O13" s="93"/>
      <c r="P13" s="123"/>
    </row>
    <row r="14" spans="1:16" x14ac:dyDescent="0.2">
      <c r="A14" s="121">
        <v>2</v>
      </c>
      <c r="C14" s="35" t="s">
        <v>290</v>
      </c>
      <c r="D14" s="51">
        <v>25748</v>
      </c>
      <c r="E14" s="79">
        <v>0.11537735785223176</v>
      </c>
      <c r="F14" s="51">
        <v>9437</v>
      </c>
      <c r="G14" s="79">
        <v>0.14157756746425379</v>
      </c>
      <c r="H14" s="51">
        <v>1561</v>
      </c>
      <c r="I14" s="79">
        <v>9.2955896268127447E-2</v>
      </c>
      <c r="J14" s="51">
        <v>435</v>
      </c>
      <c r="K14" s="79">
        <v>0.35567983908553485</v>
      </c>
      <c r="L14" s="51">
        <v>2344</v>
      </c>
      <c r="M14" s="79">
        <v>6.0475761577922012E-2</v>
      </c>
      <c r="N14" s="98">
        <v>5098</v>
      </c>
      <c r="O14" s="93">
        <v>0.51595116984691491</v>
      </c>
      <c r="P14" s="123">
        <v>2</v>
      </c>
    </row>
    <row r="15" spans="1:16" x14ac:dyDescent="0.2">
      <c r="A15" s="121">
        <v>3</v>
      </c>
      <c r="C15" s="35" t="s">
        <v>317</v>
      </c>
      <c r="D15" s="51">
        <v>6513</v>
      </c>
      <c r="E15" s="79">
        <v>2.9184897145082548E-2</v>
      </c>
      <c r="F15" s="51">
        <v>2464</v>
      </c>
      <c r="G15" s="79">
        <v>3.69658923632427E-2</v>
      </c>
      <c r="H15" s="51">
        <v>29</v>
      </c>
      <c r="I15" s="79">
        <v>1.7269192772425982E-3</v>
      </c>
      <c r="J15" s="51">
        <v>4</v>
      </c>
      <c r="K15" s="79">
        <v>3.2706192099819296E-3</v>
      </c>
      <c r="L15" s="51">
        <v>1134</v>
      </c>
      <c r="M15" s="79">
        <v>2.9257471684882064E-2</v>
      </c>
      <c r="N15" s="98">
        <v>1297</v>
      </c>
      <c r="O15" s="93">
        <v>0.13126494062209665</v>
      </c>
      <c r="P15" s="123">
        <v>3</v>
      </c>
    </row>
    <row r="16" spans="1:16" x14ac:dyDescent="0.2">
      <c r="A16" s="121">
        <v>4</v>
      </c>
      <c r="C16" s="35" t="s">
        <v>326</v>
      </c>
      <c r="D16" s="51">
        <v>4321</v>
      </c>
      <c r="E16" s="79">
        <v>1.9362496631951741E-2</v>
      </c>
      <c r="F16" s="51">
        <v>1304</v>
      </c>
      <c r="G16" s="79">
        <v>1.9563118361066754E-2</v>
      </c>
      <c r="H16" s="51">
        <v>27</v>
      </c>
      <c r="I16" s="79">
        <v>1.6078213960534534E-3</v>
      </c>
      <c r="J16" s="51" t="s">
        <v>381</v>
      </c>
      <c r="K16" s="79" t="s">
        <v>381</v>
      </c>
      <c r="L16" s="51">
        <v>332</v>
      </c>
      <c r="M16" s="79">
        <v>8.5656795409002166E-3</v>
      </c>
      <c r="N16" s="98">
        <v>945</v>
      </c>
      <c r="O16" s="93">
        <v>9.5640222735452057E-2</v>
      </c>
      <c r="P16" s="123">
        <v>4</v>
      </c>
    </row>
    <row r="17" spans="1:16" x14ac:dyDescent="0.2">
      <c r="A17" s="121">
        <v>5</v>
      </c>
      <c r="C17" s="35" t="s">
        <v>168</v>
      </c>
      <c r="D17" s="51">
        <v>17596932</v>
      </c>
      <c r="E17" s="79">
        <v>78.852241745587548</v>
      </c>
      <c r="F17" s="51">
        <v>5933791</v>
      </c>
      <c r="G17" s="79">
        <v>89.021054956160015</v>
      </c>
      <c r="H17" s="51">
        <v>1181054</v>
      </c>
      <c r="I17" s="79">
        <v>70.330514484982061</v>
      </c>
      <c r="J17" s="51">
        <v>115740</v>
      </c>
      <c r="K17" s="79">
        <v>94.635366840827146</v>
      </c>
      <c r="L17" s="51">
        <v>3824012</v>
      </c>
      <c r="M17" s="79">
        <v>98.660425760713608</v>
      </c>
      <c r="N17" s="98">
        <v>812986</v>
      </c>
      <c r="O17" s="93">
        <v>82.279536635771663</v>
      </c>
      <c r="P17" s="123">
        <v>5</v>
      </c>
    </row>
    <row r="18" spans="1:16" ht="24" x14ac:dyDescent="0.2">
      <c r="A18" s="165">
        <v>6</v>
      </c>
      <c r="C18" s="166" t="s">
        <v>325</v>
      </c>
      <c r="D18" s="51">
        <v>7188301</v>
      </c>
      <c r="E18" s="79">
        <v>32.210935871778602</v>
      </c>
      <c r="F18" s="51">
        <v>439124</v>
      </c>
      <c r="G18" s="79">
        <v>6.5879101128719917</v>
      </c>
      <c r="H18" s="51">
        <v>140293</v>
      </c>
      <c r="I18" s="79">
        <v>8.3542995228343386</v>
      </c>
      <c r="J18" s="51">
        <v>4014</v>
      </c>
      <c r="K18" s="79">
        <v>3.2820663772168666</v>
      </c>
      <c r="L18" s="51">
        <v>172873</v>
      </c>
      <c r="M18" s="79">
        <v>4.4601648170904911</v>
      </c>
      <c r="N18" s="98">
        <v>121944</v>
      </c>
      <c r="O18" s="93">
        <v>12.34153578968462</v>
      </c>
      <c r="P18" s="123">
        <v>6</v>
      </c>
    </row>
    <row r="19" spans="1:16" x14ac:dyDescent="0.2">
      <c r="A19" s="121">
        <v>7</v>
      </c>
      <c r="C19" s="35" t="s">
        <v>47</v>
      </c>
      <c r="D19" s="51">
        <v>3466297</v>
      </c>
      <c r="E19" s="79">
        <v>15.532553572748073</v>
      </c>
      <c r="F19" s="51">
        <v>436080</v>
      </c>
      <c r="G19" s="79">
        <v>6.542242833507661</v>
      </c>
      <c r="H19" s="51">
        <v>140249</v>
      </c>
      <c r="I19" s="79">
        <v>8.3516793694481777</v>
      </c>
      <c r="J19" s="51">
        <v>4014</v>
      </c>
      <c r="K19" s="79">
        <v>3.2820663772168666</v>
      </c>
      <c r="L19" s="51">
        <v>170364</v>
      </c>
      <c r="M19" s="79">
        <v>4.3954320159817</v>
      </c>
      <c r="N19" s="98">
        <v>121453</v>
      </c>
      <c r="O19" s="93">
        <v>12.291843356496146</v>
      </c>
      <c r="P19" s="123">
        <v>7</v>
      </c>
    </row>
    <row r="20" spans="1:16" x14ac:dyDescent="0.2">
      <c r="A20" s="121">
        <v>8</v>
      </c>
      <c r="C20" s="35" t="s">
        <v>48</v>
      </c>
      <c r="D20" s="51">
        <v>3162841</v>
      </c>
      <c r="E20" s="79">
        <v>14.172760520689394</v>
      </c>
      <c r="F20" s="51">
        <v>141</v>
      </c>
      <c r="G20" s="79">
        <v>2.1153371847472489E-3</v>
      </c>
      <c r="H20" s="51">
        <v>44</v>
      </c>
      <c r="I20" s="79">
        <v>2.6201533861611834E-3</v>
      </c>
      <c r="J20" s="51" t="s">
        <v>381</v>
      </c>
      <c r="K20" s="79" t="s">
        <v>381</v>
      </c>
      <c r="L20" s="51">
        <v>19</v>
      </c>
      <c r="M20" s="79">
        <v>4.9020455203947029E-4</v>
      </c>
      <c r="N20" s="225">
        <v>78</v>
      </c>
      <c r="O20" s="226">
        <v>7.8941136226087418E-3</v>
      </c>
      <c r="P20" s="123">
        <v>8</v>
      </c>
    </row>
    <row r="21" spans="1:16" x14ac:dyDescent="0.2">
      <c r="A21" s="121">
        <v>9</v>
      </c>
      <c r="C21" s="35" t="s">
        <v>269</v>
      </c>
      <c r="D21" s="51">
        <v>207225</v>
      </c>
      <c r="E21" s="79">
        <v>0.92857981128354528</v>
      </c>
      <c r="F21" s="209">
        <v>15</v>
      </c>
      <c r="G21" s="79">
        <v>2.2503587071779241E-4</v>
      </c>
      <c r="H21" s="51" t="s">
        <v>381</v>
      </c>
      <c r="I21" s="79" t="s">
        <v>381</v>
      </c>
      <c r="J21" s="51" t="s">
        <v>381</v>
      </c>
      <c r="K21" s="79" t="s">
        <v>381</v>
      </c>
      <c r="L21" s="51">
        <v>15</v>
      </c>
      <c r="M21" s="79">
        <v>3.8700359371537127E-4</v>
      </c>
      <c r="N21" s="225">
        <v>0</v>
      </c>
      <c r="O21" s="226">
        <v>0</v>
      </c>
      <c r="P21" s="123">
        <v>9</v>
      </c>
    </row>
    <row r="22" spans="1:16" x14ac:dyDescent="0.2">
      <c r="A22" s="121">
        <v>10</v>
      </c>
      <c r="C22" s="35" t="s">
        <v>242</v>
      </c>
      <c r="D22" s="51">
        <v>7921363</v>
      </c>
      <c r="E22" s="79">
        <v>35.495802917835483</v>
      </c>
      <c r="F22" s="51">
        <v>5138397</v>
      </c>
      <c r="G22" s="79">
        <v>77.088242865912832</v>
      </c>
      <c r="H22" s="51">
        <v>877486</v>
      </c>
      <c r="I22" s="79">
        <v>52.253361686568915</v>
      </c>
      <c r="J22" s="51">
        <v>104986</v>
      </c>
      <c r="K22" s="79">
        <v>85.842307094790726</v>
      </c>
      <c r="L22" s="51">
        <v>3520291</v>
      </c>
      <c r="M22" s="79">
        <v>90.8243511949252</v>
      </c>
      <c r="N22" s="98">
        <v>635634</v>
      </c>
      <c r="O22" s="93">
        <v>64.330346389657493</v>
      </c>
      <c r="P22" s="123">
        <v>10</v>
      </c>
    </row>
    <row r="23" spans="1:16" x14ac:dyDescent="0.2">
      <c r="A23" s="121">
        <v>11</v>
      </c>
      <c r="C23" s="35" t="s">
        <v>270</v>
      </c>
      <c r="D23" s="51">
        <v>1569561</v>
      </c>
      <c r="E23" s="79">
        <v>7.0332375783713967</v>
      </c>
      <c r="F23" s="51">
        <v>55555</v>
      </c>
      <c r="G23" s="79">
        <v>0.83345785318179721</v>
      </c>
      <c r="H23" s="51">
        <v>9917</v>
      </c>
      <c r="I23" s="79">
        <v>0.59054684387637402</v>
      </c>
      <c r="J23" s="51">
        <v>1891</v>
      </c>
      <c r="K23" s="79">
        <v>1.5461852315189573</v>
      </c>
      <c r="L23" s="51">
        <v>27702</v>
      </c>
      <c r="M23" s="79">
        <v>0.71471823687354763</v>
      </c>
      <c r="N23" s="98">
        <v>16045</v>
      </c>
      <c r="O23" s="93">
        <v>1.6238596548045803</v>
      </c>
      <c r="P23" s="123">
        <v>11</v>
      </c>
    </row>
    <row r="24" spans="1:16" x14ac:dyDescent="0.2">
      <c r="A24" s="121">
        <v>12</v>
      </c>
      <c r="C24" s="35" t="s">
        <v>271</v>
      </c>
      <c r="D24" s="51">
        <v>710482</v>
      </c>
      <c r="E24" s="79">
        <v>3.1836855663185224</v>
      </c>
      <c r="F24" s="51">
        <v>300699</v>
      </c>
      <c r="G24" s="79">
        <v>4.5112040859312978</v>
      </c>
      <c r="H24" s="51">
        <v>153357</v>
      </c>
      <c r="I24" s="79">
        <v>9.1322468827618319</v>
      </c>
      <c r="J24" s="51">
        <v>4849</v>
      </c>
      <c r="K24" s="79">
        <v>3.9648081373005946</v>
      </c>
      <c r="L24" s="51">
        <v>103131</v>
      </c>
      <c r="M24" s="79">
        <v>2.6608045082306635</v>
      </c>
      <c r="N24" s="98">
        <v>39362</v>
      </c>
      <c r="O24" s="93">
        <v>3.9836935950400676</v>
      </c>
      <c r="P24" s="123">
        <v>12</v>
      </c>
    </row>
    <row r="25" spans="1:16" x14ac:dyDescent="0.2">
      <c r="A25" s="121"/>
      <c r="C25" s="35" t="s">
        <v>287</v>
      </c>
      <c r="D25" s="51"/>
      <c r="E25" s="79"/>
      <c r="F25" s="51"/>
      <c r="G25" s="79"/>
      <c r="H25" s="51"/>
      <c r="I25" s="79"/>
      <c r="J25" s="51"/>
      <c r="K25" s="79"/>
      <c r="L25" s="51"/>
      <c r="M25" s="79"/>
      <c r="N25" s="98"/>
      <c r="O25" s="93"/>
      <c r="P25" s="123"/>
    </row>
    <row r="26" spans="1:16" x14ac:dyDescent="0.2">
      <c r="A26" s="121">
        <v>13</v>
      </c>
      <c r="C26" s="35" t="s">
        <v>290</v>
      </c>
      <c r="D26" s="51">
        <v>1305732</v>
      </c>
      <c r="E26" s="79">
        <v>5.8510139903336285</v>
      </c>
      <c r="F26" s="51">
        <v>503502</v>
      </c>
      <c r="G26" s="79">
        <v>7.5537340652099942</v>
      </c>
      <c r="H26" s="51">
        <v>165786</v>
      </c>
      <c r="I26" s="79">
        <v>9.8723806654117716</v>
      </c>
      <c r="J26" s="51">
        <v>13616</v>
      </c>
      <c r="K26" s="79">
        <v>11.133187790778489</v>
      </c>
      <c r="L26" s="51">
        <v>221801</v>
      </c>
      <c r="M26" s="79">
        <v>5.7225189393108709</v>
      </c>
      <c r="N26" s="98">
        <v>102299</v>
      </c>
      <c r="O26" s="93">
        <v>10.353332429221174</v>
      </c>
      <c r="P26" s="123">
        <v>13</v>
      </c>
    </row>
    <row r="27" spans="1:16" x14ac:dyDescent="0.2">
      <c r="A27" s="121">
        <v>14</v>
      </c>
      <c r="C27" s="35" t="s">
        <v>317</v>
      </c>
      <c r="D27" s="51">
        <v>290052</v>
      </c>
      <c r="E27" s="79">
        <v>1.2997294314026535</v>
      </c>
      <c r="F27" s="51">
        <v>47056</v>
      </c>
      <c r="G27" s="79">
        <v>0.705952528833096</v>
      </c>
      <c r="H27" s="51">
        <v>8765</v>
      </c>
      <c r="I27" s="79">
        <v>0.52194646431142666</v>
      </c>
      <c r="J27" s="51">
        <v>599</v>
      </c>
      <c r="K27" s="79">
        <v>0.48977522669479401</v>
      </c>
      <c r="L27" s="51">
        <v>16387</v>
      </c>
      <c r="M27" s="79">
        <v>0.42278852601425254</v>
      </c>
      <c r="N27" s="98">
        <v>21305</v>
      </c>
      <c r="O27" s="93">
        <v>2.1562062914061442</v>
      </c>
      <c r="P27" s="123">
        <v>14</v>
      </c>
    </row>
    <row r="28" spans="1:16" x14ac:dyDescent="0.2">
      <c r="A28" s="121">
        <v>15</v>
      </c>
      <c r="C28" s="35" t="s">
        <v>327</v>
      </c>
      <c r="D28" s="51">
        <v>133556</v>
      </c>
      <c r="E28" s="79">
        <v>0.59846739184840236</v>
      </c>
      <c r="F28" s="51">
        <v>29742</v>
      </c>
      <c r="G28" s="79">
        <v>0.44620112445923882</v>
      </c>
      <c r="H28" s="51">
        <v>3450</v>
      </c>
      <c r="I28" s="79">
        <v>0.20544384505127461</v>
      </c>
      <c r="J28" s="51">
        <v>459</v>
      </c>
      <c r="K28" s="79">
        <v>0.37530355434542645</v>
      </c>
      <c r="L28" s="51">
        <v>8899</v>
      </c>
      <c r="M28" s="79">
        <v>0.22959633203153926</v>
      </c>
      <c r="N28" s="98">
        <v>16934</v>
      </c>
      <c r="O28" s="93">
        <v>1.7138323087853389</v>
      </c>
      <c r="P28" s="123">
        <v>15</v>
      </c>
    </row>
    <row r="29" spans="1:16" x14ac:dyDescent="0.2">
      <c r="A29" s="121">
        <v>16</v>
      </c>
      <c r="C29" s="35" t="s">
        <v>201</v>
      </c>
      <c r="D29" s="51">
        <v>4581544</v>
      </c>
      <c r="E29" s="79">
        <v>20.530000062286209</v>
      </c>
      <c r="F29" s="51">
        <v>668368</v>
      </c>
      <c r="G29" s="79">
        <v>10.027118322660632</v>
      </c>
      <c r="H29" s="51">
        <v>492341</v>
      </c>
      <c r="I29" s="79">
        <v>29.318384961272347</v>
      </c>
      <c r="J29" s="51">
        <v>3958</v>
      </c>
      <c r="K29" s="79">
        <v>3.2362777082771195</v>
      </c>
      <c r="L29" s="51">
        <v>21685</v>
      </c>
      <c r="M29" s="79">
        <v>0.5594781953145217</v>
      </c>
      <c r="N29" s="98">
        <v>150385</v>
      </c>
      <c r="O29" s="93">
        <v>15.219952270974559</v>
      </c>
      <c r="P29" s="123">
        <v>16</v>
      </c>
    </row>
    <row r="30" spans="1:16" x14ac:dyDescent="0.2">
      <c r="A30" s="121">
        <v>17</v>
      </c>
      <c r="C30" s="35" t="s">
        <v>49</v>
      </c>
      <c r="D30" s="51">
        <v>1448662</v>
      </c>
      <c r="E30" s="79">
        <v>6.4914864836464874</v>
      </c>
      <c r="F30" s="51">
        <v>352971</v>
      </c>
      <c r="G30" s="79">
        <v>5.2954090882086602</v>
      </c>
      <c r="H30" s="51">
        <v>219386</v>
      </c>
      <c r="I30" s="79">
        <v>13.06420388128085</v>
      </c>
      <c r="J30" s="51">
        <v>201</v>
      </c>
      <c r="K30" s="79">
        <v>0.16434861530159198</v>
      </c>
      <c r="L30" s="51">
        <v>19150</v>
      </c>
      <c r="M30" s="79">
        <v>0.49407458797662396</v>
      </c>
      <c r="N30" s="98">
        <v>114234</v>
      </c>
      <c r="O30" s="93">
        <v>11.561233020065217</v>
      </c>
      <c r="P30" s="123">
        <v>17</v>
      </c>
    </row>
    <row r="31" spans="1:16" x14ac:dyDescent="0.2">
      <c r="A31" s="121">
        <v>18</v>
      </c>
      <c r="C31" s="35" t="s">
        <v>50</v>
      </c>
      <c r="D31" s="51">
        <v>377514</v>
      </c>
      <c r="E31" s="79">
        <v>1.691648589103131</v>
      </c>
      <c r="F31" s="51">
        <v>278156</v>
      </c>
      <c r="G31" s="79">
        <v>4.1730051770252174</v>
      </c>
      <c r="H31" s="51">
        <v>244292</v>
      </c>
      <c r="I31" s="79">
        <v>14.547329795729269</v>
      </c>
      <c r="J31" s="51">
        <v>2363</v>
      </c>
      <c r="K31" s="79">
        <v>1.932118298296825</v>
      </c>
      <c r="L31" s="51">
        <v>1522</v>
      </c>
      <c r="M31" s="79">
        <v>3.9267964642319665E-2</v>
      </c>
      <c r="N31" s="98">
        <v>29979</v>
      </c>
      <c r="O31" s="93">
        <v>3.034072208874198</v>
      </c>
      <c r="P31" s="123">
        <v>18</v>
      </c>
    </row>
    <row r="32" spans="1:16" x14ac:dyDescent="0.2">
      <c r="A32" s="121">
        <v>19</v>
      </c>
      <c r="C32" s="35" t="s">
        <v>51</v>
      </c>
      <c r="D32" s="51">
        <v>157593</v>
      </c>
      <c r="E32" s="79">
        <v>0.7061777208329485</v>
      </c>
      <c r="F32" s="51">
        <v>35740</v>
      </c>
      <c r="G32" s="79">
        <v>0.53618546796359334</v>
      </c>
      <c r="H32" s="51">
        <v>28664</v>
      </c>
      <c r="I32" s="79">
        <v>1.706910833202822</v>
      </c>
      <c r="J32" s="51">
        <v>1393</v>
      </c>
      <c r="K32" s="79">
        <v>1.138993139876207</v>
      </c>
      <c r="L32" s="51">
        <v>1013</v>
      </c>
      <c r="M32" s="79">
        <v>2.6135642695578071E-2</v>
      </c>
      <c r="N32" s="98">
        <v>4670</v>
      </c>
      <c r="O32" s="93">
        <v>0.47263475150747208</v>
      </c>
      <c r="P32" s="123">
        <v>19</v>
      </c>
    </row>
    <row r="33" spans="1:16" x14ac:dyDescent="0.2">
      <c r="A33" s="121">
        <v>20</v>
      </c>
      <c r="C33" s="35" t="s">
        <v>52</v>
      </c>
      <c r="D33" s="51">
        <v>87322</v>
      </c>
      <c r="E33" s="79">
        <v>0.39129181460201107</v>
      </c>
      <c r="F33" s="51">
        <v>27727</v>
      </c>
      <c r="G33" s="79">
        <v>0.41597130582614866</v>
      </c>
      <c r="H33" s="51">
        <v>22960</v>
      </c>
      <c r="I33" s="79">
        <v>1.3672436760513813</v>
      </c>
      <c r="J33" s="51">
        <v>1184</v>
      </c>
      <c r="K33" s="79">
        <v>0.96810328615465124</v>
      </c>
      <c r="L33" s="51">
        <v>366</v>
      </c>
      <c r="M33" s="79">
        <v>9.442887686655058E-3</v>
      </c>
      <c r="N33" s="98">
        <v>3215</v>
      </c>
      <c r="O33" s="93">
        <v>0.32537917047034748</v>
      </c>
      <c r="P33" s="123">
        <v>20</v>
      </c>
    </row>
    <row r="34" spans="1:16" x14ac:dyDescent="0.2">
      <c r="A34" s="121">
        <v>21</v>
      </c>
      <c r="C34" s="35" t="s">
        <v>202</v>
      </c>
      <c r="D34" s="51">
        <v>9695</v>
      </c>
      <c r="E34" s="79">
        <v>4.3443509568797063E-2</v>
      </c>
      <c r="F34" s="51">
        <v>6845</v>
      </c>
      <c r="G34" s="79">
        <v>0.10269136900421927</v>
      </c>
      <c r="H34" s="51">
        <v>5702</v>
      </c>
      <c r="I34" s="79">
        <v>0.33954805927025156</v>
      </c>
      <c r="J34" s="51">
        <v>176</v>
      </c>
      <c r="K34" s="79">
        <v>0.14390724523920492</v>
      </c>
      <c r="L34" s="51">
        <v>35</v>
      </c>
      <c r="M34" s="79">
        <v>9.0300838533586625E-4</v>
      </c>
      <c r="N34" s="98">
        <v>932</v>
      </c>
      <c r="O34" s="93">
        <v>9.4324537131683941E-2</v>
      </c>
      <c r="P34" s="123">
        <v>21</v>
      </c>
    </row>
    <row r="35" spans="1:16" x14ac:dyDescent="0.2">
      <c r="A35" s="121">
        <v>22</v>
      </c>
      <c r="C35" s="35" t="s">
        <v>53</v>
      </c>
      <c r="D35" s="51">
        <v>60576</v>
      </c>
      <c r="E35" s="79">
        <v>0.27144239666214037</v>
      </c>
      <c r="F35" s="51">
        <v>1169</v>
      </c>
      <c r="G35" s="79">
        <v>1.7537795524606624E-2</v>
      </c>
      <c r="H35" s="51">
        <v>2</v>
      </c>
      <c r="I35" s="79">
        <v>1.190978811891447E-4</v>
      </c>
      <c r="J35" s="51">
        <v>33</v>
      </c>
      <c r="K35" s="79">
        <v>2.6982608482350921E-2</v>
      </c>
      <c r="L35" s="51">
        <v>611</v>
      </c>
      <c r="M35" s="79">
        <v>1.5763946384006123E-2</v>
      </c>
      <c r="N35" s="98">
        <v>523</v>
      </c>
      <c r="O35" s="93">
        <v>5.2931043905440664E-2</v>
      </c>
      <c r="P35" s="123">
        <v>22</v>
      </c>
    </row>
    <row r="36" spans="1:16" x14ac:dyDescent="0.2">
      <c r="A36" s="121">
        <v>23</v>
      </c>
      <c r="C36" s="35" t="s">
        <v>54</v>
      </c>
      <c r="D36" s="51">
        <v>2597776</v>
      </c>
      <c r="E36" s="79">
        <v>11.640691749725773</v>
      </c>
      <c r="F36" s="51">
        <v>1501</v>
      </c>
      <c r="G36" s="79">
        <v>2.2518589463160429E-2</v>
      </c>
      <c r="H36" s="51" t="s">
        <v>381</v>
      </c>
      <c r="I36" s="79" t="s">
        <v>381</v>
      </c>
      <c r="J36" s="51">
        <v>1</v>
      </c>
      <c r="K36" s="79">
        <v>8.1765480249548241E-4</v>
      </c>
      <c r="L36" s="51" t="s">
        <v>381</v>
      </c>
      <c r="M36" s="79" t="s">
        <v>381</v>
      </c>
      <c r="N36" s="98">
        <v>1500</v>
      </c>
      <c r="O36" s="93">
        <v>0.15180987735786042</v>
      </c>
      <c r="P36" s="123">
        <v>23</v>
      </c>
    </row>
    <row r="37" spans="1:16" x14ac:dyDescent="0.2">
      <c r="A37" s="121"/>
      <c r="C37" s="35" t="s">
        <v>287</v>
      </c>
      <c r="D37" s="51"/>
      <c r="E37" s="79"/>
      <c r="F37" s="51"/>
      <c r="G37" s="79"/>
      <c r="H37" s="51"/>
      <c r="I37" s="79"/>
      <c r="J37" s="51"/>
      <c r="K37" s="79"/>
      <c r="L37" s="51"/>
      <c r="M37" s="79"/>
      <c r="N37" s="98"/>
      <c r="O37" s="93"/>
      <c r="P37" s="123"/>
    </row>
    <row r="38" spans="1:16" x14ac:dyDescent="0.2">
      <c r="A38" s="121">
        <v>24</v>
      </c>
      <c r="C38" s="35" t="s">
        <v>290</v>
      </c>
      <c r="D38" s="51">
        <v>239300</v>
      </c>
      <c r="E38" s="79">
        <v>1.0723085961643257</v>
      </c>
      <c r="F38" s="51">
        <v>13707</v>
      </c>
      <c r="G38" s="79">
        <v>0.20563777866191871</v>
      </c>
      <c r="H38" s="51">
        <v>8359</v>
      </c>
      <c r="I38" s="79">
        <v>0.49776959443003027</v>
      </c>
      <c r="J38" s="51">
        <v>437</v>
      </c>
      <c r="K38" s="79">
        <v>0.35731514869052583</v>
      </c>
      <c r="L38" s="51">
        <v>4000</v>
      </c>
      <c r="M38" s="79">
        <v>0.10320095832409899</v>
      </c>
      <c r="N38" s="98">
        <v>911</v>
      </c>
      <c r="O38" s="93">
        <v>9.2199198848673891E-2</v>
      </c>
      <c r="P38" s="123">
        <v>24</v>
      </c>
    </row>
    <row r="39" spans="1:16" x14ac:dyDescent="0.2">
      <c r="A39" s="121">
        <v>25</v>
      </c>
      <c r="C39" s="35" t="s">
        <v>317</v>
      </c>
      <c r="D39" s="51">
        <v>60357</v>
      </c>
      <c r="E39" s="79">
        <v>0.27046105281525368</v>
      </c>
      <c r="F39" s="51">
        <v>4709</v>
      </c>
      <c r="G39" s="79">
        <v>7.0646261014005632E-2</v>
      </c>
      <c r="H39" s="51">
        <v>3614</v>
      </c>
      <c r="I39" s="79">
        <v>0.21520987130878447</v>
      </c>
      <c r="J39" s="51">
        <v>82</v>
      </c>
      <c r="K39" s="79">
        <v>6.7047693804629563E-2</v>
      </c>
      <c r="L39" s="51">
        <v>23</v>
      </c>
      <c r="M39" s="79">
        <v>5.934055103635692E-4</v>
      </c>
      <c r="N39" s="98">
        <v>990</v>
      </c>
      <c r="O39" s="93">
        <v>0.10019451905618787</v>
      </c>
      <c r="P39" s="123">
        <v>25</v>
      </c>
    </row>
    <row r="40" spans="1:16" x14ac:dyDescent="0.2">
      <c r="A40" s="121">
        <v>26</v>
      </c>
      <c r="C40" s="35" t="s">
        <v>326</v>
      </c>
      <c r="D40" s="51">
        <v>2437</v>
      </c>
      <c r="E40" s="79">
        <v>1.0920250935446978E-2</v>
      </c>
      <c r="F40" s="51" t="s">
        <v>381</v>
      </c>
      <c r="G40" s="79" t="s">
        <v>381</v>
      </c>
      <c r="H40" s="51" t="s">
        <v>381</v>
      </c>
      <c r="I40" s="79" t="s">
        <v>381</v>
      </c>
      <c r="J40" s="51" t="s">
        <v>381</v>
      </c>
      <c r="K40" s="79" t="s">
        <v>381</v>
      </c>
      <c r="L40" s="51" t="s">
        <v>381</v>
      </c>
      <c r="M40" s="79" t="s">
        <v>381</v>
      </c>
      <c r="N40" s="225">
        <v>0</v>
      </c>
      <c r="O40" s="226">
        <v>0</v>
      </c>
      <c r="P40" s="123">
        <v>26</v>
      </c>
    </row>
    <row r="41" spans="1:16" s="88" customFormat="1" ht="36" customHeight="1" x14ac:dyDescent="0.2">
      <c r="A41" s="218">
        <v>27</v>
      </c>
      <c r="B41" s="159"/>
      <c r="C41" s="168" t="s">
        <v>157</v>
      </c>
      <c r="D41" s="160">
        <v>22316337</v>
      </c>
      <c r="E41" s="161">
        <v>100</v>
      </c>
      <c r="F41" s="160">
        <v>6665604</v>
      </c>
      <c r="G41" s="161">
        <v>100</v>
      </c>
      <c r="H41" s="160">
        <v>1679291</v>
      </c>
      <c r="I41" s="161">
        <v>100</v>
      </c>
      <c r="J41" s="160">
        <v>122301</v>
      </c>
      <c r="K41" s="161">
        <v>100</v>
      </c>
      <c r="L41" s="160">
        <v>3875933</v>
      </c>
      <c r="M41" s="161">
        <v>100</v>
      </c>
      <c r="N41" s="160">
        <v>988078</v>
      </c>
      <c r="O41" s="162">
        <v>100</v>
      </c>
      <c r="P41" s="219">
        <v>27</v>
      </c>
    </row>
    <row r="42" spans="1:16" ht="24" x14ac:dyDescent="0.2">
      <c r="A42" s="165">
        <v>28</v>
      </c>
      <c r="B42" s="212"/>
      <c r="C42" s="164" t="s">
        <v>282</v>
      </c>
      <c r="D42" s="51">
        <v>639</v>
      </c>
      <c r="E42" s="56" t="s">
        <v>283</v>
      </c>
      <c r="F42" s="51">
        <v>137</v>
      </c>
      <c r="G42" s="56" t="s">
        <v>283</v>
      </c>
      <c r="H42" s="51">
        <v>29</v>
      </c>
      <c r="I42" s="56" t="s">
        <v>283</v>
      </c>
      <c r="J42" s="51">
        <v>6</v>
      </c>
      <c r="K42" s="56" t="s">
        <v>283</v>
      </c>
      <c r="L42" s="51">
        <v>49</v>
      </c>
      <c r="M42" s="56" t="s">
        <v>283</v>
      </c>
      <c r="N42" s="98">
        <v>53</v>
      </c>
      <c r="O42" s="97" t="s">
        <v>283</v>
      </c>
      <c r="P42" s="123">
        <v>28</v>
      </c>
    </row>
    <row r="43" spans="1:16" x14ac:dyDescent="0.2">
      <c r="A43" s="121"/>
      <c r="B43" s="212"/>
      <c r="C43" s="26" t="s">
        <v>14</v>
      </c>
      <c r="D43" s="51"/>
      <c r="E43" s="56"/>
      <c r="F43" s="51"/>
      <c r="G43" s="56"/>
      <c r="H43" s="51"/>
      <c r="I43" s="56"/>
      <c r="J43" s="51"/>
      <c r="K43" s="56"/>
      <c r="L43" s="51"/>
      <c r="M43" s="56"/>
      <c r="N43" s="98"/>
      <c r="O43" s="97"/>
      <c r="P43" s="123"/>
    </row>
    <row r="44" spans="1:16" x14ac:dyDescent="0.2">
      <c r="A44" s="121">
        <v>29</v>
      </c>
      <c r="B44" s="212"/>
      <c r="C44" s="26" t="s">
        <v>59</v>
      </c>
      <c r="D44" s="51">
        <v>86</v>
      </c>
      <c r="E44" s="56" t="s">
        <v>283</v>
      </c>
      <c r="F44" s="51">
        <v>10</v>
      </c>
      <c r="G44" s="56" t="s">
        <v>283</v>
      </c>
      <c r="H44" s="51">
        <v>4</v>
      </c>
      <c r="I44" s="56" t="s">
        <v>283</v>
      </c>
      <c r="J44" s="51">
        <v>1</v>
      </c>
      <c r="K44" s="56" t="s">
        <v>283</v>
      </c>
      <c r="L44" s="51">
        <v>2</v>
      </c>
      <c r="M44" s="56" t="s">
        <v>283</v>
      </c>
      <c r="N44" s="98">
        <v>3</v>
      </c>
      <c r="O44" s="97" t="s">
        <v>283</v>
      </c>
      <c r="P44" s="123">
        <v>29</v>
      </c>
    </row>
    <row r="45" spans="1:16" x14ac:dyDescent="0.2">
      <c r="A45" s="101" t="s">
        <v>28</v>
      </c>
      <c r="B45" s="36"/>
      <c r="N45" s="99"/>
      <c r="O45" s="44"/>
      <c r="P45" s="129"/>
    </row>
    <row r="46" spans="1:16" x14ac:dyDescent="0.2">
      <c r="A46" s="132" t="s">
        <v>300</v>
      </c>
      <c r="B46" s="212"/>
      <c r="C46" s="33"/>
      <c r="H46" s="51"/>
      <c r="N46" s="99"/>
      <c r="O46" s="44"/>
      <c r="P46" s="125"/>
    </row>
    <row r="47" spans="1:16" x14ac:dyDescent="0.2">
      <c r="B47" s="2"/>
    </row>
    <row r="48" spans="1:16" x14ac:dyDescent="0.2">
      <c r="D48" s="2"/>
      <c r="F48" s="47"/>
      <c r="G48" s="34" t="s">
        <v>378</v>
      </c>
      <c r="H48" s="47" t="s">
        <v>379</v>
      </c>
      <c r="J48" s="47"/>
      <c r="L48" s="47"/>
      <c r="N48" s="47"/>
    </row>
    <row r="49" spans="1:16" x14ac:dyDescent="0.2">
      <c r="D49" s="2"/>
      <c r="F49" s="47"/>
      <c r="G49" s="29"/>
      <c r="H49" s="47"/>
      <c r="J49" s="47"/>
      <c r="L49" s="47"/>
      <c r="N49" s="47"/>
    </row>
    <row r="50" spans="1:16" x14ac:dyDescent="0.2">
      <c r="D50" s="2"/>
      <c r="F50" s="47"/>
      <c r="G50" s="34" t="s">
        <v>210</v>
      </c>
      <c r="H50" s="47" t="s">
        <v>146</v>
      </c>
      <c r="J50" s="47"/>
      <c r="L50" s="47"/>
      <c r="N50" s="47"/>
    </row>
    <row r="51" spans="1:16" ht="12.75" thickBot="1" x14ac:dyDescent="0.25">
      <c r="A51" s="120"/>
      <c r="B51" s="6"/>
      <c r="C51" s="7"/>
      <c r="D51" s="7"/>
      <c r="E51" s="43"/>
      <c r="F51" s="7"/>
      <c r="G51" s="43"/>
      <c r="H51" s="7"/>
      <c r="I51" s="43"/>
      <c r="J51" s="7"/>
      <c r="K51" s="43"/>
      <c r="L51" s="7"/>
      <c r="M51" s="43"/>
      <c r="N51" s="7"/>
      <c r="O51" s="43"/>
      <c r="P51" s="120"/>
    </row>
    <row r="52" spans="1:16" ht="12.75" customHeight="1" x14ac:dyDescent="0.2">
      <c r="A52" s="121"/>
      <c r="B52" s="318" t="s">
        <v>200</v>
      </c>
      <c r="C52" s="262"/>
      <c r="D52" s="323" t="s">
        <v>124</v>
      </c>
      <c r="E52" s="343"/>
      <c r="F52" s="296" t="s">
        <v>57</v>
      </c>
      <c r="G52" s="305"/>
      <c r="H52" s="305" t="s">
        <v>77</v>
      </c>
      <c r="I52" s="324"/>
      <c r="J52" s="296" t="s">
        <v>259</v>
      </c>
      <c r="K52" s="324"/>
      <c r="L52" s="296" t="s">
        <v>182</v>
      </c>
      <c r="M52" s="324"/>
      <c r="N52" s="340" t="s">
        <v>155</v>
      </c>
      <c r="O52" s="247"/>
      <c r="P52" s="123"/>
    </row>
    <row r="53" spans="1:16" ht="12" customHeight="1" x14ac:dyDescent="0.2">
      <c r="A53" s="253" t="s">
        <v>131</v>
      </c>
      <c r="B53" s="319"/>
      <c r="C53" s="320"/>
      <c r="D53" s="344"/>
      <c r="E53" s="345"/>
      <c r="F53" s="337"/>
      <c r="G53" s="306"/>
      <c r="H53" s="306"/>
      <c r="I53" s="326"/>
      <c r="J53" s="337"/>
      <c r="K53" s="326"/>
      <c r="L53" s="337"/>
      <c r="M53" s="326"/>
      <c r="N53" s="341"/>
      <c r="O53" s="330"/>
      <c r="P53" s="275" t="s">
        <v>131</v>
      </c>
    </row>
    <row r="54" spans="1:16" ht="12" customHeight="1" x14ac:dyDescent="0.2">
      <c r="A54" s="253"/>
      <c r="B54" s="319"/>
      <c r="C54" s="320"/>
      <c r="D54" s="346"/>
      <c r="E54" s="291"/>
      <c r="F54" s="334"/>
      <c r="G54" s="307"/>
      <c r="H54" s="307"/>
      <c r="I54" s="328"/>
      <c r="J54" s="334"/>
      <c r="K54" s="328"/>
      <c r="L54" s="334"/>
      <c r="M54" s="328"/>
      <c r="N54" s="342"/>
      <c r="O54" s="332"/>
      <c r="P54" s="284"/>
    </row>
    <row r="55" spans="1:16" ht="15" customHeight="1" thickBot="1" x14ac:dyDescent="0.25">
      <c r="A55" s="122"/>
      <c r="B55" s="321"/>
      <c r="C55" s="322"/>
      <c r="D55" s="186" t="s">
        <v>291</v>
      </c>
      <c r="E55" s="20" t="s">
        <v>220</v>
      </c>
      <c r="F55" s="186" t="s">
        <v>291</v>
      </c>
      <c r="G55" s="9" t="s">
        <v>220</v>
      </c>
      <c r="H55" s="188" t="s">
        <v>291</v>
      </c>
      <c r="I55" s="20" t="s">
        <v>220</v>
      </c>
      <c r="J55" s="186" t="s">
        <v>291</v>
      </c>
      <c r="K55" s="20" t="s">
        <v>220</v>
      </c>
      <c r="L55" s="186" t="s">
        <v>291</v>
      </c>
      <c r="M55" s="20" t="s">
        <v>220</v>
      </c>
      <c r="N55" s="186" t="s">
        <v>291</v>
      </c>
      <c r="O55" s="20" t="s">
        <v>220</v>
      </c>
      <c r="P55" s="127"/>
    </row>
    <row r="56" spans="1:16" x14ac:dyDescent="0.2">
      <c r="A56" s="123"/>
      <c r="C56" s="10"/>
      <c r="D56" s="10"/>
      <c r="E56" s="44"/>
      <c r="F56" s="10"/>
      <c r="G56" s="44"/>
      <c r="H56" s="10"/>
      <c r="I56" s="44"/>
      <c r="J56" s="10"/>
      <c r="K56" s="44"/>
      <c r="L56" s="10"/>
      <c r="M56" s="44"/>
      <c r="N56" s="10"/>
      <c r="O56" s="44"/>
      <c r="P56" s="123"/>
    </row>
    <row r="57" spans="1:16" x14ac:dyDescent="0.2">
      <c r="A57" s="123"/>
      <c r="B57" s="11"/>
      <c r="C57" s="212" t="s">
        <v>142</v>
      </c>
      <c r="D57" s="23"/>
      <c r="E57" s="18"/>
      <c r="F57" s="48"/>
      <c r="G57" s="18"/>
      <c r="H57" s="24" t="s">
        <v>142</v>
      </c>
      <c r="I57" s="18"/>
      <c r="J57" s="48"/>
      <c r="K57" s="18"/>
      <c r="L57" s="48"/>
      <c r="M57" s="18"/>
      <c r="N57" s="48"/>
      <c r="O57" s="18"/>
      <c r="P57" s="123"/>
    </row>
    <row r="58" spans="1:16" x14ac:dyDescent="0.2">
      <c r="A58" s="123"/>
      <c r="C58" s="10"/>
      <c r="E58" s="44"/>
      <c r="F58" s="10"/>
      <c r="G58" s="44"/>
      <c r="H58" s="10"/>
      <c r="I58" s="44"/>
      <c r="J58" s="10"/>
      <c r="K58" s="44"/>
      <c r="L58" s="10"/>
      <c r="M58" s="44"/>
      <c r="N58" s="10"/>
      <c r="O58" s="44"/>
      <c r="P58" s="123"/>
    </row>
    <row r="59" spans="1:16" x14ac:dyDescent="0.2">
      <c r="A59" s="121">
        <v>1</v>
      </c>
      <c r="C59" s="35" t="s">
        <v>45</v>
      </c>
      <c r="D59" s="51">
        <v>24358</v>
      </c>
      <c r="E59" s="79">
        <v>0.8288284487079457</v>
      </c>
      <c r="F59" s="51">
        <v>1854</v>
      </c>
      <c r="G59" s="79">
        <v>4.9791768888845921E-2</v>
      </c>
      <c r="H59" s="51">
        <v>4026</v>
      </c>
      <c r="I59" s="79">
        <v>0.721108637362598</v>
      </c>
      <c r="J59" s="51">
        <v>5761</v>
      </c>
      <c r="K59" s="79">
        <v>0.69359332147045161</v>
      </c>
      <c r="L59" s="51">
        <v>2666</v>
      </c>
      <c r="M59" s="79">
        <v>0.68135002376802412</v>
      </c>
      <c r="N59" s="98">
        <v>35751</v>
      </c>
      <c r="O59" s="93">
        <v>0.49597769869177921</v>
      </c>
      <c r="P59" s="123">
        <v>1</v>
      </c>
    </row>
    <row r="60" spans="1:16" x14ac:dyDescent="0.2">
      <c r="A60" s="121"/>
      <c r="C60" s="35" t="s">
        <v>287</v>
      </c>
      <c r="D60" s="51"/>
      <c r="E60" s="79"/>
      <c r="F60" s="51"/>
      <c r="G60" s="79"/>
      <c r="H60" s="51"/>
      <c r="I60" s="79"/>
      <c r="J60" s="51"/>
      <c r="K60" s="79"/>
      <c r="L60" s="51"/>
      <c r="M60" s="79"/>
      <c r="N60" s="98"/>
      <c r="O60" s="93"/>
      <c r="P60" s="123"/>
    </row>
    <row r="61" spans="1:16" x14ac:dyDescent="0.2">
      <c r="A61" s="121">
        <v>2</v>
      </c>
      <c r="C61" s="35" t="s">
        <v>290</v>
      </c>
      <c r="D61" s="51">
        <v>1618</v>
      </c>
      <c r="E61" s="79">
        <v>5.5055605140383289E-2</v>
      </c>
      <c r="F61" s="51">
        <v>1042</v>
      </c>
      <c r="G61" s="79">
        <v>2.798437064842365E-2</v>
      </c>
      <c r="H61" s="51">
        <v>1346</v>
      </c>
      <c r="I61" s="79">
        <v>0.2410859974888368</v>
      </c>
      <c r="J61" s="51">
        <v>1714</v>
      </c>
      <c r="K61" s="79">
        <v>0.20635635358450857</v>
      </c>
      <c r="L61" s="51">
        <v>341</v>
      </c>
      <c r="M61" s="79">
        <v>8.714942164474726E-2</v>
      </c>
      <c r="N61" s="98">
        <v>10250</v>
      </c>
      <c r="O61" s="93">
        <v>0.14219941852229973</v>
      </c>
      <c r="P61" s="123">
        <v>2</v>
      </c>
    </row>
    <row r="62" spans="1:16" x14ac:dyDescent="0.2">
      <c r="A62" s="121">
        <v>3</v>
      </c>
      <c r="C62" s="35" t="s">
        <v>324</v>
      </c>
      <c r="D62" s="51">
        <v>1027</v>
      </c>
      <c r="E62" s="79">
        <v>3.4945677675632655E-2</v>
      </c>
      <c r="F62" s="51">
        <v>125</v>
      </c>
      <c r="G62" s="79">
        <v>3.3570502217398811E-3</v>
      </c>
      <c r="H62" s="51">
        <v>508</v>
      </c>
      <c r="I62" s="79">
        <v>9.0989366065623398E-2</v>
      </c>
      <c r="J62" s="51">
        <v>408</v>
      </c>
      <c r="K62" s="79">
        <v>4.912099898627742E-2</v>
      </c>
      <c r="L62" s="51">
        <v>52</v>
      </c>
      <c r="M62" s="79">
        <v>1.3289647875445331E-2</v>
      </c>
      <c r="N62" s="98">
        <v>1929</v>
      </c>
      <c r="O62" s="93">
        <v>2.6761236910196697E-2</v>
      </c>
      <c r="P62" s="123">
        <v>3</v>
      </c>
    </row>
    <row r="63" spans="1:16" x14ac:dyDescent="0.2">
      <c r="A63" s="121">
        <v>4</v>
      </c>
      <c r="C63" s="35" t="s">
        <v>326</v>
      </c>
      <c r="D63" s="51">
        <v>917</v>
      </c>
      <c r="E63" s="79">
        <v>3.1202713172887191E-2</v>
      </c>
      <c r="F63" s="51">
        <v>125</v>
      </c>
      <c r="G63" s="79">
        <v>3.3570502217398811E-3</v>
      </c>
      <c r="H63" s="51">
        <v>415</v>
      </c>
      <c r="I63" s="79">
        <v>7.4331864010302576E-2</v>
      </c>
      <c r="J63" s="51">
        <v>72</v>
      </c>
      <c r="K63" s="79">
        <v>8.6684115858136623E-3</v>
      </c>
      <c r="L63" s="51">
        <v>44</v>
      </c>
      <c r="M63" s="79">
        <v>1.1245086663838357E-2</v>
      </c>
      <c r="N63" s="98">
        <v>1445</v>
      </c>
      <c r="O63" s="93">
        <v>2.0046649733143716E-2</v>
      </c>
      <c r="P63" s="123">
        <v>4</v>
      </c>
    </row>
    <row r="64" spans="1:16" x14ac:dyDescent="0.2">
      <c r="A64" s="121">
        <v>5</v>
      </c>
      <c r="C64" s="35" t="s">
        <v>168</v>
      </c>
      <c r="D64" s="51">
        <v>2851302</v>
      </c>
      <c r="E64" s="79">
        <v>97.021110660064991</v>
      </c>
      <c r="F64" s="51">
        <v>3691957</v>
      </c>
      <c r="G64" s="79">
        <v>99.15268052403286</v>
      </c>
      <c r="H64" s="51">
        <v>544998</v>
      </c>
      <c r="I64" s="79">
        <v>97.616186076835859</v>
      </c>
      <c r="J64" s="51">
        <v>790131</v>
      </c>
      <c r="K64" s="79">
        <v>95.127509926535211</v>
      </c>
      <c r="L64" s="51">
        <v>329378</v>
      </c>
      <c r="M64" s="79">
        <v>84.179185344585235</v>
      </c>
      <c r="N64" s="98">
        <v>3455374</v>
      </c>
      <c r="O64" s="93">
        <v>47.936797422153447</v>
      </c>
      <c r="P64" s="123">
        <v>5</v>
      </c>
    </row>
    <row r="65" spans="1:16" ht="24" x14ac:dyDescent="0.2">
      <c r="A65" s="121">
        <v>5</v>
      </c>
      <c r="C65" s="166" t="s">
        <v>325</v>
      </c>
      <c r="D65" s="51">
        <v>512520</v>
      </c>
      <c r="E65" s="79">
        <v>17.439492426791869</v>
      </c>
      <c r="F65" s="51">
        <v>3574994</v>
      </c>
      <c r="G65" s="79">
        <v>96.01147520334996</v>
      </c>
      <c r="H65" s="51">
        <v>205784</v>
      </c>
      <c r="I65" s="79">
        <v>36.858574225291818</v>
      </c>
      <c r="J65" s="51">
        <v>653463</v>
      </c>
      <c r="K65" s="79">
        <v>78.673420001396579</v>
      </c>
      <c r="L65" s="51">
        <v>234116</v>
      </c>
      <c r="M65" s="79">
        <v>59.833061577072293</v>
      </c>
      <c r="N65" s="98">
        <v>1568299</v>
      </c>
      <c r="O65" s="93">
        <v>21.757190816497964</v>
      </c>
      <c r="P65" s="123">
        <v>6</v>
      </c>
    </row>
    <row r="66" spans="1:16" x14ac:dyDescent="0.2">
      <c r="A66" s="121">
        <v>7</v>
      </c>
      <c r="C66" s="35" t="s">
        <v>47</v>
      </c>
      <c r="D66" s="51">
        <v>495474</v>
      </c>
      <c r="E66" s="79">
        <v>16.859469036666422</v>
      </c>
      <c r="F66" s="51">
        <v>641818</v>
      </c>
      <c r="G66" s="79">
        <v>17.236922073733176</v>
      </c>
      <c r="H66" s="51">
        <v>198468</v>
      </c>
      <c r="I66" s="79">
        <v>35.548184063606584</v>
      </c>
      <c r="J66" s="51">
        <v>650521</v>
      </c>
      <c r="K66" s="79">
        <v>78.319219072431807</v>
      </c>
      <c r="L66" s="51">
        <v>223063</v>
      </c>
      <c r="M66" s="79">
        <v>57.008244693085807</v>
      </c>
      <c r="N66" s="98">
        <v>820874</v>
      </c>
      <c r="O66" s="93">
        <v>11.388078583421878</v>
      </c>
      <c r="P66" s="123">
        <v>7</v>
      </c>
    </row>
    <row r="67" spans="1:16" x14ac:dyDescent="0.2">
      <c r="A67" s="121">
        <v>8</v>
      </c>
      <c r="C67" s="35" t="s">
        <v>48</v>
      </c>
      <c r="D67" s="51">
        <v>9035</v>
      </c>
      <c r="E67" s="79">
        <v>0.30743349347550247</v>
      </c>
      <c r="F67" s="51">
        <v>2865101</v>
      </c>
      <c r="G67" s="79">
        <v>76.94630357885724</v>
      </c>
      <c r="H67" s="51" t="s">
        <v>381</v>
      </c>
      <c r="I67" s="79" t="s">
        <v>381</v>
      </c>
      <c r="J67" s="51">
        <v>2708</v>
      </c>
      <c r="K67" s="79">
        <v>0.32602859131088052</v>
      </c>
      <c r="L67" s="51">
        <v>10776</v>
      </c>
      <c r="M67" s="79">
        <v>2.7540239520345939</v>
      </c>
      <c r="N67" s="98">
        <v>275078</v>
      </c>
      <c r="O67" s="93">
        <v>3.8161884534904549</v>
      </c>
      <c r="P67" s="123">
        <v>8</v>
      </c>
    </row>
    <row r="68" spans="1:16" x14ac:dyDescent="0.2">
      <c r="A68" s="121">
        <v>9</v>
      </c>
      <c r="C68" s="35" t="s">
        <v>269</v>
      </c>
      <c r="D68" s="51">
        <v>6010</v>
      </c>
      <c r="E68" s="79">
        <v>0.2045019696500022</v>
      </c>
      <c r="F68" s="51">
        <v>9</v>
      </c>
      <c r="G68" s="79">
        <v>2.4170761596527146E-4</v>
      </c>
      <c r="H68" s="51">
        <v>199738</v>
      </c>
      <c r="I68" s="79">
        <v>35.77565747877064</v>
      </c>
      <c r="J68" s="51" t="s">
        <v>381</v>
      </c>
      <c r="K68" s="79" t="s">
        <v>381</v>
      </c>
      <c r="L68" s="51">
        <v>40</v>
      </c>
      <c r="M68" s="79">
        <v>1.022280605803487E-2</v>
      </c>
      <c r="N68" s="98">
        <v>1413</v>
      </c>
      <c r="O68" s="93">
        <v>1.9602710085074096E-2</v>
      </c>
      <c r="P68" s="123">
        <v>9</v>
      </c>
    </row>
    <row r="69" spans="1:16" x14ac:dyDescent="0.2">
      <c r="A69" s="121">
        <v>10</v>
      </c>
      <c r="C69" s="35" t="s">
        <v>242</v>
      </c>
      <c r="D69" s="51">
        <v>2196934</v>
      </c>
      <c r="E69" s="79">
        <v>74.754963426132761</v>
      </c>
      <c r="F69" s="51">
        <v>5241</v>
      </c>
      <c r="G69" s="79">
        <v>0.14075440169710973</v>
      </c>
      <c r="H69" s="51">
        <v>49157</v>
      </c>
      <c r="I69" s="79">
        <v>8.8046540702516722</v>
      </c>
      <c r="J69" s="51">
        <v>32683</v>
      </c>
      <c r="K69" s="79">
        <v>3.9348568869326104</v>
      </c>
      <c r="L69" s="51">
        <v>26379</v>
      </c>
      <c r="M69" s="79">
        <v>6.7416850251225462</v>
      </c>
      <c r="N69" s="98">
        <v>472571</v>
      </c>
      <c r="O69" s="93">
        <v>6.5560313571221167</v>
      </c>
      <c r="P69" s="123">
        <v>10</v>
      </c>
    </row>
    <row r="70" spans="1:16" x14ac:dyDescent="0.2">
      <c r="A70" s="121">
        <v>11</v>
      </c>
      <c r="C70" s="35" t="s">
        <v>270</v>
      </c>
      <c r="D70" s="51">
        <v>43517</v>
      </c>
      <c r="E70" s="79">
        <v>1.4807507842361307</v>
      </c>
      <c r="F70" s="51">
        <v>9335</v>
      </c>
      <c r="G70" s="79">
        <v>0.25070451055953435</v>
      </c>
      <c r="H70" s="51">
        <v>18112</v>
      </c>
      <c r="I70" s="79">
        <v>3.244093303505061</v>
      </c>
      <c r="J70" s="51">
        <v>83543</v>
      </c>
      <c r="K70" s="79">
        <v>10.058126515467094</v>
      </c>
      <c r="L70" s="51">
        <v>27297</v>
      </c>
      <c r="M70" s="79">
        <v>6.9762984241544466</v>
      </c>
      <c r="N70" s="98">
        <v>1332202</v>
      </c>
      <c r="O70" s="93">
        <v>18.481790219926314</v>
      </c>
      <c r="P70" s="123">
        <v>11</v>
      </c>
    </row>
    <row r="71" spans="1:16" x14ac:dyDescent="0.2">
      <c r="A71" s="121">
        <v>12</v>
      </c>
      <c r="C71" s="35" t="s">
        <v>271</v>
      </c>
      <c r="D71" s="51">
        <v>92322</v>
      </c>
      <c r="E71" s="79">
        <v>3.1414360802042434</v>
      </c>
      <c r="F71" s="51">
        <v>102378</v>
      </c>
      <c r="G71" s="79">
        <v>2.7495047008102844</v>
      </c>
      <c r="H71" s="51">
        <v>72206</v>
      </c>
      <c r="I71" s="79">
        <v>12.933027886091343</v>
      </c>
      <c r="J71" s="51">
        <v>20442</v>
      </c>
      <c r="K71" s="79">
        <v>2.461106522738929</v>
      </c>
      <c r="L71" s="51">
        <v>41546</v>
      </c>
      <c r="M71" s="79">
        <v>10.617917512177918</v>
      </c>
      <c r="N71" s="98">
        <v>80888</v>
      </c>
      <c r="O71" s="93">
        <v>1.1221684454079786</v>
      </c>
      <c r="P71" s="123">
        <v>12</v>
      </c>
    </row>
    <row r="72" spans="1:16" x14ac:dyDescent="0.2">
      <c r="A72" s="121"/>
      <c r="C72" s="35" t="s">
        <v>287</v>
      </c>
      <c r="D72" s="51"/>
      <c r="E72" s="79"/>
      <c r="F72" s="51"/>
      <c r="G72" s="79"/>
      <c r="H72" s="51"/>
      <c r="I72" s="79"/>
      <c r="J72" s="51"/>
      <c r="K72" s="79"/>
      <c r="L72" s="51"/>
      <c r="M72" s="79"/>
      <c r="N72" s="98"/>
      <c r="O72" s="93"/>
      <c r="P72" s="123"/>
    </row>
    <row r="73" spans="1:16" x14ac:dyDescent="0.2">
      <c r="A73" s="121">
        <v>13</v>
      </c>
      <c r="C73" s="35" t="s">
        <v>290</v>
      </c>
      <c r="D73" s="51">
        <v>191471</v>
      </c>
      <c r="E73" s="79">
        <v>6.5151741482288799</v>
      </c>
      <c r="F73" s="51">
        <v>182243</v>
      </c>
      <c r="G73" s="79">
        <v>4.8943912284843298</v>
      </c>
      <c r="H73" s="51">
        <v>80801</v>
      </c>
      <c r="I73" s="79">
        <v>14.472503479268575</v>
      </c>
      <c r="J73" s="51">
        <v>112902</v>
      </c>
      <c r="K73" s="79">
        <v>13.592791734187974</v>
      </c>
      <c r="L73" s="51">
        <v>41082</v>
      </c>
      <c r="M73" s="79">
        <v>10.499332961904713</v>
      </c>
      <c r="N73" s="98">
        <v>193732</v>
      </c>
      <c r="O73" s="93">
        <v>2.68766612186948</v>
      </c>
      <c r="P73" s="123">
        <v>13</v>
      </c>
    </row>
    <row r="74" spans="1:16" x14ac:dyDescent="0.2">
      <c r="A74" s="121">
        <v>14</v>
      </c>
      <c r="C74" s="35" t="s">
        <v>317</v>
      </c>
      <c r="D74" s="51">
        <v>42568</v>
      </c>
      <c r="E74" s="79">
        <v>1.4484592086624448</v>
      </c>
      <c r="F74" s="51">
        <v>45545</v>
      </c>
      <c r="G74" s="79">
        <v>1.223174818793143</v>
      </c>
      <c r="H74" s="51">
        <v>30608</v>
      </c>
      <c r="I74" s="79">
        <v>5.4822884183791354</v>
      </c>
      <c r="J74" s="51">
        <v>67446</v>
      </c>
      <c r="K74" s="79">
        <v>8.1201345530109492</v>
      </c>
      <c r="L74" s="51">
        <v>5808</v>
      </c>
      <c r="M74" s="79">
        <v>1.484351439626663</v>
      </c>
      <c r="N74" s="98">
        <v>51021</v>
      </c>
      <c r="O74" s="93">
        <v>0.70782014950500038</v>
      </c>
      <c r="P74" s="123">
        <v>14</v>
      </c>
    </row>
    <row r="75" spans="1:16" x14ac:dyDescent="0.2">
      <c r="A75" s="121">
        <v>15</v>
      </c>
      <c r="C75" s="35" t="s">
        <v>326</v>
      </c>
      <c r="D75" s="51">
        <v>17734</v>
      </c>
      <c r="E75" s="79">
        <v>0.60343393174261883</v>
      </c>
      <c r="F75" s="51">
        <v>21817</v>
      </c>
      <c r="G75" s="79">
        <v>0.58592611750159196</v>
      </c>
      <c r="H75" s="51">
        <v>25732</v>
      </c>
      <c r="I75" s="79">
        <v>4.6089337944894115</v>
      </c>
      <c r="J75" s="51">
        <v>7654</v>
      </c>
      <c r="K75" s="79">
        <v>0.92150030941413574</v>
      </c>
      <c r="L75" s="51">
        <v>2864</v>
      </c>
      <c r="M75" s="79">
        <v>0.7319529137552967</v>
      </c>
      <c r="N75" s="98">
        <v>28013</v>
      </c>
      <c r="O75" s="93">
        <v>0.38862754254294457</v>
      </c>
      <c r="P75" s="123">
        <v>15</v>
      </c>
    </row>
    <row r="76" spans="1:16" x14ac:dyDescent="0.2">
      <c r="A76" s="121">
        <v>16</v>
      </c>
      <c r="C76" s="35" t="s">
        <v>201</v>
      </c>
      <c r="D76" s="51">
        <v>63187</v>
      </c>
      <c r="E76" s="79">
        <v>2.1500608912270698</v>
      </c>
      <c r="F76" s="51">
        <v>29696</v>
      </c>
      <c r="G76" s="79">
        <v>0.79752770707830012</v>
      </c>
      <c r="H76" s="51">
        <v>9283</v>
      </c>
      <c r="I76" s="79">
        <v>1.6627052858015392</v>
      </c>
      <c r="J76" s="51">
        <v>34710</v>
      </c>
      <c r="K76" s="79">
        <v>4.178896751994337</v>
      </c>
      <c r="L76" s="51">
        <v>59238</v>
      </c>
      <c r="M76" s="79">
        <v>15.139464631646741</v>
      </c>
      <c r="N76" s="98">
        <v>3717062</v>
      </c>
      <c r="O76" s="93">
        <v>51.567224879154772</v>
      </c>
      <c r="P76" s="123">
        <v>16</v>
      </c>
    </row>
    <row r="77" spans="1:16" x14ac:dyDescent="0.2">
      <c r="A77" s="121">
        <v>17</v>
      </c>
      <c r="C77" s="35" t="s">
        <v>49</v>
      </c>
      <c r="D77" s="51">
        <v>6887</v>
      </c>
      <c r="E77" s="79">
        <v>0.23434360482189104</v>
      </c>
      <c r="F77" s="51">
        <v>23194</v>
      </c>
      <c r="G77" s="79">
        <v>0.62290738274427848</v>
      </c>
      <c r="H77" s="51">
        <v>5946</v>
      </c>
      <c r="I77" s="79">
        <v>1.0650054539885763</v>
      </c>
      <c r="J77" s="51">
        <v>12113</v>
      </c>
      <c r="K77" s="79">
        <v>1.4583398547077902</v>
      </c>
      <c r="L77" s="51">
        <v>29797</v>
      </c>
      <c r="M77" s="79">
        <v>7.6152238027816255</v>
      </c>
      <c r="N77" s="98">
        <v>1017755</v>
      </c>
      <c r="O77" s="93">
        <v>14.11943114128421</v>
      </c>
      <c r="P77" s="123">
        <v>17</v>
      </c>
    </row>
    <row r="78" spans="1:16" x14ac:dyDescent="0.2">
      <c r="A78" s="121">
        <v>18</v>
      </c>
      <c r="C78" s="35" t="s">
        <v>50</v>
      </c>
      <c r="D78" s="51">
        <v>164</v>
      </c>
      <c r="E78" s="79">
        <v>5.5804198040932378E-3</v>
      </c>
      <c r="F78" s="51">
        <v>2526</v>
      </c>
      <c r="G78" s="79">
        <v>6.7839270880919525E-2</v>
      </c>
      <c r="H78" s="51">
        <v>35</v>
      </c>
      <c r="I78" s="79">
        <v>6.2689523864110606E-3</v>
      </c>
      <c r="J78" s="51">
        <v>11</v>
      </c>
      <c r="K78" s="79">
        <v>1.324340658943754E-3</v>
      </c>
      <c r="L78" s="51">
        <v>14244</v>
      </c>
      <c r="M78" s="79">
        <v>3.6403412372662172</v>
      </c>
      <c r="N78" s="98">
        <v>82379</v>
      </c>
      <c r="O78" s="93">
        <v>1.1428532583852222</v>
      </c>
      <c r="P78" s="123">
        <v>18</v>
      </c>
    </row>
    <row r="79" spans="1:16" x14ac:dyDescent="0.2">
      <c r="A79" s="121">
        <v>19</v>
      </c>
      <c r="C79" s="35" t="s">
        <v>51</v>
      </c>
      <c r="D79" s="51">
        <v>8636</v>
      </c>
      <c r="E79" s="79">
        <v>0.29385674041554394</v>
      </c>
      <c r="F79" s="51">
        <v>3727</v>
      </c>
      <c r="G79" s="79">
        <v>0.1000938094113963</v>
      </c>
      <c r="H79" s="51">
        <v>3303</v>
      </c>
      <c r="I79" s="79">
        <v>0.59160999235187806</v>
      </c>
      <c r="J79" s="51">
        <v>20658</v>
      </c>
      <c r="K79" s="79">
        <v>2.4871117574963701</v>
      </c>
      <c r="L79" s="51">
        <v>3836</v>
      </c>
      <c r="M79" s="79">
        <v>0.98036710096554402</v>
      </c>
      <c r="N79" s="98">
        <v>81693</v>
      </c>
      <c r="O79" s="93">
        <v>1.1333363021797298</v>
      </c>
      <c r="P79" s="123">
        <v>19</v>
      </c>
    </row>
    <row r="80" spans="1:16" x14ac:dyDescent="0.2">
      <c r="A80" s="121">
        <v>20</v>
      </c>
      <c r="C80" s="35" t="s">
        <v>52</v>
      </c>
      <c r="D80" s="51">
        <v>3723</v>
      </c>
      <c r="E80" s="79">
        <v>0.1266823349429215</v>
      </c>
      <c r="F80" s="51">
        <v>1077</v>
      </c>
      <c r="G80" s="79">
        <v>2.8924344710510818E-2</v>
      </c>
      <c r="H80" s="51">
        <v>3300</v>
      </c>
      <c r="I80" s="79">
        <v>0.5910726535759</v>
      </c>
      <c r="J80" s="51">
        <v>636</v>
      </c>
      <c r="K80" s="79">
        <v>7.6570969008020684E-2</v>
      </c>
      <c r="L80" s="51">
        <v>1600</v>
      </c>
      <c r="M80" s="79">
        <v>0.40891224232139478</v>
      </c>
      <c r="N80" s="98">
        <v>49259</v>
      </c>
      <c r="O80" s="93">
        <v>0.68337572263316693</v>
      </c>
      <c r="P80" s="123">
        <v>20</v>
      </c>
    </row>
    <row r="81" spans="1:16" x14ac:dyDescent="0.2">
      <c r="A81" s="121">
        <v>21</v>
      </c>
      <c r="C81" s="35" t="s">
        <v>202</v>
      </c>
      <c r="D81" s="51" t="s">
        <v>381</v>
      </c>
      <c r="E81" s="79" t="s">
        <v>381</v>
      </c>
      <c r="F81" s="51" t="s">
        <v>381</v>
      </c>
      <c r="G81" s="79" t="s">
        <v>381</v>
      </c>
      <c r="H81" s="51" t="s">
        <v>381</v>
      </c>
      <c r="I81" s="79" t="s">
        <v>381</v>
      </c>
      <c r="J81" s="51" t="s">
        <v>381</v>
      </c>
      <c r="K81" s="79" t="s">
        <v>381</v>
      </c>
      <c r="L81" s="51" t="s">
        <v>381</v>
      </c>
      <c r="M81" s="79" t="s">
        <v>381</v>
      </c>
      <c r="N81" s="98">
        <v>2850</v>
      </c>
      <c r="O81" s="93">
        <v>3.9538374906200408E-2</v>
      </c>
      <c r="P81" s="123">
        <v>21</v>
      </c>
    </row>
    <row r="82" spans="1:16" x14ac:dyDescent="0.2">
      <c r="A82" s="121">
        <v>22</v>
      </c>
      <c r="C82" s="35" t="s">
        <v>53</v>
      </c>
      <c r="D82" s="51">
        <v>4912</v>
      </c>
      <c r="E82" s="79">
        <v>0.16714037852259747</v>
      </c>
      <c r="F82" s="51">
        <v>2649</v>
      </c>
      <c r="G82" s="79">
        <v>7.1142608299111565E-2</v>
      </c>
      <c r="H82" s="51">
        <v>3</v>
      </c>
      <c r="I82" s="79">
        <v>5.3733877597809086E-4</v>
      </c>
      <c r="J82" s="51">
        <v>20023</v>
      </c>
      <c r="K82" s="79">
        <v>2.4106611830937079</v>
      </c>
      <c r="L82" s="51">
        <v>2236</v>
      </c>
      <c r="M82" s="79">
        <v>0.57145485864414924</v>
      </c>
      <c r="N82" s="98">
        <v>29584</v>
      </c>
      <c r="O82" s="93">
        <v>0.41042220464036239</v>
      </c>
      <c r="P82" s="123">
        <v>22</v>
      </c>
    </row>
    <row r="83" spans="1:16" x14ac:dyDescent="0.2">
      <c r="A83" s="121">
        <v>23</v>
      </c>
      <c r="C83" s="35" t="s">
        <v>54</v>
      </c>
      <c r="D83" s="51">
        <v>47500</v>
      </c>
      <c r="E83" s="79">
        <v>1.6162801261855415</v>
      </c>
      <c r="F83" s="51">
        <v>250</v>
      </c>
      <c r="G83" s="79">
        <v>6.7141004434797622E-3</v>
      </c>
      <c r="H83" s="51" t="s">
        <v>381</v>
      </c>
      <c r="I83" s="79" t="s">
        <v>381</v>
      </c>
      <c r="J83" s="51">
        <v>1928</v>
      </c>
      <c r="K83" s="79">
        <v>0.23212079913123254</v>
      </c>
      <c r="L83" s="51">
        <v>11361</v>
      </c>
      <c r="M83" s="79">
        <v>2.9035324906333542</v>
      </c>
      <c r="N83" s="98">
        <v>2535235</v>
      </c>
      <c r="O83" s="93">
        <v>35.171604177305611</v>
      </c>
      <c r="P83" s="123">
        <v>23</v>
      </c>
    </row>
    <row r="84" spans="1:16" x14ac:dyDescent="0.2">
      <c r="A84" s="121"/>
      <c r="C84" s="35" t="s">
        <v>287</v>
      </c>
      <c r="D84" s="51"/>
      <c r="E84" s="79"/>
      <c r="F84" s="51"/>
      <c r="G84" s="79"/>
      <c r="H84" s="51"/>
      <c r="I84" s="79"/>
      <c r="J84" s="51"/>
      <c r="K84" s="79"/>
      <c r="L84" s="51"/>
      <c r="M84" s="79"/>
      <c r="N84" s="98"/>
      <c r="O84" s="93"/>
      <c r="P84" s="123"/>
    </row>
    <row r="85" spans="1:16" x14ac:dyDescent="0.2">
      <c r="A85" s="121">
        <v>24</v>
      </c>
      <c r="C85" s="35" t="s">
        <v>290</v>
      </c>
      <c r="D85" s="51">
        <v>16963</v>
      </c>
      <c r="E85" s="79">
        <v>0.57719915327337556</v>
      </c>
      <c r="F85" s="51">
        <v>4944</v>
      </c>
      <c r="G85" s="79">
        <v>0.13277805037025578</v>
      </c>
      <c r="H85" s="51">
        <v>93</v>
      </c>
      <c r="I85" s="79">
        <v>1.6657502055320818E-2</v>
      </c>
      <c r="J85" s="51">
        <v>2289</v>
      </c>
      <c r="K85" s="79">
        <v>0.27558325166565939</v>
      </c>
      <c r="L85" s="51">
        <v>12067</v>
      </c>
      <c r="M85" s="79">
        <v>3.0839650175576696</v>
      </c>
      <c r="N85" s="98">
        <v>189235</v>
      </c>
      <c r="O85" s="93">
        <v>2.6252787282016961</v>
      </c>
      <c r="P85" s="123">
        <v>24</v>
      </c>
    </row>
    <row r="86" spans="1:16" x14ac:dyDescent="0.2">
      <c r="A86" s="121">
        <v>25</v>
      </c>
      <c r="C86" s="35" t="s">
        <v>317</v>
      </c>
      <c r="D86" s="51">
        <v>1200</v>
      </c>
      <c r="E86" s="79">
        <v>4.0832340029950523E-2</v>
      </c>
      <c r="F86" s="51">
        <v>543</v>
      </c>
      <c r="G86" s="79">
        <v>1.4583026163238044E-2</v>
      </c>
      <c r="H86" s="51">
        <v>4</v>
      </c>
      <c r="I86" s="79">
        <v>7.1645170130412122E-4</v>
      </c>
      <c r="J86" s="51">
        <v>1580</v>
      </c>
      <c r="K86" s="79">
        <v>0.19022347646646648</v>
      </c>
      <c r="L86" s="51">
        <v>10681</v>
      </c>
      <c r="M86" s="79">
        <v>2.7297447876467613</v>
      </c>
      <c r="N86" s="98">
        <v>41640</v>
      </c>
      <c r="O86" s="93">
        <v>0.57767646705059117</v>
      </c>
      <c r="P86" s="123">
        <v>25</v>
      </c>
    </row>
    <row r="87" spans="1:16" x14ac:dyDescent="0.2">
      <c r="A87" s="121">
        <v>26</v>
      </c>
      <c r="C87" s="35" t="s">
        <v>326</v>
      </c>
      <c r="D87" s="51" t="s">
        <v>381</v>
      </c>
      <c r="E87" s="79" t="s">
        <v>381</v>
      </c>
      <c r="F87" s="51" t="s">
        <v>381</v>
      </c>
      <c r="G87" s="79" t="s">
        <v>381</v>
      </c>
      <c r="H87" s="51" t="s">
        <v>381</v>
      </c>
      <c r="I87" s="79" t="s">
        <v>381</v>
      </c>
      <c r="J87" s="51" t="s">
        <v>381</v>
      </c>
      <c r="K87" s="79" t="s">
        <v>381</v>
      </c>
      <c r="L87" s="51">
        <v>1021</v>
      </c>
      <c r="M87" s="79">
        <v>0.26093712463134006</v>
      </c>
      <c r="N87" s="98">
        <v>1415</v>
      </c>
      <c r="O87" s="93">
        <v>1.963045631307845E-2</v>
      </c>
      <c r="P87" s="123">
        <v>26</v>
      </c>
    </row>
    <row r="88" spans="1:16" s="88" customFormat="1" ht="36" customHeight="1" x14ac:dyDescent="0.2">
      <c r="A88" s="218">
        <v>27</v>
      </c>
      <c r="B88" s="159"/>
      <c r="C88" s="168" t="s">
        <v>157</v>
      </c>
      <c r="D88" s="160">
        <v>2938847</v>
      </c>
      <c r="E88" s="161">
        <v>100</v>
      </c>
      <c r="F88" s="160">
        <v>3723507</v>
      </c>
      <c r="G88" s="161">
        <v>100</v>
      </c>
      <c r="H88" s="160">
        <v>558307</v>
      </c>
      <c r="I88" s="161">
        <v>100</v>
      </c>
      <c r="J88" s="160">
        <v>830602</v>
      </c>
      <c r="K88" s="161">
        <v>100</v>
      </c>
      <c r="L88" s="160">
        <v>391282</v>
      </c>
      <c r="M88" s="161">
        <v>100</v>
      </c>
      <c r="N88" s="160">
        <v>7208187</v>
      </c>
      <c r="O88" s="162">
        <v>100</v>
      </c>
      <c r="P88" s="219">
        <v>27</v>
      </c>
    </row>
    <row r="89" spans="1:16" ht="24" x14ac:dyDescent="0.2">
      <c r="A89" s="165">
        <v>28</v>
      </c>
      <c r="B89" s="212"/>
      <c r="C89" s="164" t="s">
        <v>282</v>
      </c>
      <c r="D89" s="51">
        <v>64</v>
      </c>
      <c r="E89" s="208" t="s">
        <v>283</v>
      </c>
      <c r="F89" s="51">
        <v>88</v>
      </c>
      <c r="G89" s="208" t="s">
        <v>283</v>
      </c>
      <c r="H89" s="51">
        <v>28</v>
      </c>
      <c r="I89" s="208" t="s">
        <v>283</v>
      </c>
      <c r="J89" s="51">
        <v>21</v>
      </c>
      <c r="K89" s="208" t="s">
        <v>283</v>
      </c>
      <c r="L89" s="51">
        <v>52</v>
      </c>
      <c r="M89" s="208" t="s">
        <v>283</v>
      </c>
      <c r="N89" s="98">
        <v>249</v>
      </c>
      <c r="O89" s="97" t="s">
        <v>283</v>
      </c>
      <c r="P89" s="123">
        <v>28</v>
      </c>
    </row>
    <row r="90" spans="1:16" x14ac:dyDescent="0.2">
      <c r="A90" s="121"/>
      <c r="B90" s="212"/>
      <c r="C90" s="26" t="s">
        <v>14</v>
      </c>
      <c r="D90" s="51"/>
      <c r="E90" s="56"/>
      <c r="F90" s="51"/>
      <c r="G90" s="79"/>
      <c r="H90" s="51"/>
      <c r="I90" s="79"/>
      <c r="J90" s="51"/>
      <c r="K90" s="79"/>
      <c r="L90" s="51"/>
      <c r="M90" s="79"/>
      <c r="N90" s="98"/>
      <c r="O90" s="93"/>
      <c r="P90" s="123"/>
    </row>
    <row r="91" spans="1:16" x14ac:dyDescent="0.2">
      <c r="A91" s="121">
        <v>29</v>
      </c>
      <c r="B91" s="212"/>
      <c r="C91" s="26" t="s">
        <v>59</v>
      </c>
      <c r="D91" s="51">
        <v>3</v>
      </c>
      <c r="E91" s="208" t="s">
        <v>283</v>
      </c>
      <c r="F91" s="51">
        <v>10</v>
      </c>
      <c r="G91" s="208" t="s">
        <v>283</v>
      </c>
      <c r="H91" s="51">
        <v>1</v>
      </c>
      <c r="I91" s="208" t="s">
        <v>283</v>
      </c>
      <c r="J91" s="51">
        <v>1</v>
      </c>
      <c r="K91" s="208" t="s">
        <v>283</v>
      </c>
      <c r="L91" s="51">
        <v>5</v>
      </c>
      <c r="M91" s="208" t="s">
        <v>283</v>
      </c>
      <c r="N91" s="98">
        <v>56</v>
      </c>
      <c r="O91" s="97" t="s">
        <v>283</v>
      </c>
      <c r="P91" s="123">
        <v>29</v>
      </c>
    </row>
    <row r="92" spans="1:16" x14ac:dyDescent="0.2">
      <c r="A92" s="138" t="s">
        <v>28</v>
      </c>
      <c r="B92" s="36"/>
      <c r="P92" s="123"/>
    </row>
    <row r="93" spans="1:16" x14ac:dyDescent="0.2">
      <c r="A93" s="132" t="s">
        <v>300</v>
      </c>
      <c r="B93" s="212"/>
      <c r="C93" s="33"/>
      <c r="P93" s="125"/>
    </row>
    <row r="94" spans="1:16" x14ac:dyDescent="0.2">
      <c r="B94" s="2"/>
    </row>
  </sheetData>
  <mergeCells count="19">
    <mergeCell ref="A53:A54"/>
    <mergeCell ref="J52:K54"/>
    <mergeCell ref="L52:M54"/>
    <mergeCell ref="N52:O54"/>
    <mergeCell ref="P53:P54"/>
    <mergeCell ref="F52:G54"/>
    <mergeCell ref="H52:I54"/>
    <mergeCell ref="B52:C55"/>
    <mergeCell ref="D52:E54"/>
    <mergeCell ref="P6:P7"/>
    <mergeCell ref="B5:C8"/>
    <mergeCell ref="D5:E7"/>
    <mergeCell ref="A6:A7"/>
    <mergeCell ref="H6:I7"/>
    <mergeCell ref="H5:O5"/>
    <mergeCell ref="F5:G7"/>
    <mergeCell ref="J6:K7"/>
    <mergeCell ref="L6:M7"/>
    <mergeCell ref="N6:O7"/>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46"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sqref="A1:E2"/>
    </sheetView>
  </sheetViews>
  <sheetFormatPr baseColWidth="10" defaultRowHeight="12.75" x14ac:dyDescent="0.2"/>
  <cols>
    <col min="1" max="1" width="28.5703125" customWidth="1"/>
    <col min="2" max="4" width="12.7109375" customWidth="1"/>
    <col min="5" max="5" width="16.7109375" customWidth="1"/>
    <col min="6" max="6" width="15.7109375" customWidth="1"/>
  </cols>
  <sheetData>
    <row r="1" spans="1:6" ht="12.75" customHeight="1" x14ac:dyDescent="0.2">
      <c r="A1" s="347" t="s">
        <v>380</v>
      </c>
      <c r="B1" s="348"/>
      <c r="C1" s="348"/>
      <c r="D1" s="348"/>
      <c r="E1" s="348"/>
      <c r="F1" s="69"/>
    </row>
    <row r="2" spans="1:6" x14ac:dyDescent="0.2">
      <c r="A2" s="348"/>
      <c r="B2" s="348"/>
      <c r="C2" s="348"/>
      <c r="D2" s="348"/>
      <c r="E2" s="348"/>
      <c r="F2" s="69"/>
    </row>
    <row r="3" spans="1:6" ht="17.25" customHeight="1" x14ac:dyDescent="0.2"/>
    <row r="4" spans="1:6" ht="17.25" customHeight="1" thickBot="1" x14ac:dyDescent="0.25">
      <c r="A4" s="70"/>
      <c r="B4" s="70"/>
      <c r="C4" s="70"/>
      <c r="D4" s="70"/>
      <c r="E4" s="70"/>
    </row>
    <row r="5" spans="1:6" x14ac:dyDescent="0.2">
      <c r="A5" s="349" t="s">
        <v>119</v>
      </c>
      <c r="B5" s="293" t="s">
        <v>203</v>
      </c>
      <c r="C5" s="352"/>
      <c r="D5" s="352"/>
      <c r="E5" s="352"/>
    </row>
    <row r="6" spans="1:6" x14ac:dyDescent="0.2">
      <c r="A6" s="350"/>
      <c r="B6" s="353"/>
      <c r="C6" s="353"/>
      <c r="D6" s="353"/>
      <c r="E6" s="353"/>
    </row>
    <row r="7" spans="1:6" x14ac:dyDescent="0.2">
      <c r="A7" s="350"/>
      <c r="B7" s="354" t="s">
        <v>63</v>
      </c>
      <c r="C7" s="356" t="s">
        <v>120</v>
      </c>
      <c r="D7" s="354" t="s">
        <v>121</v>
      </c>
      <c r="E7" s="358" t="s">
        <v>141</v>
      </c>
    </row>
    <row r="8" spans="1:6" ht="13.5" thickBot="1" x14ac:dyDescent="0.25">
      <c r="A8" s="351"/>
      <c r="B8" s="355"/>
      <c r="C8" s="357"/>
      <c r="D8" s="355"/>
      <c r="E8" s="359"/>
    </row>
    <row r="9" spans="1:6" ht="21.75" customHeight="1" x14ac:dyDescent="0.2">
      <c r="A9" s="71"/>
    </row>
    <row r="10" spans="1:6" s="57" customFormat="1" ht="21.75" customHeight="1" x14ac:dyDescent="0.2">
      <c r="A10" s="110" t="s">
        <v>4</v>
      </c>
      <c r="B10" s="111">
        <v>639</v>
      </c>
      <c r="C10" s="111">
        <v>399</v>
      </c>
      <c r="D10" s="111">
        <v>142</v>
      </c>
      <c r="E10" s="111">
        <v>98</v>
      </c>
    </row>
    <row r="11" spans="1:6" ht="21.75" customHeight="1" x14ac:dyDescent="0.2">
      <c r="A11" s="72" t="s">
        <v>122</v>
      </c>
      <c r="B11" s="111">
        <v>25</v>
      </c>
      <c r="C11" s="210">
        <v>12</v>
      </c>
      <c r="D11" s="210">
        <v>8</v>
      </c>
      <c r="E11" s="210">
        <v>5</v>
      </c>
      <c r="F11" s="57"/>
    </row>
    <row r="12" spans="1:6" ht="21.75" customHeight="1" x14ac:dyDescent="0.2">
      <c r="A12" s="72" t="s">
        <v>123</v>
      </c>
      <c r="B12" s="111">
        <v>27</v>
      </c>
      <c r="C12" s="210">
        <v>16</v>
      </c>
      <c r="D12" s="210">
        <v>6</v>
      </c>
      <c r="E12" s="210">
        <v>5</v>
      </c>
      <c r="F12" s="57"/>
    </row>
    <row r="13" spans="1:6" ht="21.75" customHeight="1" x14ac:dyDescent="0.2">
      <c r="A13" s="72" t="s">
        <v>57</v>
      </c>
      <c r="B13" s="111">
        <v>88</v>
      </c>
      <c r="C13" s="210">
        <v>64</v>
      </c>
      <c r="D13" s="210">
        <v>21</v>
      </c>
      <c r="E13" s="210">
        <v>3</v>
      </c>
      <c r="F13" s="57"/>
    </row>
    <row r="14" spans="1:6" ht="21.75" customHeight="1" x14ac:dyDescent="0.2">
      <c r="A14" s="72" t="s">
        <v>124</v>
      </c>
      <c r="B14" s="111">
        <v>64</v>
      </c>
      <c r="C14" s="210">
        <v>46</v>
      </c>
      <c r="D14" s="210">
        <v>12</v>
      </c>
      <c r="E14" s="210">
        <v>6</v>
      </c>
      <c r="F14" s="57"/>
    </row>
    <row r="15" spans="1:6" ht="21.75" customHeight="1" x14ac:dyDescent="0.2">
      <c r="A15" s="73" t="s">
        <v>125</v>
      </c>
      <c r="B15" s="111">
        <v>31</v>
      </c>
      <c r="C15" s="210">
        <v>24</v>
      </c>
      <c r="D15" s="210">
        <v>5</v>
      </c>
      <c r="E15" s="210">
        <v>2</v>
      </c>
      <c r="F15" s="57"/>
    </row>
    <row r="16" spans="1:6" ht="21.75" customHeight="1" x14ac:dyDescent="0.2">
      <c r="A16" s="73" t="s">
        <v>126</v>
      </c>
      <c r="B16" s="111">
        <v>33</v>
      </c>
      <c r="C16" s="210">
        <v>22</v>
      </c>
      <c r="D16" s="210">
        <v>7</v>
      </c>
      <c r="E16" s="210">
        <v>4</v>
      </c>
      <c r="F16" s="57"/>
    </row>
    <row r="17" spans="1:6" ht="21.75" customHeight="1" x14ac:dyDescent="0.2">
      <c r="A17" s="72" t="s">
        <v>127</v>
      </c>
      <c r="B17" s="111">
        <v>137</v>
      </c>
      <c r="C17" s="210">
        <v>85</v>
      </c>
      <c r="D17" s="210">
        <v>16</v>
      </c>
      <c r="E17" s="210">
        <v>36</v>
      </c>
      <c r="F17" s="57"/>
    </row>
    <row r="18" spans="1:6" ht="21.75" customHeight="1" x14ac:dyDescent="0.2">
      <c r="A18" s="73" t="s">
        <v>128</v>
      </c>
      <c r="B18" s="111">
        <v>29</v>
      </c>
      <c r="C18" s="210">
        <v>18</v>
      </c>
      <c r="D18" s="210">
        <v>3</v>
      </c>
      <c r="E18" s="210">
        <v>8</v>
      </c>
      <c r="F18" s="57"/>
    </row>
    <row r="19" spans="1:6" ht="21.75" customHeight="1" x14ac:dyDescent="0.2">
      <c r="A19" s="73" t="s">
        <v>129</v>
      </c>
      <c r="B19" s="111">
        <v>6</v>
      </c>
      <c r="C19" s="210">
        <v>4</v>
      </c>
      <c r="D19" s="210">
        <v>1</v>
      </c>
      <c r="E19" s="210">
        <v>1</v>
      </c>
      <c r="F19" s="57"/>
    </row>
    <row r="20" spans="1:6" ht="21.75" customHeight="1" x14ac:dyDescent="0.2">
      <c r="A20" s="73" t="s">
        <v>130</v>
      </c>
      <c r="B20" s="111">
        <v>49</v>
      </c>
      <c r="C20" s="210">
        <v>37</v>
      </c>
      <c r="D20" s="210">
        <v>9</v>
      </c>
      <c r="E20" s="210">
        <v>3</v>
      </c>
      <c r="F20" s="57"/>
    </row>
    <row r="21" spans="1:6" ht="21.75" customHeight="1" x14ac:dyDescent="0.2">
      <c r="A21" s="158" t="s">
        <v>249</v>
      </c>
      <c r="B21" s="111">
        <v>53</v>
      </c>
      <c r="C21" s="210">
        <v>26</v>
      </c>
      <c r="D21" s="210">
        <v>3</v>
      </c>
      <c r="E21" s="210">
        <v>24</v>
      </c>
      <c r="F21" s="57"/>
    </row>
    <row r="22" spans="1:6" ht="21.75" customHeight="1" x14ac:dyDescent="0.2">
      <c r="A22" s="72" t="s">
        <v>77</v>
      </c>
      <c r="B22" s="111">
        <v>28</v>
      </c>
      <c r="C22" s="210">
        <v>11</v>
      </c>
      <c r="D22" s="210">
        <v>10</v>
      </c>
      <c r="E22" s="210">
        <v>7</v>
      </c>
      <c r="F22" s="57"/>
    </row>
    <row r="23" spans="1:6" ht="21.75" customHeight="1" x14ac:dyDescent="0.2">
      <c r="A23" s="155" t="s">
        <v>259</v>
      </c>
      <c r="B23" s="111">
        <v>21</v>
      </c>
      <c r="C23" s="210">
        <v>14</v>
      </c>
      <c r="D23" s="210">
        <v>6</v>
      </c>
      <c r="E23" s="210">
        <v>1</v>
      </c>
      <c r="F23" s="57"/>
    </row>
    <row r="24" spans="1:6" ht="21.75" customHeight="1" x14ac:dyDescent="0.2">
      <c r="A24" s="155" t="s">
        <v>250</v>
      </c>
      <c r="B24" s="111">
        <v>249</v>
      </c>
      <c r="C24" s="210">
        <v>151</v>
      </c>
      <c r="D24" s="210">
        <v>63</v>
      </c>
      <c r="E24" s="210">
        <v>35</v>
      </c>
      <c r="F24" s="170"/>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9"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zoomScaleNormal="100" workbookViewId="0"/>
  </sheetViews>
  <sheetFormatPr baseColWidth="10" defaultRowHeight="12.75" x14ac:dyDescent="0.2"/>
  <cols>
    <col min="1" max="1" width="39.5703125" customWidth="1"/>
    <col min="2" max="2" width="11.42578125" style="80"/>
    <col min="3" max="3" width="22.42578125" style="77" bestFit="1" customWidth="1"/>
    <col min="16" max="16" width="15.85546875" bestFit="1" customWidth="1"/>
  </cols>
  <sheetData>
    <row r="1" spans="1:6" x14ac:dyDescent="0.2">
      <c r="A1" s="117" t="s">
        <v>205</v>
      </c>
    </row>
    <row r="2" spans="1:6" x14ac:dyDescent="0.2">
      <c r="A2" s="57"/>
      <c r="B2" s="77"/>
      <c r="C2" t="s">
        <v>66</v>
      </c>
    </row>
    <row r="3" spans="1:6" x14ac:dyDescent="0.2">
      <c r="A3" t="s">
        <v>67</v>
      </c>
      <c r="B3" s="77">
        <v>6671.7380000000003</v>
      </c>
      <c r="C3" s="77">
        <v>22514.394000000004</v>
      </c>
      <c r="D3" t="s">
        <v>238</v>
      </c>
    </row>
    <row r="4" spans="1:6" x14ac:dyDescent="0.2">
      <c r="A4" t="s">
        <v>68</v>
      </c>
      <c r="B4" s="77">
        <v>3767.384</v>
      </c>
      <c r="C4"/>
    </row>
    <row r="5" spans="1:6" x14ac:dyDescent="0.2">
      <c r="A5" t="s">
        <v>69</v>
      </c>
      <c r="B5" s="78">
        <v>7741.8010000000013</v>
      </c>
      <c r="C5"/>
    </row>
    <row r="6" spans="1:6" x14ac:dyDescent="0.2">
      <c r="A6" t="s">
        <v>70</v>
      </c>
      <c r="B6" s="77">
        <v>2944.0949999999998</v>
      </c>
      <c r="C6"/>
    </row>
    <row r="7" spans="1:6" x14ac:dyDescent="0.2">
      <c r="A7" t="s">
        <v>71</v>
      </c>
      <c r="B7" s="77">
        <v>830.60199999999998</v>
      </c>
      <c r="C7"/>
    </row>
    <row r="8" spans="1:6" x14ac:dyDescent="0.2">
      <c r="A8" t="s">
        <v>72</v>
      </c>
      <c r="B8" s="77">
        <v>558.774</v>
      </c>
      <c r="C8" s="83">
        <v>22514.394</v>
      </c>
      <c r="D8" t="s">
        <v>239</v>
      </c>
      <c r="F8" s="77"/>
    </row>
    <row r="9" spans="1:6" x14ac:dyDescent="0.2">
      <c r="B9" s="77"/>
      <c r="C9" s="78">
        <v>7741.8010000000013</v>
      </c>
      <c r="D9" t="s">
        <v>140</v>
      </c>
    </row>
    <row r="10" spans="1:6" x14ac:dyDescent="0.2">
      <c r="A10" t="s">
        <v>73</v>
      </c>
      <c r="B10" s="82">
        <v>122.301</v>
      </c>
      <c r="C10"/>
    </row>
    <row r="11" spans="1:6" x14ac:dyDescent="0.2">
      <c r="A11" t="s">
        <v>74</v>
      </c>
      <c r="B11" s="82">
        <v>1680.537</v>
      </c>
      <c r="C11"/>
    </row>
    <row r="12" spans="1:6" x14ac:dyDescent="0.2">
      <c r="A12" t="s">
        <v>75</v>
      </c>
      <c r="B12" s="82">
        <v>992.96699999999998</v>
      </c>
      <c r="C12"/>
    </row>
    <row r="13" spans="1:6" x14ac:dyDescent="0.2">
      <c r="A13" t="s">
        <v>76</v>
      </c>
      <c r="B13" s="82">
        <v>3875.933</v>
      </c>
      <c r="C13" s="153">
        <v>6671.7379999999994</v>
      </c>
      <c r="D13" t="s">
        <v>67</v>
      </c>
    </row>
    <row r="14" spans="1:6" x14ac:dyDescent="0.2">
      <c r="A14" s="85" t="s">
        <v>248</v>
      </c>
    </row>
    <row r="15" spans="1:6" x14ac:dyDescent="0.2">
      <c r="A15" s="116"/>
    </row>
    <row r="16" spans="1:6" x14ac:dyDescent="0.2">
      <c r="A16" t="s">
        <v>67</v>
      </c>
      <c r="B16" s="51">
        <v>6672</v>
      </c>
    </row>
    <row r="17" spans="1:3" x14ac:dyDescent="0.2">
      <c r="A17" t="s">
        <v>68</v>
      </c>
      <c r="B17" s="51">
        <v>3767</v>
      </c>
    </row>
    <row r="18" spans="1:3" x14ac:dyDescent="0.2">
      <c r="A18" t="s">
        <v>69</v>
      </c>
      <c r="B18" s="51">
        <v>7742</v>
      </c>
    </row>
    <row r="19" spans="1:3" x14ac:dyDescent="0.2">
      <c r="A19" t="s">
        <v>70</v>
      </c>
      <c r="B19" s="51">
        <v>2944</v>
      </c>
    </row>
    <row r="20" spans="1:3" x14ac:dyDescent="0.2">
      <c r="A20" t="s">
        <v>71</v>
      </c>
      <c r="B20" s="51">
        <v>831</v>
      </c>
    </row>
    <row r="21" spans="1:3" x14ac:dyDescent="0.2">
      <c r="A21" t="s">
        <v>72</v>
      </c>
      <c r="B21" s="51">
        <v>559</v>
      </c>
    </row>
    <row r="22" spans="1:3" x14ac:dyDescent="0.2">
      <c r="A22" t="s">
        <v>129</v>
      </c>
      <c r="B22" s="51">
        <v>122</v>
      </c>
      <c r="C22" s="77">
        <v>1.8285371702637889</v>
      </c>
    </row>
    <row r="23" spans="1:3" x14ac:dyDescent="0.2">
      <c r="A23" t="s">
        <v>128</v>
      </c>
      <c r="B23" s="51">
        <v>1681</v>
      </c>
      <c r="C23" s="77">
        <v>25.194844124700239</v>
      </c>
    </row>
    <row r="24" spans="1:3" x14ac:dyDescent="0.2">
      <c r="A24" t="s">
        <v>137</v>
      </c>
      <c r="B24" s="51">
        <v>993</v>
      </c>
      <c r="C24" s="77">
        <v>14.883093525179856</v>
      </c>
    </row>
    <row r="25" spans="1:3" x14ac:dyDescent="0.2">
      <c r="A25" t="s">
        <v>130</v>
      </c>
      <c r="B25" s="51">
        <v>3876</v>
      </c>
      <c r="C25" s="77">
        <v>58.093525179856115</v>
      </c>
    </row>
    <row r="26" spans="1:3" x14ac:dyDescent="0.2">
      <c r="C26" s="77">
        <v>100</v>
      </c>
    </row>
    <row r="27" spans="1:3" x14ac:dyDescent="0.2">
      <c r="A27" s="117" t="s">
        <v>237</v>
      </c>
    </row>
    <row r="28" spans="1:3" ht="25.5" x14ac:dyDescent="0.2">
      <c r="A28" s="157" t="s">
        <v>252</v>
      </c>
      <c r="B28" s="80">
        <v>110.923</v>
      </c>
    </row>
    <row r="29" spans="1:3" ht="25.5" x14ac:dyDescent="0.2">
      <c r="A29" s="157" t="s">
        <v>253</v>
      </c>
      <c r="B29" s="80">
        <v>224.66399999999999</v>
      </c>
    </row>
    <row r="30" spans="1:3" ht="25.5" x14ac:dyDescent="0.2">
      <c r="A30" s="157" t="s">
        <v>254</v>
      </c>
      <c r="B30" s="80">
        <v>321.185</v>
      </c>
    </row>
    <row r="31" spans="1:3" x14ac:dyDescent="0.2">
      <c r="A31" s="91" t="s">
        <v>77</v>
      </c>
      <c r="B31" s="80">
        <v>374.154</v>
      </c>
    </row>
    <row r="32" spans="1:3" ht="25.5" x14ac:dyDescent="0.2">
      <c r="A32" s="157" t="s">
        <v>255</v>
      </c>
      <c r="B32" s="80">
        <v>451.154</v>
      </c>
    </row>
    <row r="33" spans="1:26" ht="25.5" x14ac:dyDescent="0.2">
      <c r="A33" s="157" t="s">
        <v>256</v>
      </c>
      <c r="B33" s="80">
        <v>643.04700000000003</v>
      </c>
    </row>
    <row r="34" spans="1:26" ht="25.5" x14ac:dyDescent="0.2">
      <c r="A34" s="157" t="s">
        <v>251</v>
      </c>
      <c r="B34" s="80">
        <v>961.06200000000001</v>
      </c>
    </row>
    <row r="35" spans="1:26" ht="25.5" x14ac:dyDescent="0.2">
      <c r="A35" s="157" t="s">
        <v>257</v>
      </c>
      <c r="B35" s="80">
        <v>1273.6120000000001</v>
      </c>
    </row>
    <row r="36" spans="1:26" ht="25.5" x14ac:dyDescent="0.2">
      <c r="A36" s="157" t="s">
        <v>258</v>
      </c>
      <c r="B36" s="80">
        <v>2669.319</v>
      </c>
    </row>
    <row r="37" spans="1:26" x14ac:dyDescent="0.2">
      <c r="A37" s="85" t="s">
        <v>151</v>
      </c>
    </row>
    <row r="38" spans="1:26" x14ac:dyDescent="0.2">
      <c r="A38" s="85"/>
    </row>
    <row r="39" spans="1:26" x14ac:dyDescent="0.2">
      <c r="A39" s="118" t="s">
        <v>208</v>
      </c>
      <c r="B39" s="81"/>
      <c r="C39" s="81"/>
      <c r="D39" s="81"/>
      <c r="E39" s="81"/>
      <c r="F39" s="81"/>
      <c r="G39" s="81"/>
      <c r="H39" s="81"/>
      <c r="I39" s="81"/>
      <c r="J39" s="81"/>
      <c r="K39" s="81"/>
      <c r="L39" s="81"/>
      <c r="M39" s="81"/>
      <c r="N39" s="81"/>
    </row>
    <row r="40" spans="1:26" x14ac:dyDescent="0.2">
      <c r="A40" s="81"/>
      <c r="B40" s="81"/>
      <c r="C40" s="81"/>
      <c r="D40" s="81"/>
      <c r="E40" s="81"/>
      <c r="F40" s="81"/>
      <c r="G40" s="81"/>
      <c r="H40" s="81"/>
      <c r="I40" s="81"/>
      <c r="J40" s="81"/>
      <c r="K40" s="81"/>
      <c r="L40" s="81"/>
      <c r="M40" s="81"/>
      <c r="N40" s="81"/>
    </row>
    <row r="41" spans="1:26" x14ac:dyDescent="0.2">
      <c r="A41" s="81" t="s">
        <v>147</v>
      </c>
      <c r="B41" s="81">
        <v>2011</v>
      </c>
      <c r="C41" s="81">
        <v>2012</v>
      </c>
      <c r="D41" s="81">
        <v>2013</v>
      </c>
      <c r="E41" s="81">
        <v>2014</v>
      </c>
      <c r="F41" s="81">
        <v>2015</v>
      </c>
      <c r="G41" s="81">
        <v>2016</v>
      </c>
      <c r="H41" s="81">
        <v>2017</v>
      </c>
      <c r="I41" s="81">
        <v>2018</v>
      </c>
      <c r="J41" s="81">
        <v>2019</v>
      </c>
      <c r="K41" s="81">
        <v>2020</v>
      </c>
      <c r="L41" s="151" t="s">
        <v>244</v>
      </c>
      <c r="N41" s="81"/>
      <c r="P41" s="81"/>
      <c r="Q41" s="81"/>
      <c r="R41" s="81"/>
      <c r="S41" s="81"/>
      <c r="T41" s="81"/>
      <c r="U41" s="81"/>
      <c r="V41" s="81"/>
      <c r="W41" s="81"/>
      <c r="X41" s="81"/>
      <c r="Y41" s="81"/>
      <c r="Z41" s="81"/>
    </row>
    <row r="42" spans="1:26" x14ac:dyDescent="0.2">
      <c r="A42" s="81" t="s">
        <v>143</v>
      </c>
      <c r="B42" s="81">
        <v>430</v>
      </c>
      <c r="C42" s="81">
        <v>426</v>
      </c>
      <c r="D42" s="81">
        <v>443</v>
      </c>
      <c r="E42" s="81">
        <v>439</v>
      </c>
      <c r="F42" s="81">
        <v>440</v>
      </c>
      <c r="G42" s="81">
        <v>448</v>
      </c>
      <c r="H42" s="81">
        <v>459</v>
      </c>
      <c r="I42" s="81">
        <v>472</v>
      </c>
      <c r="J42" s="81">
        <v>472</v>
      </c>
      <c r="K42" s="81">
        <v>478</v>
      </c>
      <c r="L42" s="81"/>
      <c r="M42" s="81"/>
      <c r="N42" s="81"/>
      <c r="P42" s="81"/>
      <c r="Q42" s="81"/>
      <c r="R42" s="81"/>
      <c r="S42" s="81"/>
      <c r="T42" s="81"/>
      <c r="U42" s="81"/>
      <c r="V42" s="81"/>
      <c r="W42" s="81"/>
      <c r="X42" s="81"/>
      <c r="Y42" s="81"/>
      <c r="Z42" s="81"/>
    </row>
    <row r="43" spans="1:26" x14ac:dyDescent="0.2">
      <c r="A43" s="81" t="s">
        <v>144</v>
      </c>
      <c r="B43" s="81">
        <v>151</v>
      </c>
      <c r="C43" s="81">
        <v>148</v>
      </c>
      <c r="D43" s="81">
        <v>152</v>
      </c>
      <c r="E43" s="81">
        <v>144</v>
      </c>
      <c r="F43" s="81">
        <v>144</v>
      </c>
      <c r="G43" s="81">
        <v>145</v>
      </c>
      <c r="H43" s="81">
        <v>148</v>
      </c>
      <c r="I43" s="81">
        <v>147</v>
      </c>
      <c r="J43" s="81">
        <v>146</v>
      </c>
      <c r="K43" s="81">
        <v>161</v>
      </c>
      <c r="L43" s="81"/>
      <c r="M43" s="81"/>
      <c r="N43" s="81"/>
      <c r="P43" s="81"/>
      <c r="Q43" s="81"/>
      <c r="R43" s="81"/>
      <c r="S43" s="81"/>
      <c r="T43" s="81"/>
      <c r="U43" s="81"/>
      <c r="V43" s="81"/>
      <c r="W43" s="81"/>
      <c r="X43" s="81"/>
      <c r="Y43" s="81"/>
      <c r="Z43" s="81"/>
    </row>
    <row r="44" spans="1:26" x14ac:dyDescent="0.2">
      <c r="A44" s="81"/>
      <c r="B44" s="81">
        <v>581</v>
      </c>
      <c r="C44" s="81">
        <v>574</v>
      </c>
      <c r="D44" s="81">
        <v>595</v>
      </c>
      <c r="E44" s="81">
        <v>583</v>
      </c>
      <c r="F44" s="81">
        <v>584</v>
      </c>
      <c r="G44" s="81">
        <v>593</v>
      </c>
      <c r="H44" s="81">
        <v>607</v>
      </c>
      <c r="I44" s="81">
        <v>619</v>
      </c>
      <c r="J44" s="81">
        <v>618</v>
      </c>
      <c r="K44" s="81">
        <v>618</v>
      </c>
      <c r="L44" s="81"/>
      <c r="M44" s="81"/>
      <c r="N44" s="81"/>
      <c r="P44" s="81"/>
      <c r="Q44" s="81"/>
      <c r="R44" s="81"/>
      <c r="S44" s="81"/>
      <c r="T44" s="81"/>
      <c r="U44" s="81"/>
      <c r="V44" s="81"/>
      <c r="W44" s="81"/>
      <c r="X44" s="81"/>
      <c r="Y44" s="81"/>
      <c r="Z44" s="81"/>
    </row>
    <row r="45" spans="1:26" x14ac:dyDescent="0.2">
      <c r="A45" s="81"/>
      <c r="B45" s="81">
        <v>581</v>
      </c>
      <c r="C45" s="81">
        <v>574</v>
      </c>
      <c r="D45" s="81">
        <v>595</v>
      </c>
      <c r="E45" s="81">
        <v>583</v>
      </c>
      <c r="F45" s="81">
        <v>584</v>
      </c>
      <c r="G45" s="81">
        <v>593</v>
      </c>
      <c r="H45" s="81">
        <v>607</v>
      </c>
      <c r="I45" s="81">
        <v>619</v>
      </c>
      <c r="J45" s="81">
        <v>618</v>
      </c>
      <c r="K45" s="81">
        <v>639</v>
      </c>
      <c r="L45" s="81"/>
      <c r="M45" s="81"/>
      <c r="N45" s="81"/>
      <c r="P45" s="81"/>
      <c r="Q45" s="81"/>
      <c r="R45" s="81"/>
      <c r="S45" s="81"/>
      <c r="T45" s="81"/>
      <c r="U45" s="81"/>
      <c r="V45" s="81"/>
      <c r="W45" s="81"/>
      <c r="X45" s="81"/>
      <c r="Y45" s="81"/>
      <c r="Z45" s="81"/>
    </row>
    <row r="46" spans="1:26" x14ac:dyDescent="0.2">
      <c r="A46" s="81"/>
      <c r="B46" s="81"/>
      <c r="C46" s="81"/>
      <c r="D46" s="81"/>
      <c r="E46" s="81"/>
      <c r="F46" s="81"/>
      <c r="G46" s="81"/>
      <c r="H46" s="81"/>
      <c r="I46" s="81"/>
      <c r="J46" s="81"/>
      <c r="K46" s="81"/>
      <c r="L46" s="81"/>
      <c r="M46" s="81"/>
      <c r="N46" s="81"/>
    </row>
    <row r="47" spans="1:26" x14ac:dyDescent="0.2">
      <c r="A47" s="118" t="s">
        <v>206</v>
      </c>
      <c r="B47" s="81"/>
      <c r="C47" s="81"/>
      <c r="D47" s="81"/>
      <c r="E47" s="81"/>
      <c r="F47" s="81"/>
      <c r="G47" s="81"/>
      <c r="H47" s="81"/>
      <c r="I47" s="81"/>
      <c r="J47" s="81"/>
      <c r="K47" s="81"/>
      <c r="L47" s="81"/>
      <c r="M47" s="81"/>
      <c r="N47" s="81"/>
    </row>
    <row r="48" spans="1:26" x14ac:dyDescent="0.2">
      <c r="A48" s="81"/>
      <c r="B48" s="81"/>
      <c r="C48" s="81"/>
      <c r="D48" s="81"/>
      <c r="E48" s="81"/>
      <c r="F48" s="81"/>
      <c r="G48" s="81"/>
      <c r="H48" s="81"/>
      <c r="I48" s="81"/>
      <c r="J48" s="81"/>
      <c r="K48" s="81"/>
      <c r="L48" s="81"/>
      <c r="M48" s="81"/>
      <c r="N48" s="81"/>
    </row>
    <row r="49" spans="1:26" x14ac:dyDescent="0.2">
      <c r="A49" s="81" t="s">
        <v>147</v>
      </c>
      <c r="B49" s="81">
        <v>2011</v>
      </c>
      <c r="C49" s="81">
        <v>2012</v>
      </c>
      <c r="D49" s="81">
        <v>2013</v>
      </c>
      <c r="E49" s="81">
        <v>2014</v>
      </c>
      <c r="F49" s="81">
        <v>2015</v>
      </c>
      <c r="G49" s="81">
        <v>2016</v>
      </c>
      <c r="H49" s="81">
        <v>2017</v>
      </c>
      <c r="I49" s="81">
        <v>2018</v>
      </c>
      <c r="J49" s="81">
        <v>2019</v>
      </c>
      <c r="K49" s="81">
        <v>2020</v>
      </c>
      <c r="L49" s="151" t="s">
        <v>244</v>
      </c>
      <c r="N49" s="81"/>
      <c r="P49" s="81"/>
      <c r="Q49" s="81"/>
      <c r="R49" s="81"/>
      <c r="S49" s="81"/>
      <c r="T49" s="81"/>
      <c r="U49" s="81"/>
      <c r="V49" s="81"/>
      <c r="W49" s="81"/>
      <c r="X49" s="81"/>
      <c r="Y49" s="81"/>
      <c r="Z49" s="81"/>
    </row>
    <row r="50" spans="1:26" x14ac:dyDescent="0.2">
      <c r="A50" s="81" t="s">
        <v>60</v>
      </c>
      <c r="B50" s="81">
        <v>94</v>
      </c>
      <c r="C50" s="81">
        <v>90</v>
      </c>
      <c r="D50" s="81">
        <v>90</v>
      </c>
      <c r="E50" s="81">
        <v>85</v>
      </c>
      <c r="F50" s="81">
        <v>83</v>
      </c>
      <c r="G50" s="81">
        <v>82</v>
      </c>
      <c r="H50" s="81">
        <v>83</v>
      </c>
      <c r="I50" s="81">
        <v>82</v>
      </c>
      <c r="J50" s="81">
        <v>81</v>
      </c>
      <c r="K50" s="81">
        <v>78</v>
      </c>
      <c r="L50" s="81"/>
      <c r="M50" s="81"/>
      <c r="N50" s="81"/>
      <c r="P50" s="81"/>
      <c r="Q50" s="81"/>
      <c r="R50" s="81"/>
      <c r="S50" s="81"/>
      <c r="T50" s="81"/>
      <c r="U50" s="81"/>
      <c r="V50" s="81"/>
      <c r="W50" s="81"/>
      <c r="X50" s="81"/>
      <c r="Y50" s="81"/>
      <c r="Z50" s="81"/>
    </row>
    <row r="51" spans="1:26" x14ac:dyDescent="0.2">
      <c r="A51" s="81" t="s">
        <v>61</v>
      </c>
      <c r="B51" s="81">
        <v>53</v>
      </c>
      <c r="C51" s="81">
        <v>53</v>
      </c>
      <c r="D51" s="81">
        <v>54</v>
      </c>
      <c r="E51" s="81">
        <v>52</v>
      </c>
      <c r="F51" s="81">
        <v>54</v>
      </c>
      <c r="G51" s="81">
        <v>55</v>
      </c>
      <c r="H51" s="81">
        <v>55</v>
      </c>
      <c r="I51" s="81">
        <v>55</v>
      </c>
      <c r="J51" s="81">
        <v>55</v>
      </c>
      <c r="K51" s="81">
        <v>72</v>
      </c>
      <c r="L51" s="81"/>
      <c r="M51" s="81"/>
      <c r="N51" s="81"/>
      <c r="P51" s="81"/>
      <c r="Q51" s="81"/>
      <c r="R51" s="81"/>
      <c r="S51" s="81"/>
      <c r="T51" s="81"/>
      <c r="U51" s="81"/>
      <c r="V51" s="81"/>
      <c r="W51" s="81"/>
      <c r="X51" s="81"/>
      <c r="Y51" s="81"/>
      <c r="Z51" s="81"/>
    </row>
    <row r="52" spans="1:26" x14ac:dyDescent="0.2">
      <c r="A52" s="81"/>
      <c r="B52" s="81"/>
      <c r="C52" s="81"/>
      <c r="D52" s="81"/>
      <c r="E52" s="81"/>
      <c r="F52" s="81"/>
      <c r="G52" s="81"/>
      <c r="H52" s="81"/>
      <c r="I52" s="81"/>
      <c r="J52" s="81"/>
      <c r="K52" s="81"/>
      <c r="L52" s="81"/>
      <c r="M52" s="81"/>
      <c r="N52" s="81"/>
    </row>
    <row r="53" spans="1:26" x14ac:dyDescent="0.2">
      <c r="A53" s="118" t="s">
        <v>207</v>
      </c>
      <c r="B53" s="81"/>
      <c r="C53" s="81"/>
      <c r="D53" s="81"/>
      <c r="E53" s="81"/>
      <c r="F53" s="81"/>
      <c r="G53" s="81"/>
      <c r="H53" s="81"/>
      <c r="I53" s="81"/>
      <c r="J53" s="81"/>
      <c r="K53" s="81"/>
      <c r="L53" s="81"/>
      <c r="M53" s="81"/>
      <c r="N53" s="81"/>
    </row>
    <row r="54" spans="1:26" x14ac:dyDescent="0.2">
      <c r="A54" s="81"/>
      <c r="B54" s="81"/>
      <c r="C54" s="81"/>
      <c r="D54" s="81"/>
      <c r="E54" s="81"/>
      <c r="F54" s="81"/>
      <c r="G54" s="81"/>
      <c r="H54" s="81"/>
      <c r="I54" s="81"/>
      <c r="J54" s="81"/>
      <c r="K54" s="81"/>
      <c r="L54" s="81"/>
      <c r="M54" s="81"/>
      <c r="N54" s="81"/>
    </row>
    <row r="55" spans="1:26" x14ac:dyDescent="0.2">
      <c r="A55" s="81" t="s">
        <v>147</v>
      </c>
      <c r="B55" s="81">
        <v>2014</v>
      </c>
      <c r="C55" s="81">
        <v>2015</v>
      </c>
      <c r="D55" s="81">
        <v>2016</v>
      </c>
      <c r="E55" s="81">
        <v>2017</v>
      </c>
      <c r="F55" s="81">
        <v>2018</v>
      </c>
      <c r="G55" s="81">
        <v>2019</v>
      </c>
      <c r="H55" s="81">
        <v>2020</v>
      </c>
      <c r="I55" s="151" t="s">
        <v>244</v>
      </c>
      <c r="J55" s="81"/>
      <c r="K55" s="81"/>
      <c r="L55" s="81"/>
      <c r="N55" s="81"/>
    </row>
    <row r="56" spans="1:26" x14ac:dyDescent="0.2">
      <c r="A56" s="81" t="s">
        <v>83</v>
      </c>
      <c r="B56" s="81">
        <v>7588.59</v>
      </c>
      <c r="C56" s="81">
        <v>7557.268</v>
      </c>
      <c r="D56" s="81">
        <v>7740.2269999999999</v>
      </c>
      <c r="E56" s="81">
        <v>8252.2080000000005</v>
      </c>
      <c r="F56" s="81">
        <v>8388.4850000000006</v>
      </c>
      <c r="G56" s="81">
        <v>8642.7829999999994</v>
      </c>
      <c r="H56" s="81">
        <v>8801.1010000000006</v>
      </c>
      <c r="I56" s="81"/>
      <c r="J56" s="81"/>
      <c r="K56" s="81"/>
      <c r="L56" s="81"/>
      <c r="M56" s="81"/>
      <c r="N56" s="81"/>
    </row>
    <row r="57" spans="1:26" x14ac:dyDescent="0.2">
      <c r="A57" s="81" t="s">
        <v>148</v>
      </c>
      <c r="B57" s="81">
        <v>4552.26</v>
      </c>
      <c r="C57" s="81">
        <v>4407.3850000000002</v>
      </c>
      <c r="D57" s="81">
        <v>4482.4219999999996</v>
      </c>
      <c r="E57" s="81">
        <v>4712.7460000000001</v>
      </c>
      <c r="F57" s="81">
        <v>4769.0749999999998</v>
      </c>
      <c r="G57" s="81">
        <v>4933.9539999999997</v>
      </c>
      <c r="H57" s="81">
        <v>4861.0079999999998</v>
      </c>
      <c r="I57" s="81"/>
      <c r="J57" s="81"/>
      <c r="K57" s="81"/>
      <c r="L57" s="81"/>
      <c r="M57" s="81"/>
      <c r="N57" s="81"/>
    </row>
    <row r="58" spans="1:26" x14ac:dyDescent="0.2">
      <c r="A58" s="81" t="s">
        <v>149</v>
      </c>
      <c r="B58" s="81">
        <v>1695.826</v>
      </c>
      <c r="C58" s="81">
        <v>1740.9839999999999</v>
      </c>
      <c r="D58" s="81">
        <v>1789.0809999999999</v>
      </c>
      <c r="E58" s="81">
        <v>1883.915</v>
      </c>
      <c r="F58" s="81">
        <v>1978.6210000000001</v>
      </c>
      <c r="G58" s="81">
        <v>2072.2130000000002</v>
      </c>
      <c r="H58" s="81">
        <v>2135.5929999999998</v>
      </c>
      <c r="I58" s="81"/>
      <c r="J58" s="81"/>
      <c r="K58" s="81"/>
      <c r="L58" s="81"/>
      <c r="M58" s="81"/>
      <c r="N58" s="81"/>
    </row>
    <row r="59" spans="1:26" x14ac:dyDescent="0.2">
      <c r="A59" s="81" t="s">
        <v>150</v>
      </c>
      <c r="B59" s="81">
        <v>880</v>
      </c>
      <c r="C59" s="81">
        <v>870</v>
      </c>
      <c r="D59" s="81">
        <v>943.63400000000001</v>
      </c>
      <c r="E59" s="81">
        <v>1109.7139999999999</v>
      </c>
      <c r="F59" s="81">
        <v>906.89700000000005</v>
      </c>
      <c r="G59" s="81">
        <v>1290.0619999999999</v>
      </c>
      <c r="H59" s="81">
        <v>1305.732</v>
      </c>
      <c r="I59" s="151" t="s">
        <v>246</v>
      </c>
      <c r="J59" s="81"/>
      <c r="K59" s="81"/>
      <c r="L59" s="81"/>
      <c r="M59" s="81"/>
      <c r="N59" s="81"/>
    </row>
    <row r="60" spans="1:26" x14ac:dyDescent="0.2">
      <c r="A60" s="81"/>
      <c r="B60" s="81"/>
      <c r="C60" s="81"/>
      <c r="D60" s="81"/>
      <c r="E60" s="81"/>
      <c r="F60" s="81"/>
      <c r="G60" s="81"/>
      <c r="H60" s="81"/>
      <c r="I60" s="81"/>
      <c r="J60" s="81"/>
      <c r="K60" s="81"/>
      <c r="L60" s="81"/>
      <c r="M60" s="81"/>
      <c r="N60" s="81"/>
    </row>
    <row r="61" spans="1:26" x14ac:dyDescent="0.2">
      <c r="A61" s="84"/>
      <c r="B61" s="81"/>
      <c r="C61" s="81"/>
      <c r="D61" s="81"/>
      <c r="E61" s="81"/>
      <c r="F61" s="81"/>
      <c r="G61" s="81"/>
      <c r="H61" s="81"/>
      <c r="I61" s="81"/>
      <c r="J61" s="81"/>
      <c r="K61" s="81"/>
      <c r="L61" s="81"/>
      <c r="M61" s="81"/>
      <c r="N61" s="81"/>
    </row>
    <row r="62" spans="1:26" x14ac:dyDescent="0.2">
      <c r="A62" s="81"/>
      <c r="B62" s="81"/>
      <c r="C62" s="81"/>
      <c r="D62" s="81"/>
      <c r="E62" s="81"/>
      <c r="F62" s="81"/>
      <c r="G62" s="81"/>
      <c r="H62" s="81"/>
      <c r="I62" s="81"/>
      <c r="J62" s="81"/>
      <c r="K62" s="81"/>
      <c r="L62" s="81"/>
      <c r="M62" s="81"/>
      <c r="N62" s="81"/>
      <c r="O62" s="152"/>
    </row>
    <row r="63" spans="1:26" x14ac:dyDescent="0.2">
      <c r="A63" s="81"/>
      <c r="B63" s="81"/>
      <c r="C63" s="81"/>
      <c r="D63" s="81"/>
      <c r="E63" s="81"/>
      <c r="F63" s="81"/>
      <c r="G63" s="81"/>
      <c r="H63" s="81"/>
      <c r="I63" s="81"/>
      <c r="J63" s="81"/>
      <c r="K63" s="81"/>
      <c r="L63" s="81"/>
      <c r="M63" s="81"/>
      <c r="N63" s="81"/>
    </row>
    <row r="64" spans="1:26" x14ac:dyDescent="0.2">
      <c r="A64" s="81"/>
      <c r="B64" s="81"/>
      <c r="C64" s="81"/>
      <c r="D64" s="81"/>
      <c r="E64" s="81"/>
      <c r="F64" s="81"/>
      <c r="G64" s="81"/>
      <c r="H64" s="81"/>
      <c r="I64" s="81"/>
      <c r="J64" s="81"/>
      <c r="K64" s="81"/>
      <c r="L64" s="81"/>
      <c r="M64" s="81"/>
      <c r="N64" s="81"/>
    </row>
    <row r="65" spans="1:14" x14ac:dyDescent="0.2">
      <c r="A65" s="81"/>
      <c r="B65" s="81"/>
      <c r="C65" s="81"/>
      <c r="D65" s="81"/>
      <c r="E65" s="81"/>
      <c r="F65" s="81"/>
      <c r="G65" s="81"/>
      <c r="H65" s="81"/>
      <c r="I65" s="81"/>
      <c r="J65" s="81"/>
      <c r="K65" s="81"/>
      <c r="L65" s="81"/>
      <c r="M65" s="81"/>
      <c r="N65" s="81"/>
    </row>
    <row r="66" spans="1:14" x14ac:dyDescent="0.2">
      <c r="A66" s="81"/>
      <c r="B66" s="81"/>
      <c r="C66" s="81"/>
      <c r="D66" s="81"/>
      <c r="E66" s="81"/>
      <c r="F66" s="81"/>
      <c r="G66" s="81"/>
      <c r="H66" s="81"/>
      <c r="I66" s="81"/>
      <c r="J66" s="81"/>
      <c r="K66" s="81"/>
      <c r="L66" s="81"/>
      <c r="M66" s="81"/>
      <c r="N66" s="81"/>
    </row>
    <row r="67" spans="1:14" x14ac:dyDescent="0.2">
      <c r="A67" s="81"/>
      <c r="B67" s="81"/>
      <c r="C67" s="81"/>
      <c r="D67" s="81"/>
      <c r="E67" s="81"/>
      <c r="F67" s="81"/>
      <c r="G67" s="81"/>
      <c r="H67" s="81"/>
      <c r="I67" s="81"/>
      <c r="J67" s="81"/>
      <c r="K67" s="81"/>
      <c r="L67" s="81"/>
      <c r="M67" s="81"/>
      <c r="N67" s="81"/>
    </row>
    <row r="69" spans="1:14" x14ac:dyDescent="0.2">
      <c r="A69" s="117" t="s">
        <v>204</v>
      </c>
      <c r="B69" s="150"/>
      <c r="F69">
        <v>100.10000000000001</v>
      </c>
    </row>
    <row r="71" spans="1:14" x14ac:dyDescent="0.2">
      <c r="A71" t="s">
        <v>168</v>
      </c>
      <c r="B71" s="80">
        <v>66.393470174947979</v>
      </c>
      <c r="D71" s="152" t="s">
        <v>240</v>
      </c>
      <c r="F71">
        <v>66.400000000000006</v>
      </c>
      <c r="G71" t="s">
        <v>262</v>
      </c>
    </row>
    <row r="72" spans="1:14" x14ac:dyDescent="0.2">
      <c r="A72" t="s">
        <v>169</v>
      </c>
      <c r="B72" s="80">
        <v>8.4747548256594989</v>
      </c>
      <c r="F72">
        <v>8.5</v>
      </c>
      <c r="G72" t="s">
        <v>262</v>
      </c>
    </row>
    <row r="73" spans="1:14" x14ac:dyDescent="0.2">
      <c r="A73" t="s">
        <v>166</v>
      </c>
      <c r="B73" s="80">
        <v>6.9681329974393318</v>
      </c>
      <c r="F73">
        <v>7</v>
      </c>
      <c r="G73" t="s">
        <v>262</v>
      </c>
    </row>
    <row r="74" spans="1:14" x14ac:dyDescent="0.2">
      <c r="A74" t="s">
        <v>167</v>
      </c>
      <c r="B74" s="80">
        <v>18.163642001953185</v>
      </c>
      <c r="C74" s="77">
        <v>100</v>
      </c>
      <c r="F74">
        <v>18.2</v>
      </c>
      <c r="G74" t="s">
        <v>262</v>
      </c>
    </row>
    <row r="76" spans="1:14" x14ac:dyDescent="0.2">
      <c r="A76" s="91" t="s">
        <v>170</v>
      </c>
      <c r="B76" s="80">
        <v>0.36963888690776175</v>
      </c>
      <c r="D76" s="152" t="s">
        <v>240</v>
      </c>
      <c r="F76" s="91">
        <v>0.4</v>
      </c>
      <c r="G76" s="91" t="s">
        <v>263</v>
      </c>
    </row>
    <row r="77" spans="1:14" x14ac:dyDescent="0.2">
      <c r="A77" t="s">
        <v>18</v>
      </c>
      <c r="B77" s="80">
        <v>46.217104416891942</v>
      </c>
      <c r="F77" s="91">
        <v>46.2</v>
      </c>
      <c r="G77" s="91" t="s">
        <v>263</v>
      </c>
    </row>
    <row r="78" spans="1:14" x14ac:dyDescent="0.2">
      <c r="A78" s="91" t="s">
        <v>261</v>
      </c>
      <c r="B78" s="80">
        <v>7.8752112998834196</v>
      </c>
      <c r="F78" s="91">
        <v>7.9</v>
      </c>
      <c r="G78" s="91" t="s">
        <v>263</v>
      </c>
    </row>
    <row r="79" spans="1:14" x14ac:dyDescent="0.2">
      <c r="A79" t="s">
        <v>21</v>
      </c>
      <c r="B79" s="80">
        <v>7.089374221844249</v>
      </c>
      <c r="F79" s="91">
        <v>7.1</v>
      </c>
      <c r="G79" s="91" t="s">
        <v>263</v>
      </c>
    </row>
    <row r="80" spans="1:14" x14ac:dyDescent="0.2">
      <c r="A80" t="s">
        <v>22</v>
      </c>
      <c r="B80" s="80">
        <v>12.226127014397855</v>
      </c>
      <c r="F80" s="91">
        <v>12.2</v>
      </c>
      <c r="G80" s="91" t="s">
        <v>263</v>
      </c>
    </row>
    <row r="81" spans="1:7" x14ac:dyDescent="0.2">
      <c r="A81" t="s">
        <v>26</v>
      </c>
      <c r="B81" s="80">
        <v>26.222547915766004</v>
      </c>
      <c r="C81" s="77">
        <v>100.00000375569124</v>
      </c>
      <c r="F81" s="91">
        <v>26.2</v>
      </c>
      <c r="G81" s="91" t="s">
        <v>263</v>
      </c>
    </row>
    <row r="83" spans="1:7" x14ac:dyDescent="0.2">
      <c r="F83">
        <v>100</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7" t="s">
        <v>399</v>
      </c>
      <c r="B1" s="69"/>
    </row>
    <row r="5" spans="1:2" ht="14.25" x14ac:dyDescent="0.2">
      <c r="A5" s="368" t="s">
        <v>400</v>
      </c>
      <c r="B5" s="369" t="s">
        <v>401</v>
      </c>
    </row>
    <row r="6" spans="1:2" ht="14.25" x14ac:dyDescent="0.2">
      <c r="A6" s="368">
        <v>0</v>
      </c>
      <c r="B6" s="369" t="s">
        <v>402</v>
      </c>
    </row>
    <row r="7" spans="1:2" ht="14.25" x14ac:dyDescent="0.2">
      <c r="A7" s="370"/>
      <c r="B7" s="369" t="s">
        <v>403</v>
      </c>
    </row>
    <row r="8" spans="1:2" ht="14.25" x14ac:dyDescent="0.2">
      <c r="A8" s="368" t="s">
        <v>404</v>
      </c>
      <c r="B8" s="369" t="s">
        <v>405</v>
      </c>
    </row>
    <row r="9" spans="1:2" ht="14.25" x14ac:dyDescent="0.2">
      <c r="A9" s="368" t="s">
        <v>406</v>
      </c>
      <c r="B9" s="369" t="s">
        <v>407</v>
      </c>
    </row>
    <row r="10" spans="1:2" ht="14.25" x14ac:dyDescent="0.2">
      <c r="A10" s="368" t="s">
        <v>408</v>
      </c>
      <c r="B10" s="369" t="s">
        <v>409</v>
      </c>
    </row>
    <row r="11" spans="1:2" ht="14.25" x14ac:dyDescent="0.2">
      <c r="A11" s="368" t="s">
        <v>410</v>
      </c>
      <c r="B11" s="369" t="s">
        <v>411</v>
      </c>
    </row>
    <row r="12" spans="1:2" ht="14.25" x14ac:dyDescent="0.2">
      <c r="A12" s="368" t="s">
        <v>412</v>
      </c>
      <c r="B12" s="369" t="s">
        <v>413</v>
      </c>
    </row>
    <row r="13" spans="1:2" ht="14.25" x14ac:dyDescent="0.2">
      <c r="A13" s="368" t="s">
        <v>414</v>
      </c>
      <c r="B13" s="369" t="s">
        <v>415</v>
      </c>
    </row>
    <row r="14" spans="1:2" ht="14.25" x14ac:dyDescent="0.2">
      <c r="A14" s="368" t="s">
        <v>416</v>
      </c>
      <c r="B14" s="369" t="s">
        <v>417</v>
      </c>
    </row>
    <row r="15" spans="1:2" ht="14.25" x14ac:dyDescent="0.2">
      <c r="A15" s="369"/>
    </row>
    <row r="16" spans="1:2" ht="42.75" x14ac:dyDescent="0.2">
      <c r="A16" s="371" t="s">
        <v>418</v>
      </c>
      <c r="B16" s="372" t="s">
        <v>419</v>
      </c>
    </row>
    <row r="17" spans="1:2" ht="14.25" x14ac:dyDescent="0.2">
      <c r="A17" s="369" t="s">
        <v>420</v>
      </c>
      <c r="B17" s="3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Normal="100" workbookViewId="0"/>
  </sheetViews>
  <sheetFormatPr baseColWidth="10" defaultRowHeight="12.75" x14ac:dyDescent="0.2"/>
  <cols>
    <col min="1" max="1" width="3.7109375" style="91" customWidth="1"/>
    <col min="2" max="7" width="11.42578125" style="91"/>
    <col min="8" max="8" width="10.42578125" style="91" customWidth="1"/>
    <col min="9" max="16384" width="11.42578125" style="91"/>
  </cols>
  <sheetData>
    <row r="1" spans="1:8" s="33" customFormat="1" ht="11.1" customHeight="1" x14ac:dyDescent="0.2"/>
    <row r="2" spans="1:8" s="33" customFormat="1" ht="11.1" customHeight="1" x14ac:dyDescent="0.2"/>
    <row r="3" spans="1:8" s="64" customFormat="1" ht="12.95" customHeight="1" x14ac:dyDescent="0.25">
      <c r="A3" s="62" t="s">
        <v>87</v>
      </c>
      <c r="B3" s="63"/>
    </row>
    <row r="4" spans="1:8" s="2" customFormat="1" ht="11.1" customHeight="1" x14ac:dyDescent="0.2">
      <c r="B4" s="33"/>
    </row>
    <row r="5" spans="1:8" s="2" customFormat="1" ht="11.1" customHeight="1" x14ac:dyDescent="0.2">
      <c r="B5" s="33"/>
    </row>
    <row r="6" spans="1:8" s="2" customFormat="1" ht="11.1" customHeight="1" x14ac:dyDescent="0.2">
      <c r="B6" s="33"/>
      <c r="H6" s="1" t="s">
        <v>88</v>
      </c>
    </row>
    <row r="7" spans="1:8" s="2" customFormat="1" ht="11.1" customHeight="1" x14ac:dyDescent="0.2">
      <c r="B7" s="33"/>
      <c r="H7" s="1"/>
    </row>
    <row r="8" spans="1:8" s="2" customFormat="1" ht="11.1" customHeight="1" x14ac:dyDescent="0.2">
      <c r="B8" s="33"/>
    </row>
    <row r="9" spans="1:8" s="2" customFormat="1" ht="11.1" customHeight="1" x14ac:dyDescent="0.2">
      <c r="B9" s="33"/>
    </row>
    <row r="10" spans="1:8" s="2" customFormat="1" ht="11.1" customHeight="1" x14ac:dyDescent="0.2">
      <c r="A10" s="4" t="s">
        <v>89</v>
      </c>
      <c r="B10" s="33"/>
      <c r="H10" s="65">
        <v>2</v>
      </c>
    </row>
    <row r="11" spans="1:8" s="2" customFormat="1" ht="11.1" customHeight="1" x14ac:dyDescent="0.2">
      <c r="A11" s="4"/>
      <c r="B11" s="33"/>
      <c r="H11" s="65"/>
    </row>
    <row r="12" spans="1:8" s="2" customFormat="1" ht="11.1" customHeight="1" x14ac:dyDescent="0.2">
      <c r="A12" s="4"/>
      <c r="B12" s="33"/>
      <c r="H12" s="65"/>
    </row>
    <row r="13" spans="1:8" s="2" customFormat="1" ht="11.1" customHeight="1" x14ac:dyDescent="0.2">
      <c r="B13" s="33"/>
      <c r="H13" s="65"/>
    </row>
    <row r="14" spans="1:8" s="2" customFormat="1" ht="11.1" customHeight="1" x14ac:dyDescent="0.2">
      <c r="A14" s="4" t="s">
        <v>90</v>
      </c>
      <c r="B14" s="33"/>
      <c r="H14" s="65">
        <v>3</v>
      </c>
    </row>
    <row r="15" spans="1:8" s="2" customFormat="1" ht="11.1" customHeight="1" x14ac:dyDescent="0.2">
      <c r="A15" s="4"/>
      <c r="B15" s="33"/>
      <c r="H15" s="65"/>
    </row>
    <row r="16" spans="1:8" s="2" customFormat="1" ht="11.1" customHeight="1" x14ac:dyDescent="0.2">
      <c r="A16" s="4"/>
      <c r="B16" s="33"/>
      <c r="H16" s="65"/>
    </row>
    <row r="17" spans="1:8" s="2" customFormat="1" ht="11.1" customHeight="1" x14ac:dyDescent="0.2">
      <c r="A17" s="4"/>
      <c r="B17" s="33"/>
      <c r="H17" s="65"/>
    </row>
    <row r="18" spans="1:8" s="2" customFormat="1" ht="11.1" customHeight="1" x14ac:dyDescent="0.2">
      <c r="A18" s="4" t="s">
        <v>91</v>
      </c>
    </row>
    <row r="19" spans="1:8" s="2" customFormat="1" ht="11.1" customHeight="1" x14ac:dyDescent="0.2"/>
    <row r="20" spans="1:8" s="2" customFormat="1" ht="11.1" customHeight="1" x14ac:dyDescent="0.2">
      <c r="B20" s="2" t="s">
        <v>351</v>
      </c>
      <c r="H20" s="65">
        <v>6</v>
      </c>
    </row>
    <row r="21" spans="1:8" s="2" customFormat="1" ht="11.1" customHeight="1" x14ac:dyDescent="0.2"/>
    <row r="22" spans="1:8" s="2" customFormat="1" ht="11.1" customHeight="1" x14ac:dyDescent="0.2">
      <c r="B22" s="2" t="s">
        <v>352</v>
      </c>
      <c r="H22" s="65">
        <v>6</v>
      </c>
    </row>
    <row r="23" spans="1:8" s="2" customFormat="1" ht="11.1" customHeight="1" x14ac:dyDescent="0.2">
      <c r="H23" s="65"/>
    </row>
    <row r="24" spans="1:8" s="2" customFormat="1" ht="11.1" customHeight="1" x14ac:dyDescent="0.2">
      <c r="B24" s="2" t="s">
        <v>353</v>
      </c>
      <c r="H24" s="65">
        <v>6</v>
      </c>
    </row>
    <row r="25" spans="1:8" s="2" customFormat="1" ht="11.1" customHeight="1" x14ac:dyDescent="0.2"/>
    <row r="26" spans="1:8" s="2" customFormat="1" ht="11.1" customHeight="1" x14ac:dyDescent="0.2">
      <c r="A26" s="4"/>
      <c r="B26" s="2" t="s">
        <v>354</v>
      </c>
      <c r="H26" s="65">
        <v>7</v>
      </c>
    </row>
    <row r="27" spans="1:8" s="2" customFormat="1" ht="11.1" customHeight="1" x14ac:dyDescent="0.2">
      <c r="A27" s="4"/>
      <c r="B27" s="88"/>
      <c r="H27" s="65"/>
    </row>
    <row r="28" spans="1:8" s="2" customFormat="1" ht="11.1" customHeight="1" x14ac:dyDescent="0.2">
      <c r="A28" s="4"/>
      <c r="B28" s="2" t="s">
        <v>355</v>
      </c>
      <c r="H28" s="65">
        <v>7</v>
      </c>
    </row>
    <row r="29" spans="1:8" s="2" customFormat="1" ht="11.1" customHeight="1" x14ac:dyDescent="0.2">
      <c r="A29" s="4"/>
      <c r="H29" s="65"/>
    </row>
    <row r="30" spans="1:8" s="2" customFormat="1" ht="11.1" customHeight="1" x14ac:dyDescent="0.2">
      <c r="A30" s="4"/>
      <c r="B30" s="88" t="s">
        <v>160</v>
      </c>
      <c r="H30" s="65"/>
    </row>
    <row r="31" spans="1:8" s="2" customFormat="1" ht="11.1" customHeight="1" x14ac:dyDescent="0.2">
      <c r="A31" s="4"/>
      <c r="B31" s="185" t="s">
        <v>356</v>
      </c>
      <c r="H31" s="65">
        <v>27</v>
      </c>
    </row>
    <row r="32" spans="1:8" s="2" customFormat="1" ht="11.1" customHeight="1" x14ac:dyDescent="0.2">
      <c r="A32" s="4"/>
      <c r="H32" s="65"/>
    </row>
    <row r="33" spans="1:8" s="2" customFormat="1" ht="12" x14ac:dyDescent="0.2">
      <c r="A33" s="4"/>
      <c r="B33" s="88" t="s">
        <v>357</v>
      </c>
      <c r="H33" s="65">
        <v>27</v>
      </c>
    </row>
    <row r="34" spans="1:8" s="2" customFormat="1" ht="11.1" customHeight="1" x14ac:dyDescent="0.2">
      <c r="A34" s="4"/>
      <c r="H34" s="65"/>
    </row>
    <row r="35" spans="1:8" s="2" customFormat="1" ht="11.1" customHeight="1" x14ac:dyDescent="0.2">
      <c r="H35" s="1"/>
    </row>
    <row r="36" spans="1:8" s="2" customFormat="1" ht="11.1" customHeight="1" x14ac:dyDescent="0.2">
      <c r="B36" s="33"/>
      <c r="H36" s="1"/>
    </row>
    <row r="37" spans="1:8" s="2" customFormat="1" ht="11.1" customHeight="1" x14ac:dyDescent="0.2">
      <c r="A37" s="4" t="s">
        <v>94</v>
      </c>
      <c r="B37" s="33"/>
      <c r="H37" s="1"/>
    </row>
    <row r="38" spans="1:8" s="2" customFormat="1" ht="11.1" customHeight="1" x14ac:dyDescent="0.2">
      <c r="A38" s="4"/>
      <c r="B38" s="33"/>
      <c r="H38" s="1"/>
    </row>
    <row r="39" spans="1:8" s="2" customFormat="1" ht="11.1" customHeight="1" x14ac:dyDescent="0.2">
      <c r="H39" s="1"/>
    </row>
    <row r="40" spans="1:8" s="2" customFormat="1" ht="11.1" customHeight="1" x14ac:dyDescent="0.2">
      <c r="A40" s="2" t="s">
        <v>92</v>
      </c>
      <c r="B40" s="2" t="s">
        <v>358</v>
      </c>
      <c r="H40" s="1"/>
    </row>
    <row r="41" spans="1:8" s="2" customFormat="1" ht="11.1" customHeight="1" x14ac:dyDescent="0.2">
      <c r="B41" s="2" t="s">
        <v>185</v>
      </c>
      <c r="H41" s="65">
        <v>8</v>
      </c>
    </row>
    <row r="42" spans="1:8" s="2" customFormat="1" ht="11.1" customHeight="1" x14ac:dyDescent="0.2">
      <c r="H42" s="1"/>
    </row>
    <row r="43" spans="1:8" s="2" customFormat="1" ht="11.1" customHeight="1" x14ac:dyDescent="0.2">
      <c r="A43" s="66" t="str">
        <f>"1.1"</f>
        <v>1.1</v>
      </c>
      <c r="B43" s="2" t="s">
        <v>186</v>
      </c>
      <c r="H43" s="65">
        <v>8</v>
      </c>
    </row>
    <row r="44" spans="1:8" s="2" customFormat="1" ht="11.1" customHeight="1" x14ac:dyDescent="0.2">
      <c r="H44" s="67"/>
    </row>
    <row r="45" spans="1:8" s="2" customFormat="1" ht="11.1" customHeight="1" x14ac:dyDescent="0.2">
      <c r="A45" s="2" t="str">
        <f>"1.2"</f>
        <v>1.2</v>
      </c>
      <c r="B45" s="2" t="s">
        <v>82</v>
      </c>
      <c r="H45" s="65">
        <v>10</v>
      </c>
    </row>
    <row r="46" spans="1:8" s="2" customFormat="1" ht="11.1" customHeight="1" x14ac:dyDescent="0.2">
      <c r="H46" s="67"/>
    </row>
    <row r="47" spans="1:8" s="2" customFormat="1" ht="11.1" customHeight="1" x14ac:dyDescent="0.2">
      <c r="A47" s="2" t="str">
        <f>"1.3"</f>
        <v>1.3</v>
      </c>
      <c r="B47" s="2" t="s">
        <v>142</v>
      </c>
      <c r="H47" s="65">
        <v>12</v>
      </c>
    </row>
    <row r="48" spans="1:8" s="2" customFormat="1" ht="11.1" customHeight="1" x14ac:dyDescent="0.2">
      <c r="B48" s="33"/>
      <c r="H48" s="67"/>
    </row>
    <row r="49" spans="1:8" s="2" customFormat="1" ht="11.1" customHeight="1" x14ac:dyDescent="0.2">
      <c r="A49" s="2" t="s">
        <v>93</v>
      </c>
      <c r="B49" s="33" t="s">
        <v>359</v>
      </c>
      <c r="H49" s="67"/>
    </row>
    <row r="50" spans="1:8" s="2" customFormat="1" ht="11.1" customHeight="1" x14ac:dyDescent="0.2">
      <c r="B50" s="2" t="s">
        <v>187</v>
      </c>
      <c r="H50" s="65">
        <v>14</v>
      </c>
    </row>
    <row r="51" spans="1:8" s="2" customFormat="1" ht="11.1" customHeight="1" x14ac:dyDescent="0.2">
      <c r="H51" s="67"/>
    </row>
    <row r="52" spans="1:8" s="2" customFormat="1" ht="11.1" customHeight="1" x14ac:dyDescent="0.2">
      <c r="A52" s="2" t="str">
        <f>"2.1"</f>
        <v>2.1</v>
      </c>
      <c r="B52" s="2" t="s">
        <v>186</v>
      </c>
      <c r="H52" s="65">
        <v>14</v>
      </c>
    </row>
    <row r="53" spans="1:8" s="2" customFormat="1" ht="11.1" customHeight="1" x14ac:dyDescent="0.2">
      <c r="H53" s="67"/>
    </row>
    <row r="54" spans="1:8" s="2" customFormat="1" ht="11.1" customHeight="1" x14ac:dyDescent="0.2">
      <c r="A54" s="2" t="str">
        <f>"2.2"</f>
        <v>2.2</v>
      </c>
      <c r="B54" s="2" t="s">
        <v>82</v>
      </c>
      <c r="H54" s="65">
        <v>18</v>
      </c>
    </row>
    <row r="55" spans="1:8" s="2" customFormat="1" ht="11.1" customHeight="1" x14ac:dyDescent="0.2">
      <c r="H55" s="67"/>
    </row>
    <row r="56" spans="1:8" s="2" customFormat="1" ht="11.1" customHeight="1" x14ac:dyDescent="0.2">
      <c r="A56" s="2" t="str">
        <f>"2.3"</f>
        <v>2.3</v>
      </c>
      <c r="B56" s="2" t="s">
        <v>142</v>
      </c>
      <c r="H56" s="65">
        <v>22</v>
      </c>
    </row>
    <row r="57" spans="1:8" s="2" customFormat="1" ht="11.1" customHeight="1" x14ac:dyDescent="0.2">
      <c r="H57" s="67"/>
    </row>
    <row r="58" spans="1:8" s="2" customFormat="1" ht="11.1" customHeight="1" x14ac:dyDescent="0.2">
      <c r="A58" s="2" t="s">
        <v>95</v>
      </c>
      <c r="B58" s="2" t="s">
        <v>360</v>
      </c>
      <c r="H58" s="67"/>
    </row>
    <row r="59" spans="1:8" s="2" customFormat="1" ht="11.1" customHeight="1" x14ac:dyDescent="0.2">
      <c r="B59" s="2" t="s">
        <v>96</v>
      </c>
      <c r="H59" s="65">
        <v>26</v>
      </c>
    </row>
    <row r="60" spans="1:8" s="2" customFormat="1" ht="11.1" customHeight="1" x14ac:dyDescent="0.2">
      <c r="H60" s="67"/>
    </row>
    <row r="61" spans="1:8" s="2" customFormat="1" ht="11.1" customHeight="1" x14ac:dyDescent="0.2">
      <c r="H61" s="67"/>
    </row>
    <row r="62" spans="1:8" s="2" customFormat="1" ht="11.1" customHeight="1" x14ac:dyDescent="0.2">
      <c r="H62" s="67"/>
    </row>
    <row r="63" spans="1:8" s="2" customFormat="1" ht="11.1" customHeight="1" x14ac:dyDescent="0.2">
      <c r="H63" s="67"/>
    </row>
    <row r="64" spans="1:8" s="2" customFormat="1" ht="11.1" customHeight="1" x14ac:dyDescent="0.2">
      <c r="H64" s="67"/>
    </row>
    <row r="65" spans="8:8" s="2" customFormat="1" ht="11.1" customHeight="1" x14ac:dyDescent="0.2">
      <c r="H65" s="67"/>
    </row>
    <row r="66" spans="8:8" s="2" customFormat="1" ht="11.1" customHeight="1" x14ac:dyDescent="0.2">
      <c r="H66" s="67"/>
    </row>
    <row r="67" spans="8:8" s="2" customFormat="1" ht="11.1" customHeight="1" x14ac:dyDescent="0.2">
      <c r="H67" s="67"/>
    </row>
    <row r="68" spans="8:8" s="33" customFormat="1" ht="11.1" customHeight="1" x14ac:dyDescent="0.2"/>
    <row r="69" spans="8:8" s="33" customFormat="1" ht="11.1" customHeight="1" x14ac:dyDescent="0.2"/>
    <row r="70" spans="8:8" s="33" customFormat="1" ht="11.1" customHeight="1" x14ac:dyDescent="0.2"/>
    <row r="71" spans="8:8" s="33" customFormat="1" ht="11.1" customHeight="1" x14ac:dyDescent="0.2"/>
    <row r="72" spans="8:8" s="33" customFormat="1" ht="11.1" customHeight="1" x14ac:dyDescent="0.2"/>
    <row r="73" spans="8:8" s="33" customFormat="1" ht="11.1" customHeight="1" x14ac:dyDescent="0.2"/>
    <row r="74" spans="8:8" s="33" customFormat="1" ht="11.1" customHeight="1" x14ac:dyDescent="0.2"/>
    <row r="75" spans="8:8" s="33" customFormat="1" ht="11.1" customHeight="1" x14ac:dyDescent="0.2"/>
    <row r="76" spans="8:8" s="33" customFormat="1" ht="11.1" customHeight="1" x14ac:dyDescent="0.2"/>
    <row r="77" spans="8:8" s="33" customFormat="1" ht="11.1" customHeight="1" x14ac:dyDescent="0.2"/>
    <row r="78" spans="8:8" s="33" customFormat="1" ht="11.1" customHeight="1" x14ac:dyDescent="0.2"/>
    <row r="79" spans="8:8" s="33" customFormat="1" ht="11.1" customHeight="1" x14ac:dyDescent="0.2"/>
    <row r="80" spans="8:8" s="33" customFormat="1" ht="11.1" customHeight="1" x14ac:dyDescent="0.2"/>
    <row r="81" s="33" customFormat="1" ht="11.1" customHeight="1" x14ac:dyDescent="0.2"/>
    <row r="82" s="33" customFormat="1" ht="11.1" customHeight="1" x14ac:dyDescent="0.2"/>
    <row r="83" s="33" customFormat="1" ht="11.1" customHeight="1" x14ac:dyDescent="0.2"/>
    <row r="84" s="33" customFormat="1" ht="11.1" customHeight="1" x14ac:dyDescent="0.2"/>
    <row r="85" s="33" customFormat="1" ht="11.1" customHeight="1" x14ac:dyDescent="0.2"/>
    <row r="86" s="33" customFormat="1" ht="11.1" customHeight="1" x14ac:dyDescent="0.2"/>
    <row r="87" s="33" customFormat="1" ht="11.1" customHeight="1" x14ac:dyDescent="0.2"/>
    <row r="88" s="33" customFormat="1" ht="11.1" customHeight="1" x14ac:dyDescent="0.2"/>
    <row r="89" s="33" customFormat="1" ht="11.1" customHeight="1" x14ac:dyDescent="0.2"/>
    <row r="90" s="33" customFormat="1" ht="11.1" customHeight="1" x14ac:dyDescent="0.2"/>
    <row r="91" s="33" customFormat="1" ht="11.1" customHeight="1" x14ac:dyDescent="0.2"/>
    <row r="92" s="33" customFormat="1" ht="11.1" customHeight="1" x14ac:dyDescent="0.2"/>
    <row r="93" s="33" customFormat="1" ht="11.1" customHeight="1" x14ac:dyDescent="0.2"/>
    <row r="94" s="33" customFormat="1" ht="11.1" customHeight="1" x14ac:dyDescent="0.2"/>
    <row r="95" s="33" customFormat="1" ht="11.1" customHeight="1" x14ac:dyDescent="0.2"/>
    <row r="96" s="33" customFormat="1" ht="11.1" customHeight="1" x14ac:dyDescent="0.2"/>
    <row r="97" s="33" customFormat="1" ht="11.1" customHeight="1" x14ac:dyDescent="0.2"/>
    <row r="98" s="33" customFormat="1" ht="11.1" customHeight="1" x14ac:dyDescent="0.2"/>
    <row r="99" s="33" customFormat="1" ht="11.1" customHeight="1" x14ac:dyDescent="0.2"/>
    <row r="100" s="33" customFormat="1" ht="11.1" customHeight="1" x14ac:dyDescent="0.2"/>
    <row r="101" s="33" customFormat="1" ht="11.1" customHeight="1" x14ac:dyDescent="0.2"/>
    <row r="102" s="33" customFormat="1" ht="11.1" customHeight="1" x14ac:dyDescent="0.2"/>
    <row r="103" s="33" customFormat="1" ht="11.1" customHeight="1" x14ac:dyDescent="0.2"/>
    <row r="104" s="68" customFormat="1" ht="11.1" customHeight="1" x14ac:dyDescent="0.2"/>
    <row r="105" s="68" customFormat="1" ht="11.1" customHeight="1" x14ac:dyDescent="0.2"/>
    <row r="106" s="68" customFormat="1" ht="11.1" customHeight="1" x14ac:dyDescent="0.2"/>
    <row r="107" s="68" customFormat="1" ht="11.1" customHeight="1" x14ac:dyDescent="0.2"/>
    <row r="108" s="68" customFormat="1" ht="11.1" customHeight="1" x14ac:dyDescent="0.2"/>
    <row r="109" s="68" customFormat="1" ht="11.1" customHeight="1" x14ac:dyDescent="0.2"/>
    <row r="110" s="68" customFormat="1" ht="11.1" customHeight="1" x14ac:dyDescent="0.2"/>
    <row r="111" s="68" customFormat="1" ht="11.1" customHeight="1" x14ac:dyDescent="0.2"/>
    <row r="112" s="68" customFormat="1" ht="11.1" customHeight="1" x14ac:dyDescent="0.2"/>
    <row r="113" s="68" customFormat="1" ht="11.1" customHeight="1" x14ac:dyDescent="0.2"/>
    <row r="114" s="68" customFormat="1" ht="11.1" customHeight="1" x14ac:dyDescent="0.2"/>
    <row r="115" s="68" customFormat="1" ht="11.1" customHeight="1" x14ac:dyDescent="0.2"/>
    <row r="116" s="68" customFormat="1" ht="11.1" customHeight="1" x14ac:dyDescent="0.2"/>
    <row r="117" s="68" customFormat="1" ht="11.1" customHeight="1" x14ac:dyDescent="0.2"/>
    <row r="118" s="68" customFormat="1" ht="11.1" customHeight="1" x14ac:dyDescent="0.2"/>
    <row r="119" s="68" customFormat="1" ht="11.1" customHeight="1" x14ac:dyDescent="0.2"/>
    <row r="120" s="68" customFormat="1" ht="11.1" customHeight="1" x14ac:dyDescent="0.2"/>
    <row r="121" s="68" customFormat="1" ht="11.1" customHeight="1" x14ac:dyDescent="0.2"/>
    <row r="122" s="68" customFormat="1" ht="11.1" customHeight="1" x14ac:dyDescent="0.2"/>
    <row r="123" s="68" customFormat="1" ht="11.1" customHeight="1" x14ac:dyDescent="0.2"/>
    <row r="124" s="68" customFormat="1" ht="11.1" customHeight="1" x14ac:dyDescent="0.2"/>
    <row r="125" s="68" customFormat="1" ht="11.1" customHeight="1" x14ac:dyDescent="0.2"/>
    <row r="126" s="68" customFormat="1" ht="11.1" customHeight="1" x14ac:dyDescent="0.2"/>
    <row r="127" s="68" customFormat="1" ht="11.1" customHeight="1" x14ac:dyDescent="0.2"/>
    <row r="128" s="68" customFormat="1" ht="11.1" customHeight="1" x14ac:dyDescent="0.2"/>
    <row r="129" s="68" customFormat="1" ht="11.1" customHeight="1" x14ac:dyDescent="0.2"/>
    <row r="130" s="68" customFormat="1" ht="11.1" customHeight="1" x14ac:dyDescent="0.2"/>
    <row r="131" s="68" customFormat="1" ht="11.1" customHeight="1" x14ac:dyDescent="0.2"/>
    <row r="132" s="68" customFormat="1" ht="11.1" customHeight="1" x14ac:dyDescent="0.2"/>
    <row r="133" s="68" customFormat="1" ht="11.1" customHeight="1" x14ac:dyDescent="0.2"/>
    <row r="134" s="68" customFormat="1" ht="11.1" customHeight="1" x14ac:dyDescent="0.2"/>
    <row r="135" s="68" customFormat="1" ht="11.1" customHeight="1" x14ac:dyDescent="0.2"/>
    <row r="136" s="68" customFormat="1" ht="11.1" customHeight="1" x14ac:dyDescent="0.2"/>
    <row r="137" s="68" customFormat="1" ht="11.1" customHeight="1" x14ac:dyDescent="0.2"/>
    <row r="138" s="68" customFormat="1" ht="11.1" customHeight="1" x14ac:dyDescent="0.2"/>
    <row r="139" s="68" customFormat="1" ht="11.1" customHeight="1" x14ac:dyDescent="0.2"/>
    <row r="140" s="68" customFormat="1" ht="11.1" customHeight="1" x14ac:dyDescent="0.2"/>
    <row r="141" s="68" customFormat="1" ht="11.1" customHeight="1" x14ac:dyDescent="0.2"/>
    <row r="142" s="68" customFormat="1" ht="11.1" customHeight="1" x14ac:dyDescent="0.2"/>
    <row r="143" s="68" customFormat="1" ht="11.1" customHeight="1" x14ac:dyDescent="0.2"/>
    <row r="144" s="68" customFormat="1" ht="11.1" customHeight="1" x14ac:dyDescent="0.2"/>
    <row r="145" s="68" customFormat="1" ht="11.1" customHeight="1" x14ac:dyDescent="0.2"/>
    <row r="146" s="68" customFormat="1" ht="11.1" customHeight="1" x14ac:dyDescent="0.2"/>
    <row r="147" s="68" customFormat="1" ht="11.1" customHeight="1" x14ac:dyDescent="0.2"/>
    <row r="148" s="68" customFormat="1" ht="11.1" customHeight="1" x14ac:dyDescent="0.2"/>
    <row r="149" s="68"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9"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zoomScaleNormal="100" workbookViewId="0"/>
  </sheetViews>
  <sheetFormatPr baseColWidth="10" defaultRowHeight="12.75" x14ac:dyDescent="0.2"/>
  <cols>
    <col min="1" max="1" width="210.7109375" style="91" customWidth="1"/>
    <col min="2" max="16384" width="11.42578125" style="91"/>
  </cols>
  <sheetData>
    <row r="1" spans="1:1" s="213" customFormat="1" x14ac:dyDescent="0.2">
      <c r="A1" s="137" t="s">
        <v>116</v>
      </c>
    </row>
    <row r="2" spans="1:1" ht="15.75" x14ac:dyDescent="0.25">
      <c r="A2" s="62" t="s">
        <v>89</v>
      </c>
    </row>
    <row r="3" spans="1:1" ht="4.5" customHeight="1" x14ac:dyDescent="0.2">
      <c r="A3" s="2"/>
    </row>
    <row r="4" spans="1:1" x14ac:dyDescent="0.2">
      <c r="A4" s="2" t="s">
        <v>188</v>
      </c>
    </row>
    <row r="5" spans="1:1" x14ac:dyDescent="0.2">
      <c r="A5" s="2" t="s">
        <v>361</v>
      </c>
    </row>
    <row r="6" spans="1:1" ht="4.5" customHeight="1" x14ac:dyDescent="0.2">
      <c r="A6" s="2"/>
    </row>
    <row r="7" spans="1:1" x14ac:dyDescent="0.2">
      <c r="A7" s="2" t="s">
        <v>97</v>
      </c>
    </row>
    <row r="8" spans="1:1" x14ac:dyDescent="0.2">
      <c r="A8" s="2" t="s">
        <v>189</v>
      </c>
    </row>
    <row r="9" spans="1:1" x14ac:dyDescent="0.2">
      <c r="A9" s="2" t="s">
        <v>190</v>
      </c>
    </row>
    <row r="10" spans="1:1" x14ac:dyDescent="0.2">
      <c r="A10" s="2" t="s">
        <v>191</v>
      </c>
    </row>
    <row r="11" spans="1:1" x14ac:dyDescent="0.2">
      <c r="A11" s="2"/>
    </row>
    <row r="12" spans="1:1" x14ac:dyDescent="0.2">
      <c r="A12" s="4" t="s">
        <v>98</v>
      </c>
    </row>
    <row r="13" spans="1:1" ht="4.5" customHeight="1" x14ac:dyDescent="0.2">
      <c r="A13" s="2"/>
    </row>
    <row r="14" spans="1:1" x14ac:dyDescent="0.2">
      <c r="A14" s="2" t="s">
        <v>99</v>
      </c>
    </row>
    <row r="15" spans="1:1" x14ac:dyDescent="0.2">
      <c r="A15" s="2" t="s">
        <v>138</v>
      </c>
    </row>
    <row r="16" spans="1:1" x14ac:dyDescent="0.2">
      <c r="A16" s="2" t="s">
        <v>346</v>
      </c>
    </row>
    <row r="17" spans="1:1" x14ac:dyDescent="0.2">
      <c r="A17" s="2" t="s">
        <v>347</v>
      </c>
    </row>
    <row r="18" spans="1:1" x14ac:dyDescent="0.2">
      <c r="A18" s="2" t="s">
        <v>292</v>
      </c>
    </row>
    <row r="19" spans="1:1" x14ac:dyDescent="0.2">
      <c r="A19" s="2" t="s">
        <v>348</v>
      </c>
    </row>
    <row r="20" spans="1:1" x14ac:dyDescent="0.2">
      <c r="A20" s="2"/>
    </row>
    <row r="21" spans="1:1" x14ac:dyDescent="0.2">
      <c r="A21" s="4" t="s">
        <v>100</v>
      </c>
    </row>
    <row r="22" spans="1:1" ht="4.5" customHeight="1" x14ac:dyDescent="0.2">
      <c r="A22" s="2"/>
    </row>
    <row r="23" spans="1:1" x14ac:dyDescent="0.2">
      <c r="A23" s="2" t="s">
        <v>192</v>
      </c>
    </row>
    <row r="24" spans="1:1" x14ac:dyDescent="0.2">
      <c r="A24" s="2" t="s">
        <v>193</v>
      </c>
    </row>
    <row r="25" spans="1:1" x14ac:dyDescent="0.2">
      <c r="A25" s="2" t="s">
        <v>101</v>
      </c>
    </row>
    <row r="26" spans="1:1" x14ac:dyDescent="0.2">
      <c r="A26" s="2" t="s">
        <v>102</v>
      </c>
    </row>
    <row r="27" spans="1:1" x14ac:dyDescent="0.2">
      <c r="A27" s="2" t="s">
        <v>103</v>
      </c>
    </row>
    <row r="28" spans="1:1" x14ac:dyDescent="0.2">
      <c r="A28" s="2" t="s">
        <v>118</v>
      </c>
    </row>
    <row r="29" spans="1:1" x14ac:dyDescent="0.2">
      <c r="A29" s="2" t="s">
        <v>224</v>
      </c>
    </row>
    <row r="30" spans="1:1" x14ac:dyDescent="0.2">
      <c r="A30" s="2" t="s">
        <v>349</v>
      </c>
    </row>
    <row r="31" spans="1:1" x14ac:dyDescent="0.2">
      <c r="A31" s="2" t="s">
        <v>350</v>
      </c>
    </row>
    <row r="32" spans="1:1" x14ac:dyDescent="0.2">
      <c r="A32" s="2"/>
    </row>
    <row r="33" spans="1:1" x14ac:dyDescent="0.2">
      <c r="A33" s="4" t="s">
        <v>104</v>
      </c>
    </row>
    <row r="34" spans="1:1" ht="4.5" customHeight="1" x14ac:dyDescent="0.2">
      <c r="A34" s="2"/>
    </row>
    <row r="35" spans="1:1" x14ac:dyDescent="0.2">
      <c r="A35" s="2" t="s">
        <v>105</v>
      </c>
    </row>
    <row r="36" spans="1:1" x14ac:dyDescent="0.2">
      <c r="A36" s="2" t="s">
        <v>212</v>
      </c>
    </row>
    <row r="37" spans="1:1" x14ac:dyDescent="0.2">
      <c r="A37" s="2" t="s">
        <v>194</v>
      </c>
    </row>
    <row r="38" spans="1:1" x14ac:dyDescent="0.2">
      <c r="A38" s="2" t="s">
        <v>195</v>
      </c>
    </row>
    <row r="39" spans="1:1" x14ac:dyDescent="0.2">
      <c r="A39" s="2" t="s">
        <v>106</v>
      </c>
    </row>
    <row r="40" spans="1:1" x14ac:dyDescent="0.2">
      <c r="A40" s="2"/>
    </row>
    <row r="41" spans="1:1" x14ac:dyDescent="0.2">
      <c r="A41" s="4"/>
    </row>
    <row r="42" spans="1:1" ht="4.5" customHeight="1" x14ac:dyDescent="0.2">
      <c r="A42" s="2"/>
    </row>
    <row r="43" spans="1:1" x14ac:dyDescent="0.2">
      <c r="A43" s="2"/>
    </row>
    <row r="44" spans="1:1" x14ac:dyDescent="0.2">
      <c r="A44" s="2"/>
    </row>
    <row r="45" spans="1:1" x14ac:dyDescent="0.2">
      <c r="A45" s="4" t="s">
        <v>107</v>
      </c>
    </row>
    <row r="46" spans="1:1" ht="4.5" customHeight="1" x14ac:dyDescent="0.2">
      <c r="A46" s="2"/>
    </row>
    <row r="47" spans="1:1" x14ac:dyDescent="0.2">
      <c r="A47" s="2" t="s">
        <v>108</v>
      </c>
    </row>
    <row r="48" spans="1:1" x14ac:dyDescent="0.2">
      <c r="A48" s="2" t="s">
        <v>109</v>
      </c>
    </row>
    <row r="49" spans="1:1" x14ac:dyDescent="0.2">
      <c r="A49" s="2" t="s">
        <v>110</v>
      </c>
    </row>
    <row r="50" spans="1:1" x14ac:dyDescent="0.2">
      <c r="A50" s="2" t="s">
        <v>111</v>
      </c>
    </row>
    <row r="51" spans="1:1" x14ac:dyDescent="0.2">
      <c r="A51" s="2" t="s">
        <v>112</v>
      </c>
    </row>
    <row r="52" spans="1:1" x14ac:dyDescent="0.2">
      <c r="A52" s="2" t="s">
        <v>113</v>
      </c>
    </row>
    <row r="53" spans="1:1" x14ac:dyDescent="0.2">
      <c r="A53" s="2" t="s">
        <v>114</v>
      </c>
    </row>
    <row r="54" spans="1:1" x14ac:dyDescent="0.2">
      <c r="A54" s="2" t="s">
        <v>115</v>
      </c>
    </row>
    <row r="55" spans="1:1" x14ac:dyDescent="0.2">
      <c r="A55" s="185" t="s">
        <v>301</v>
      </c>
    </row>
    <row r="56" spans="1:1" x14ac:dyDescent="0.2">
      <c r="A56" s="2" t="s">
        <v>214</v>
      </c>
    </row>
    <row r="57" spans="1:1" x14ac:dyDescent="0.2">
      <c r="A57" s="2" t="s">
        <v>213</v>
      </c>
    </row>
    <row r="58" spans="1:1" x14ac:dyDescent="0.2">
      <c r="A58" s="2" t="s">
        <v>215</v>
      </c>
    </row>
    <row r="59" spans="1:1" x14ac:dyDescent="0.2">
      <c r="A59" s="2" t="s">
        <v>218</v>
      </c>
    </row>
    <row r="60" spans="1:1" x14ac:dyDescent="0.2">
      <c r="A60" s="2" t="s">
        <v>345</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9"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zoomScaleNormal="100" zoomScaleSheetLayoutView="100" workbookViewId="0"/>
  </sheetViews>
  <sheetFormatPr baseColWidth="10" defaultRowHeight="12.75" x14ac:dyDescent="0.2"/>
  <cols>
    <col min="1" max="1" width="91.28515625" style="91" customWidth="1"/>
    <col min="2" max="16384" width="11.42578125" style="91"/>
  </cols>
  <sheetData>
    <row r="1" spans="1:1" x14ac:dyDescent="0.2">
      <c r="A1" s="137" t="s">
        <v>117</v>
      </c>
    </row>
    <row r="2" spans="1:1" x14ac:dyDescent="0.2">
      <c r="A2" s="137"/>
    </row>
    <row r="3" spans="1:1" ht="15.75" x14ac:dyDescent="0.25">
      <c r="A3" s="62" t="s">
        <v>90</v>
      </c>
    </row>
    <row r="4" spans="1:1" x14ac:dyDescent="0.2">
      <c r="A4" s="89"/>
    </row>
    <row r="5" spans="1:1" x14ac:dyDescent="0.2">
      <c r="A5" s="89"/>
    </row>
    <row r="6" spans="1:1" x14ac:dyDescent="0.2">
      <c r="A6" s="89"/>
    </row>
    <row r="7" spans="1:1" ht="60" x14ac:dyDescent="0.2">
      <c r="A7" s="89" t="s">
        <v>362</v>
      </c>
    </row>
    <row r="8" spans="1:1" ht="36" x14ac:dyDescent="0.2">
      <c r="A8" s="89" t="s">
        <v>196</v>
      </c>
    </row>
    <row r="9" spans="1:1" x14ac:dyDescent="0.2">
      <c r="A9" s="89"/>
    </row>
    <row r="10" spans="1:1" x14ac:dyDescent="0.2">
      <c r="A10" s="89"/>
    </row>
    <row r="11" spans="1:1" ht="24" x14ac:dyDescent="0.2">
      <c r="A11" s="89" t="s">
        <v>363</v>
      </c>
    </row>
    <row r="12" spans="1:1" ht="24" x14ac:dyDescent="0.2">
      <c r="A12" s="89" t="s">
        <v>364</v>
      </c>
    </row>
    <row r="13" spans="1:1" x14ac:dyDescent="0.2">
      <c r="A13" s="89"/>
    </row>
    <row r="14" spans="1:1" x14ac:dyDescent="0.2">
      <c r="A14" s="89"/>
    </row>
    <row r="15" spans="1:1" ht="72" x14ac:dyDescent="0.2">
      <c r="A15" s="89" t="s">
        <v>365</v>
      </c>
    </row>
    <row r="16" spans="1:1" x14ac:dyDescent="0.2">
      <c r="A16" s="89"/>
    </row>
    <row r="17" spans="1:1" x14ac:dyDescent="0.2">
      <c r="A17" s="237"/>
    </row>
    <row r="18" spans="1:1" ht="24" x14ac:dyDescent="0.2">
      <c r="A18" s="89" t="s">
        <v>366</v>
      </c>
    </row>
    <row r="19" spans="1:1" ht="36" customHeight="1" x14ac:dyDescent="0.2">
      <c r="A19" s="89" t="s">
        <v>367</v>
      </c>
    </row>
    <row r="20" spans="1:1" x14ac:dyDescent="0.2">
      <c r="A20" s="89" t="s">
        <v>368</v>
      </c>
    </row>
    <row r="21" spans="1:1" ht="24" x14ac:dyDescent="0.2">
      <c r="A21" s="89" t="s">
        <v>369</v>
      </c>
    </row>
    <row r="22" spans="1:1" ht="36" customHeight="1" x14ac:dyDescent="0.2">
      <c r="A22" s="89" t="s">
        <v>370</v>
      </c>
    </row>
    <row r="23" spans="1:1" x14ac:dyDescent="0.2">
      <c r="A23" s="89"/>
    </row>
    <row r="24" spans="1:1" x14ac:dyDescent="0.2">
      <c r="A24" s="89"/>
    </row>
    <row r="25" spans="1:1" x14ac:dyDescent="0.2">
      <c r="A25" s="89" t="s">
        <v>371</v>
      </c>
    </row>
    <row r="26" spans="1:1" ht="9.75" customHeight="1" x14ac:dyDescent="0.2">
      <c r="A26" s="89"/>
    </row>
    <row r="27" spans="1:1" s="211" customFormat="1" ht="57.75" customHeight="1" x14ac:dyDescent="0.2">
      <c r="A27" s="214" t="s">
        <v>372</v>
      </c>
    </row>
    <row r="28" spans="1:1" x14ac:dyDescent="0.2">
      <c r="A28" s="89"/>
    </row>
    <row r="29" spans="1:1" x14ac:dyDescent="0.2">
      <c r="A29" s="90" t="s">
        <v>382</v>
      </c>
    </row>
    <row r="30" spans="1:1" x14ac:dyDescent="0.2">
      <c r="A30" s="192" t="s">
        <v>383</v>
      </c>
    </row>
    <row r="31" spans="1:1" x14ac:dyDescent="0.2">
      <c r="A31" s="237"/>
    </row>
    <row r="32" spans="1:1" x14ac:dyDescent="0.2">
      <c r="A32" s="237"/>
    </row>
    <row r="33" spans="1:1" x14ac:dyDescent="0.2">
      <c r="A33" s="237"/>
    </row>
    <row r="34" spans="1:1" x14ac:dyDescent="0.2">
      <c r="A34" s="237"/>
    </row>
    <row r="35" spans="1:1" x14ac:dyDescent="0.2">
      <c r="A35" s="237"/>
    </row>
    <row r="36" spans="1:1" x14ac:dyDescent="0.2">
      <c r="A36" s="237"/>
    </row>
    <row r="37" spans="1:1" x14ac:dyDescent="0.2">
      <c r="A37" s="237"/>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9"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heetViews>
  <sheetFormatPr baseColWidth="10" defaultRowHeight="13.5" customHeight="1" x14ac:dyDescent="0.2"/>
  <cols>
    <col min="1" max="1" width="34.5703125" style="91" customWidth="1"/>
    <col min="2" max="2" width="8.42578125" style="141" bestFit="1" customWidth="1"/>
    <col min="3" max="3" width="12.28515625" style="91" customWidth="1"/>
    <col min="4" max="5" width="15.28515625" style="91" customWidth="1"/>
    <col min="6" max="6" width="13.28515625" style="91" customWidth="1"/>
    <col min="7" max="16384" width="11.42578125" style="91"/>
  </cols>
  <sheetData>
    <row r="1" spans="1:6" s="2" customFormat="1" ht="13.5" customHeight="1" x14ac:dyDescent="0.2">
      <c r="A1" s="106" t="s">
        <v>373</v>
      </c>
      <c r="B1" s="139"/>
      <c r="F1" s="10"/>
    </row>
    <row r="2" spans="1:6" s="2" customFormat="1" ht="13.5" customHeight="1" x14ac:dyDescent="0.2">
      <c r="A2" s="106"/>
      <c r="B2" s="139"/>
      <c r="F2" s="10"/>
    </row>
    <row r="3" spans="1:6" s="2" customFormat="1" ht="11.25" customHeight="1" thickBot="1" x14ac:dyDescent="0.25">
      <c r="B3" s="140"/>
    </row>
    <row r="4" spans="1:6" s="2" customFormat="1" ht="14.1" customHeight="1" x14ac:dyDescent="0.2">
      <c r="A4" s="243" t="s">
        <v>197</v>
      </c>
      <c r="B4" s="245" t="s">
        <v>225</v>
      </c>
      <c r="C4" s="239" t="s">
        <v>4</v>
      </c>
      <c r="D4" s="241" t="s">
        <v>153</v>
      </c>
      <c r="E4" s="242"/>
    </row>
    <row r="5" spans="1:6" s="2" customFormat="1" ht="24.75" customHeight="1" thickBot="1" x14ac:dyDescent="0.25">
      <c r="A5" s="244"/>
      <c r="B5" s="246"/>
      <c r="C5" s="240"/>
      <c r="D5" s="103" t="s">
        <v>143</v>
      </c>
      <c r="E5" s="104" t="s">
        <v>144</v>
      </c>
    </row>
    <row r="6" spans="1:6" s="2" customFormat="1" ht="21.75" customHeight="1" x14ac:dyDescent="0.2">
      <c r="A6" s="105"/>
      <c r="B6" s="143"/>
      <c r="C6" s="106"/>
      <c r="D6" s="106"/>
      <c r="E6" s="106"/>
    </row>
    <row r="7" spans="1:6" s="88" customFormat="1" ht="18.75" customHeight="1" x14ac:dyDescent="0.2">
      <c r="A7" s="107" t="s">
        <v>161</v>
      </c>
      <c r="B7" s="144"/>
      <c r="C7" s="142"/>
      <c r="D7" s="142"/>
      <c r="E7" s="142"/>
    </row>
    <row r="8" spans="1:6" s="2" customFormat="1" ht="24" customHeight="1" x14ac:dyDescent="0.2">
      <c r="A8" s="108" t="s">
        <v>227</v>
      </c>
      <c r="B8" s="148" t="s">
        <v>226</v>
      </c>
      <c r="C8" s="145">
        <v>46.2</v>
      </c>
      <c r="D8" s="145">
        <v>44.8</v>
      </c>
      <c r="E8" s="145">
        <v>47.7</v>
      </c>
    </row>
    <row r="9" spans="1:6" s="2" customFormat="1" ht="6" customHeight="1" x14ac:dyDescent="0.2">
      <c r="A9" s="108"/>
      <c r="B9" s="148"/>
      <c r="C9" s="145"/>
      <c r="D9" s="109"/>
      <c r="E9" s="109"/>
    </row>
    <row r="10" spans="1:6" s="88" customFormat="1" ht="18.75" customHeight="1" x14ac:dyDescent="0.2">
      <c r="A10" s="107" t="s">
        <v>162</v>
      </c>
      <c r="B10" s="147"/>
      <c r="C10" s="145"/>
      <c r="D10" s="109"/>
      <c r="E10" s="109"/>
    </row>
    <row r="11" spans="1:6" s="2" customFormat="1" ht="24" customHeight="1" x14ac:dyDescent="0.2">
      <c r="A11" s="108" t="s">
        <v>228</v>
      </c>
      <c r="B11" s="148" t="s">
        <v>226</v>
      </c>
      <c r="C11" s="145">
        <v>86.6</v>
      </c>
      <c r="D11" s="145">
        <v>79.599999999999994</v>
      </c>
      <c r="E11" s="145">
        <v>93.2</v>
      </c>
    </row>
    <row r="12" spans="1:6" s="2" customFormat="1" ht="6" customHeight="1" x14ac:dyDescent="0.2">
      <c r="A12" s="108"/>
      <c r="B12" s="148"/>
      <c r="C12" s="145"/>
      <c r="D12" s="109"/>
      <c r="E12" s="109"/>
    </row>
    <row r="13" spans="1:6" s="88" customFormat="1" ht="18.75" customHeight="1" x14ac:dyDescent="0.2">
      <c r="A13" s="107" t="s">
        <v>163</v>
      </c>
      <c r="B13" s="147"/>
      <c r="C13" s="145"/>
      <c r="D13" s="109"/>
      <c r="E13" s="109"/>
    </row>
    <row r="14" spans="1:6" s="2" customFormat="1" ht="25.5" x14ac:dyDescent="0.2">
      <c r="A14" s="108" t="s">
        <v>229</v>
      </c>
      <c r="B14" s="149" t="s">
        <v>226</v>
      </c>
      <c r="C14" s="146">
        <v>3.1</v>
      </c>
      <c r="D14" s="146">
        <v>3.2</v>
      </c>
      <c r="E14" s="146">
        <v>3</v>
      </c>
    </row>
    <row r="15" spans="1:6" s="2" customFormat="1" ht="6" customHeight="1" x14ac:dyDescent="0.2">
      <c r="A15" s="108"/>
      <c r="B15" s="148"/>
      <c r="C15" s="145"/>
      <c r="D15" s="109"/>
      <c r="E15" s="109"/>
    </row>
    <row r="16" spans="1:6" s="88" customFormat="1" ht="18.75" customHeight="1" x14ac:dyDescent="0.2">
      <c r="A16" s="107" t="s">
        <v>164</v>
      </c>
      <c r="B16" s="147"/>
      <c r="C16" s="145"/>
      <c r="D16" s="109"/>
      <c r="E16" s="109"/>
    </row>
    <row r="17" spans="1:5" s="2" customFormat="1" ht="25.5" x14ac:dyDescent="0.2">
      <c r="A17" s="108" t="s">
        <v>230</v>
      </c>
      <c r="B17" s="149" t="s">
        <v>226</v>
      </c>
      <c r="C17" s="146">
        <v>84.6</v>
      </c>
      <c r="D17" s="146">
        <v>78.400000000000006</v>
      </c>
      <c r="E17" s="146">
        <v>90.7</v>
      </c>
    </row>
    <row r="18" spans="1:5" s="2" customFormat="1" ht="6" customHeight="1" x14ac:dyDescent="0.2">
      <c r="A18" s="108"/>
      <c r="B18" s="148"/>
      <c r="C18" s="145"/>
      <c r="D18" s="109"/>
      <c r="E18" s="109"/>
    </row>
    <row r="19" spans="1:5" s="88" customFormat="1" ht="18.75" customHeight="1" x14ac:dyDescent="0.2">
      <c r="A19" s="107" t="s">
        <v>236</v>
      </c>
      <c r="B19" s="147"/>
      <c r="C19" s="145"/>
      <c r="D19" s="109"/>
      <c r="E19" s="109"/>
    </row>
    <row r="20" spans="1:5" s="2" customFormat="1" ht="24" customHeight="1" x14ac:dyDescent="0.2">
      <c r="A20" s="108" t="s">
        <v>231</v>
      </c>
      <c r="B20" s="148" t="s">
        <v>226</v>
      </c>
      <c r="C20" s="145">
        <v>183</v>
      </c>
      <c r="D20" s="145">
        <v>175.3</v>
      </c>
      <c r="E20" s="145">
        <v>190.2</v>
      </c>
    </row>
    <row r="21" spans="1:5" s="2" customFormat="1" ht="6" customHeight="1" x14ac:dyDescent="0.2">
      <c r="A21" s="108"/>
      <c r="B21" s="148"/>
      <c r="C21" s="145"/>
      <c r="D21" s="109"/>
      <c r="E21" s="109"/>
    </row>
    <row r="22" spans="1:5" s="88" customFormat="1" ht="18.75" customHeight="1" x14ac:dyDescent="0.2">
      <c r="A22" s="107" t="s">
        <v>165</v>
      </c>
      <c r="B22" s="147"/>
      <c r="C22" s="145"/>
      <c r="D22" s="109"/>
      <c r="E22" s="109"/>
    </row>
    <row r="23" spans="1:5" s="2" customFormat="1" ht="25.5" x14ac:dyDescent="0.2">
      <c r="A23" s="108" t="s">
        <v>232</v>
      </c>
      <c r="B23" s="149" t="s">
        <v>226</v>
      </c>
      <c r="C23" s="146">
        <v>7.2</v>
      </c>
      <c r="D23" s="146">
        <v>4.9000000000000004</v>
      </c>
      <c r="E23" s="146">
        <v>18.100000000000001</v>
      </c>
    </row>
    <row r="24" spans="1:5" s="2" customFormat="1" ht="6" customHeight="1" x14ac:dyDescent="0.2">
      <c r="A24" s="233"/>
      <c r="B24" s="234"/>
      <c r="C24" s="145"/>
      <c r="D24" s="109"/>
      <c r="E24" s="109"/>
    </row>
    <row r="25" spans="1:5" s="2" customFormat="1" ht="6" customHeight="1" x14ac:dyDescent="0.2">
      <c r="A25" s="233"/>
      <c r="B25" s="235"/>
      <c r="C25" s="145"/>
      <c r="D25" s="109"/>
      <c r="E25" s="109"/>
    </row>
    <row r="26" spans="1:5" s="88" customFormat="1" ht="24" customHeight="1" x14ac:dyDescent="0.2">
      <c r="A26" s="227"/>
      <c r="B26" s="230"/>
      <c r="C26" s="222"/>
      <c r="D26" s="222"/>
      <c r="E26" s="222"/>
    </row>
    <row r="27" spans="1:5" s="88" customFormat="1" ht="6" customHeight="1" x14ac:dyDescent="0.2">
      <c r="A27" s="228"/>
      <c r="B27" s="231"/>
      <c r="C27" s="222"/>
      <c r="D27" s="223"/>
      <c r="E27" s="223"/>
    </row>
    <row r="28" spans="1:5" s="88" customFormat="1" ht="23.25" customHeight="1" x14ac:dyDescent="0.2">
      <c r="A28" s="229"/>
      <c r="B28" s="232"/>
      <c r="C28" s="224"/>
      <c r="D28" s="224"/>
      <c r="E28" s="224"/>
    </row>
    <row r="29" spans="1:5" s="2" customFormat="1" ht="13.5" customHeight="1" x14ac:dyDescent="0.2">
      <c r="A29" s="106"/>
      <c r="B29" s="139"/>
      <c r="C29" s="106"/>
      <c r="D29" s="106"/>
      <c r="E29" s="106"/>
    </row>
    <row r="30" spans="1:5" s="2" customFormat="1" ht="13.5" customHeight="1" x14ac:dyDescent="0.2">
      <c r="A30" s="106"/>
      <c r="B30" s="139"/>
      <c r="C30" s="106"/>
      <c r="D30" s="106"/>
      <c r="E30" s="106"/>
    </row>
    <row r="31" spans="1:5" s="2" customFormat="1" ht="13.5" customHeight="1" x14ac:dyDescent="0.2">
      <c r="A31" s="106"/>
      <c r="B31" s="139"/>
      <c r="C31" s="106"/>
      <c r="D31" s="106"/>
      <c r="E31" s="106"/>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sheetViews>
  <sheetFormatPr baseColWidth="10" defaultRowHeight="13.5" customHeight="1" x14ac:dyDescent="0.2"/>
  <cols>
    <col min="1" max="1" width="29.7109375" style="91" customWidth="1"/>
    <col min="2" max="4" width="16.42578125" style="91" customWidth="1"/>
    <col min="5" max="5" width="13.28515625" style="91" customWidth="1"/>
    <col min="6" max="16384" width="11.42578125" style="91"/>
  </cols>
  <sheetData>
    <row r="1" spans="1:5" ht="13.5" customHeight="1" x14ac:dyDescent="0.2">
      <c r="A1" s="2" t="s">
        <v>78</v>
      </c>
    </row>
    <row r="2" spans="1:5" ht="13.5" customHeight="1" x14ac:dyDescent="0.2">
      <c r="A2" s="185" t="s">
        <v>374</v>
      </c>
    </row>
    <row r="3" spans="1:5" ht="13.5" customHeight="1" x14ac:dyDescent="0.2">
      <c r="A3" s="2"/>
    </row>
    <row r="4" spans="1:5" s="2" customFormat="1" ht="11.25" customHeight="1" thickBot="1" x14ac:dyDescent="0.25">
      <c r="A4" s="7"/>
      <c r="B4" s="7"/>
      <c r="C4" s="7"/>
      <c r="D4" s="7"/>
    </row>
    <row r="5" spans="1:5" s="2" customFormat="1" ht="14.1" customHeight="1" x14ac:dyDescent="0.2">
      <c r="A5" s="247" t="s">
        <v>56</v>
      </c>
      <c r="B5" s="215">
        <v>2018</v>
      </c>
      <c r="C5" s="215">
        <v>2019</v>
      </c>
      <c r="D5" s="216">
        <v>2020</v>
      </c>
      <c r="E5" s="10"/>
    </row>
    <row r="6" spans="1:5" s="2" customFormat="1" ht="14.1" customHeight="1" thickBot="1" x14ac:dyDescent="0.25">
      <c r="A6" s="248"/>
      <c r="B6" s="76"/>
      <c r="C6" s="75" t="s">
        <v>86</v>
      </c>
      <c r="D6" s="58"/>
      <c r="E6" s="10"/>
    </row>
    <row r="7" spans="1:5" s="2" customFormat="1" ht="12.75" customHeight="1" x14ac:dyDescent="0.2">
      <c r="A7" s="74"/>
      <c r="B7" s="59"/>
      <c r="C7" s="10"/>
      <c r="D7" s="10"/>
      <c r="E7" s="10"/>
    </row>
    <row r="8" spans="1:5" s="2" customFormat="1" ht="13.5" customHeight="1" x14ac:dyDescent="0.2">
      <c r="A8" s="193" t="s">
        <v>6</v>
      </c>
      <c r="B8" s="59"/>
      <c r="C8" s="10"/>
      <c r="D8" s="10"/>
      <c r="E8" s="10"/>
    </row>
    <row r="9" spans="1:5" s="2" customFormat="1" ht="12.75" customHeight="1" x14ac:dyDescent="0.2">
      <c r="A9" s="74"/>
      <c r="B9" s="59"/>
      <c r="C9" s="10"/>
      <c r="D9" s="10"/>
      <c r="E9" s="10"/>
    </row>
    <row r="10" spans="1:5" s="2" customFormat="1" ht="13.5" customHeight="1" x14ac:dyDescent="0.2">
      <c r="A10" s="74" t="s">
        <v>79</v>
      </c>
      <c r="B10" s="60" t="s">
        <v>328</v>
      </c>
      <c r="C10" s="60">
        <v>21784.34</v>
      </c>
      <c r="D10" s="60">
        <v>22514.394</v>
      </c>
      <c r="E10" s="10"/>
    </row>
    <row r="11" spans="1:5" s="2" customFormat="1" ht="13.5" customHeight="1" x14ac:dyDescent="0.2">
      <c r="A11" s="74" t="s">
        <v>7</v>
      </c>
      <c r="B11" s="60"/>
      <c r="C11" s="60"/>
      <c r="D11" s="60"/>
      <c r="E11" s="10"/>
    </row>
    <row r="12" spans="1:5" s="2" customFormat="1" ht="13.5" customHeight="1" x14ac:dyDescent="0.2">
      <c r="A12" s="74" t="s">
        <v>9</v>
      </c>
      <c r="B12" s="60" t="s">
        <v>329</v>
      </c>
      <c r="C12" s="60">
        <v>17181.986000000001</v>
      </c>
      <c r="D12" s="60">
        <v>17678.096000000001</v>
      </c>
      <c r="E12" s="10"/>
    </row>
    <row r="13" spans="1:5" s="2" customFormat="1" ht="13.5" customHeight="1" x14ac:dyDescent="0.2">
      <c r="A13" s="74" t="s">
        <v>10</v>
      </c>
      <c r="B13" s="60" t="s">
        <v>330</v>
      </c>
      <c r="C13" s="60">
        <v>4452.4279999999999</v>
      </c>
      <c r="D13" s="60">
        <v>4690.7299999999996</v>
      </c>
      <c r="E13" s="10"/>
    </row>
    <row r="14" spans="1:5" s="2" customFormat="1" ht="12.75" customHeight="1" x14ac:dyDescent="0.2">
      <c r="A14" s="74"/>
      <c r="B14" s="60"/>
      <c r="C14" s="60"/>
      <c r="D14" s="60"/>
      <c r="E14" s="10"/>
    </row>
    <row r="15" spans="1:5" s="2" customFormat="1" ht="13.5" customHeight="1" x14ac:dyDescent="0.2">
      <c r="A15" s="74" t="s">
        <v>11</v>
      </c>
      <c r="B15" s="60" t="s">
        <v>331</v>
      </c>
      <c r="C15" s="60">
        <v>3983.817</v>
      </c>
      <c r="D15" s="60">
        <v>3914.7489999999998</v>
      </c>
      <c r="E15" s="10"/>
    </row>
    <row r="16" spans="1:5" s="2" customFormat="1" ht="13.5" customHeight="1" x14ac:dyDescent="0.2">
      <c r="A16" s="74" t="s">
        <v>7</v>
      </c>
      <c r="B16" s="60"/>
      <c r="C16" s="60"/>
      <c r="D16" s="60"/>
      <c r="E16" s="10"/>
    </row>
    <row r="17" spans="1:5" s="2" customFormat="1" ht="13.5" customHeight="1" x14ac:dyDescent="0.2">
      <c r="A17" s="74" t="s">
        <v>13</v>
      </c>
      <c r="B17" s="60" t="s">
        <v>332</v>
      </c>
      <c r="C17" s="60">
        <v>1943.567</v>
      </c>
      <c r="D17" s="60">
        <v>1855.3530000000001</v>
      </c>
      <c r="E17" s="10"/>
    </row>
    <row r="18" spans="1:5" s="2" customFormat="1" ht="12.75" customHeight="1" x14ac:dyDescent="0.2">
      <c r="A18" s="74"/>
      <c r="B18" s="60"/>
      <c r="C18" s="60"/>
      <c r="D18" s="60"/>
      <c r="E18" s="10"/>
    </row>
    <row r="19" spans="1:5" s="2" customFormat="1" ht="13.5" customHeight="1" x14ac:dyDescent="0.2">
      <c r="A19" s="193" t="s">
        <v>17</v>
      </c>
      <c r="B19" s="60"/>
      <c r="C19" s="60"/>
      <c r="D19" s="60"/>
      <c r="E19" s="10"/>
    </row>
    <row r="20" spans="1:5" s="2" customFormat="1" ht="12.75" customHeight="1" x14ac:dyDescent="0.2">
      <c r="A20" s="74"/>
      <c r="B20" s="60"/>
      <c r="C20" s="60"/>
      <c r="D20" s="60"/>
      <c r="E20" s="10"/>
    </row>
    <row r="21" spans="1:5" s="2" customFormat="1" ht="13.5" customHeight="1" x14ac:dyDescent="0.2">
      <c r="A21" s="74" t="s">
        <v>18</v>
      </c>
      <c r="B21" s="60" t="s">
        <v>333</v>
      </c>
      <c r="C21" s="60">
        <v>11932.611999999999</v>
      </c>
      <c r="D21" s="60">
        <v>12305.885</v>
      </c>
      <c r="E21" s="10"/>
    </row>
    <row r="22" spans="1:5" s="2" customFormat="1" ht="13.5" customHeight="1" x14ac:dyDescent="0.2">
      <c r="A22" s="74" t="s">
        <v>7</v>
      </c>
      <c r="B22" s="60"/>
      <c r="C22" s="60"/>
      <c r="D22" s="60"/>
      <c r="E22" s="10"/>
    </row>
    <row r="23" spans="1:5" s="2" customFormat="1" ht="13.5" customHeight="1" x14ac:dyDescent="0.2">
      <c r="A23" s="74" t="s">
        <v>80</v>
      </c>
      <c r="B23" s="60" t="s">
        <v>334</v>
      </c>
      <c r="C23" s="60">
        <v>1213.9280000000001</v>
      </c>
      <c r="D23" s="60">
        <v>1217.5550000000001</v>
      </c>
      <c r="E23" s="10"/>
    </row>
    <row r="24" spans="1:5" s="2" customFormat="1" ht="13.5" customHeight="1" x14ac:dyDescent="0.2">
      <c r="A24" s="74" t="s">
        <v>20</v>
      </c>
      <c r="B24" s="60" t="s">
        <v>335</v>
      </c>
      <c r="C24" s="60">
        <v>10323.308000000001</v>
      </c>
      <c r="D24" s="60">
        <v>10658.687</v>
      </c>
      <c r="E24" s="10"/>
    </row>
    <row r="25" spans="1:5" s="2" customFormat="1" ht="12.75" customHeight="1" x14ac:dyDescent="0.2">
      <c r="A25" s="74"/>
      <c r="B25" s="60"/>
      <c r="C25" s="60"/>
      <c r="D25" s="60"/>
      <c r="E25" s="10"/>
    </row>
    <row r="26" spans="1:5" s="2" customFormat="1" ht="13.5" customHeight="1" x14ac:dyDescent="0.2">
      <c r="A26" s="74" t="s">
        <v>21</v>
      </c>
      <c r="B26" s="60" t="s">
        <v>336</v>
      </c>
      <c r="C26" s="60">
        <v>1792.2439999999999</v>
      </c>
      <c r="D26" s="60">
        <v>1887.635</v>
      </c>
      <c r="E26" s="10"/>
    </row>
    <row r="27" spans="1:5" s="2" customFormat="1" ht="12.75" customHeight="1" x14ac:dyDescent="0.2">
      <c r="A27" s="74"/>
      <c r="B27" s="60"/>
      <c r="C27" s="60"/>
      <c r="D27" s="60"/>
      <c r="E27" s="10"/>
    </row>
    <row r="28" spans="1:5" s="2" customFormat="1" ht="13.5" customHeight="1" x14ac:dyDescent="0.2">
      <c r="A28" s="74" t="s">
        <v>22</v>
      </c>
      <c r="B28" s="60" t="s">
        <v>337</v>
      </c>
      <c r="C28" s="60">
        <v>3140.415</v>
      </c>
      <c r="D28" s="60">
        <v>3255.36</v>
      </c>
      <c r="E28" s="10"/>
    </row>
    <row r="29" spans="1:5" s="2" customFormat="1" ht="12.75" customHeight="1" x14ac:dyDescent="0.2">
      <c r="A29" s="74"/>
      <c r="B29" s="60"/>
      <c r="C29" s="60"/>
      <c r="D29" s="60"/>
      <c r="E29" s="10"/>
    </row>
    <row r="30" spans="1:5" s="2" customFormat="1" ht="13.5" customHeight="1" x14ac:dyDescent="0.2">
      <c r="A30" s="74" t="s">
        <v>26</v>
      </c>
      <c r="B30" s="60" t="s">
        <v>338</v>
      </c>
      <c r="C30" s="60">
        <v>6859.7920000000004</v>
      </c>
      <c r="D30" s="60">
        <v>6982.0829999999996</v>
      </c>
      <c r="E30" s="10"/>
    </row>
    <row r="31" spans="1:5" s="2" customFormat="1" ht="12.75" customHeight="1" x14ac:dyDescent="0.2">
      <c r="A31" s="74"/>
      <c r="B31" s="60"/>
      <c r="C31" s="60"/>
      <c r="D31" s="60"/>
      <c r="E31" s="10"/>
    </row>
    <row r="32" spans="1:5" s="4" customFormat="1" ht="13.5" customHeight="1" x14ac:dyDescent="0.2">
      <c r="A32" s="193" t="s">
        <v>81</v>
      </c>
      <c r="B32" s="154" t="s">
        <v>339</v>
      </c>
      <c r="C32" s="154">
        <v>25958.271000000001</v>
      </c>
      <c r="D32" s="154">
        <v>26626.257000000001</v>
      </c>
      <c r="E32" s="194"/>
    </row>
    <row r="33" spans="1:5" s="2" customFormat="1" ht="12.75" customHeight="1" x14ac:dyDescent="0.2">
      <c r="A33" s="74"/>
      <c r="B33" s="60"/>
      <c r="C33" s="154"/>
      <c r="D33" s="154"/>
      <c r="E33" s="10"/>
    </row>
    <row r="34" spans="1:5" s="2" customFormat="1" ht="13.5" customHeight="1" x14ac:dyDescent="0.2">
      <c r="A34" s="193" t="s">
        <v>82</v>
      </c>
      <c r="B34" s="60"/>
      <c r="C34" s="154"/>
      <c r="D34" s="154"/>
      <c r="E34" s="10"/>
    </row>
    <row r="35" spans="1:5" s="2" customFormat="1" ht="12.75" customHeight="1" x14ac:dyDescent="0.2">
      <c r="A35" s="74"/>
      <c r="B35" s="60"/>
      <c r="C35" s="154"/>
      <c r="D35" s="154"/>
      <c r="E35" s="10"/>
    </row>
    <row r="36" spans="1:5" s="115" customFormat="1" ht="12.75" customHeight="1" x14ac:dyDescent="0.2">
      <c r="A36" s="112" t="s">
        <v>34</v>
      </c>
      <c r="B36" s="113" t="s">
        <v>340</v>
      </c>
      <c r="C36" s="113">
        <v>9331.2970000000005</v>
      </c>
      <c r="D36" s="113">
        <v>9519.5990000000002</v>
      </c>
      <c r="E36" s="114"/>
    </row>
    <row r="37" spans="1:5" s="2" customFormat="1" ht="12.75" customHeight="1" x14ac:dyDescent="0.2">
      <c r="A37" s="74" t="s">
        <v>7</v>
      </c>
      <c r="B37" s="60"/>
      <c r="C37" s="60"/>
      <c r="D37" s="60"/>
      <c r="E37" s="10"/>
    </row>
    <row r="38" spans="1:5" s="2" customFormat="1" ht="13.5" customHeight="1" x14ac:dyDescent="0.2">
      <c r="A38" s="74" t="s">
        <v>198</v>
      </c>
      <c r="B38" s="60" t="s">
        <v>341</v>
      </c>
      <c r="C38" s="60">
        <v>8642.7829999999994</v>
      </c>
      <c r="D38" s="60">
        <v>8801.1010000000006</v>
      </c>
      <c r="E38" s="10"/>
    </row>
    <row r="39" spans="1:5" s="2" customFormat="1" ht="12.75" customHeight="1" x14ac:dyDescent="0.2">
      <c r="A39" s="74"/>
      <c r="B39" s="60"/>
      <c r="C39" s="60"/>
      <c r="D39" s="60"/>
      <c r="E39" s="10"/>
    </row>
    <row r="40" spans="1:5" s="2" customFormat="1" ht="13.5" customHeight="1" x14ac:dyDescent="0.2">
      <c r="A40" s="74" t="s">
        <v>179</v>
      </c>
      <c r="B40" s="60" t="s">
        <v>342</v>
      </c>
      <c r="C40" s="60">
        <v>8729.77</v>
      </c>
      <c r="D40" s="60">
        <v>8839.5159999999996</v>
      </c>
      <c r="E40" s="10"/>
    </row>
    <row r="41" spans="1:5" s="2" customFormat="1" ht="13.5" customHeight="1" x14ac:dyDescent="0.2">
      <c r="A41" s="74" t="s">
        <v>7</v>
      </c>
      <c r="B41" s="60"/>
      <c r="C41" s="60"/>
      <c r="D41" s="60"/>
      <c r="E41" s="10"/>
    </row>
    <row r="42" spans="1:5" s="2" customFormat="1" ht="13.5" customHeight="1" x14ac:dyDescent="0.2">
      <c r="A42" s="74" t="s">
        <v>84</v>
      </c>
      <c r="B42" s="60" t="s">
        <v>343</v>
      </c>
      <c r="C42" s="60">
        <v>4933.9539999999997</v>
      </c>
      <c r="D42" s="60">
        <v>4861.0079999999998</v>
      </c>
      <c r="E42" s="10"/>
    </row>
    <row r="43" spans="1:5" s="2" customFormat="1" ht="13.5" customHeight="1" x14ac:dyDescent="0.2">
      <c r="A43" s="74" t="s">
        <v>85</v>
      </c>
      <c r="B43" s="60" t="s">
        <v>344</v>
      </c>
      <c r="C43" s="60">
        <v>2072.2130000000002</v>
      </c>
      <c r="D43" s="60">
        <v>2135.5929999999998</v>
      </c>
      <c r="E43" s="10"/>
    </row>
    <row r="44" spans="1:5" s="2" customFormat="1" ht="13.5" customHeight="1" x14ac:dyDescent="0.2">
      <c r="A44" s="74"/>
      <c r="B44" s="60"/>
      <c r="C44" s="60"/>
      <c r="D44" s="60"/>
      <c r="E44" s="10"/>
    </row>
    <row r="45" spans="1:5" s="115" customFormat="1" ht="12" x14ac:dyDescent="0.2">
      <c r="A45" s="171" t="s">
        <v>265</v>
      </c>
      <c r="B45" s="156">
        <v>638</v>
      </c>
      <c r="C45" s="156">
        <v>619.41700000000003</v>
      </c>
      <c r="D45" s="156">
        <v>658.303</v>
      </c>
      <c r="E45" s="114"/>
    </row>
    <row r="46" spans="1:5" s="2" customFormat="1" ht="13.5" customHeight="1" x14ac:dyDescent="0.2">
      <c r="A46" s="74"/>
      <c r="B46" s="60"/>
      <c r="C46" s="60"/>
      <c r="D46" s="60"/>
      <c r="E46" s="10"/>
    </row>
    <row r="47" spans="1:5" s="2" customFormat="1" ht="13.5" customHeight="1" x14ac:dyDescent="0.2">
      <c r="A47" s="74" t="s">
        <v>235</v>
      </c>
      <c r="B47" s="60">
        <v>476</v>
      </c>
      <c r="C47" s="60">
        <v>445.17500000000001</v>
      </c>
      <c r="D47" s="60">
        <v>426.488</v>
      </c>
      <c r="E47" s="10"/>
    </row>
    <row r="48" spans="1:5" s="2" customFormat="1" ht="12.75" customHeight="1" x14ac:dyDescent="0.2">
      <c r="A48" s="74"/>
      <c r="B48" s="60"/>
      <c r="C48" s="60"/>
      <c r="D48" s="60"/>
      <c r="E48" s="10"/>
    </row>
    <row r="49" spans="1:5" s="2" customFormat="1" ht="13.5" customHeight="1" x14ac:dyDescent="0.2">
      <c r="A49" s="74" t="s">
        <v>221</v>
      </c>
      <c r="B49" s="60"/>
      <c r="C49" s="60"/>
      <c r="D49" s="60"/>
      <c r="E49" s="10"/>
    </row>
    <row r="50" spans="1:5" s="2" customFormat="1" ht="13.5" customHeight="1" x14ac:dyDescent="0.2">
      <c r="A50" s="74" t="s">
        <v>222</v>
      </c>
      <c r="B50" s="60">
        <v>619</v>
      </c>
      <c r="C50" s="60">
        <v>618</v>
      </c>
      <c r="D50" s="60">
        <v>639</v>
      </c>
      <c r="E50" s="10"/>
    </row>
    <row r="51" spans="1:5" s="2" customFormat="1" ht="12.75" customHeight="1" x14ac:dyDescent="0.2">
      <c r="E51" s="10"/>
    </row>
    <row r="52" spans="1:5" s="2" customFormat="1" ht="12.75" customHeight="1" x14ac:dyDescent="0.2">
      <c r="E52" s="10"/>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19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IMPRESSUM</vt:lpstr>
      <vt:lpstr>ZEICHENERKLÄR</vt:lpstr>
      <vt:lpstr>INHALTSVERZ</vt:lpstr>
      <vt:lpstr>VORBEMERK</vt:lpstr>
      <vt:lpstr>GESAMTEINSCH01</vt:lpstr>
      <vt:lpstr>GESAMTEINSCH02</vt:lpstr>
      <vt:lpstr>GESAMTEINSCH03</vt:lpstr>
      <vt:lpstr>GRAFIK01</vt:lpstr>
      <vt:lpstr>GRAFIK02</vt:lpstr>
      <vt:lpstr>TAB01</vt:lpstr>
      <vt:lpstr>TAB02</vt:lpstr>
      <vt:lpstr>TAB03</vt:lpstr>
      <vt:lpstr>TAB04</vt:lpstr>
      <vt:lpstr>TAB05</vt:lpstr>
      <vt:lpstr>GRAFIK03</vt:lpstr>
      <vt:lpstr>BasisGrafik</vt:lpstr>
      <vt:lpstr>'TAB01'!Druckbereich</vt:lpstr>
      <vt:lpstr>'TAB02'!Druckbereich</vt:lpstr>
      <vt:lpstr>'TAB03'!Druckbereich</vt:lpstr>
      <vt:lpstr>'TAB04'!Druckbereich</vt:lpstr>
      <vt:lpstr>'TAB05'!Druckbereich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2022-11-02T09:11:32Z</cp:lastPrinted>
  <dcterms:created xsi:type="dcterms:W3CDTF">2000-11-14T06:51:40Z</dcterms:created>
  <dcterms:modified xsi:type="dcterms:W3CDTF">2022-11-04T13:30:35Z</dcterms:modified>
</cp:coreProperties>
</file>