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bteilung1\Booky\"/>
    </mc:Choice>
  </mc:AlternateContent>
  <bookViews>
    <workbookView xWindow="0" yWindow="-15" windowWidth="10110" windowHeight="2715" tabRatio="900"/>
  </bookViews>
  <sheets>
    <sheet name="IMPRESSUM" sheetId="46" r:id="rId1"/>
    <sheet name="ZEICHENERKLÄ" sheetId="45" r:id="rId2"/>
    <sheet name="INHALTSVERZ" sheetId="1" r:id="rId3"/>
    <sheet name="VORBEMERK" sheetId="2" r:id="rId4"/>
    <sheet name="GESAMTEINSCH01" sheetId="3" r:id="rId5"/>
    <sheet name="GESAMTEINSCH02" sheetId="32" r:id="rId6"/>
    <sheet name="GESAMTEINSCH03" sheetId="4" r:id="rId7"/>
    <sheet name="GRAFIK01" sheetId="36" r:id="rId8"/>
    <sheet name="GRAFIK02" sheetId="35" r:id="rId9"/>
    <sheet name="TAB01" sheetId="6" r:id="rId10"/>
    <sheet name="TAB02" sheetId="7" r:id="rId11"/>
    <sheet name="TAB03" sheetId="26" r:id="rId12"/>
    <sheet name="TAB04" sheetId="27" r:id="rId13"/>
    <sheet name="TAB05" sheetId="9" r:id="rId14"/>
    <sheet name="GRAFIK03" sheetId="44" r:id="rId15"/>
    <sheet name="BasisGrafik" sheetId="14" r:id="rId16"/>
  </sheets>
  <definedNames>
    <definedName name="_xlnm.Print_Area" localSheetId="9">'TAB01'!$A$1:$P$164</definedName>
    <definedName name="_xlnm.Print_Area" localSheetId="10">'TAB02'!$A$1:$P$119</definedName>
    <definedName name="_xlnm.Print_Area" localSheetId="11">'TAB03'!$A$1:$P$103</definedName>
    <definedName name="_xlnm.Print_Area" localSheetId="12">'TAB04'!$A$1:$P$94</definedName>
    <definedName name="_xlnm.Print_Area" localSheetId="13">'TAB05'!$A$1:$E$24</definedName>
    <definedName name="Z_08A8D61F_AA66_4754_9836_B58A6A6822D3_.wvu.PrintArea" localSheetId="9" hidden="1">'TAB01'!$A$1:$P$164</definedName>
    <definedName name="Z_08A8D61F_AA66_4754_9836_B58A6A6822D3_.wvu.PrintArea" localSheetId="10" hidden="1">'TAB02'!$A$1:$P$59</definedName>
    <definedName name="Z_08A8D61F_AA66_4754_9836_B58A6A6822D3_.wvu.PrintArea" localSheetId="11" hidden="1">'TAB03'!$A$1:$P$51</definedName>
    <definedName name="Z_08A8D61F_AA66_4754_9836_B58A6A6822D3_.wvu.PrintArea" localSheetId="12" hidden="1">'TAB04'!$A$1:$P$46</definedName>
  </definedNames>
  <calcPr calcId="162913"/>
  <customWorkbookViews>
    <customWorkbookView name="slt3fb - Persönliche Ansicht" guid="{08A8D61F-AA66-4754-9836-B58A6A6822D3}" mergeInterval="0" personalView="1" maximized="1" windowWidth="1020" windowHeight="543" activeSheetId="3"/>
  </customWorkbookViews>
</workbook>
</file>

<file path=xl/calcChain.xml><?xml version="1.0" encoding="utf-8"?>
<calcChain xmlns="http://schemas.openxmlformats.org/spreadsheetml/2006/main">
  <c r="A43" i="1" l="1"/>
  <c r="A45" i="1"/>
  <c r="A47" i="1"/>
  <c r="A52" i="1"/>
  <c r="A54" i="1"/>
  <c r="A56" i="1"/>
</calcChain>
</file>

<file path=xl/sharedStrings.xml><?xml version="1.0" encoding="utf-8"?>
<sst xmlns="http://schemas.openxmlformats.org/spreadsheetml/2006/main" count="1177" uniqueCount="410">
  <si>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</si>
  <si>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</si>
  <si>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</si>
  <si>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</si>
  <si>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</si>
  <si>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</si>
  <si>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</si>
  <si>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</si>
  <si>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</si>
  <si>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</si>
  <si>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</si>
  <si>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</si>
  <si>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</si>
  <si>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</si>
  <si>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</si>
  <si>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</si>
  <si>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</si>
  <si>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</si>
  <si>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</si>
  <si>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t xml:space="preserve">  gezeichnetes Grund- bzw. Stammkapital</t>
  </si>
  <si>
    <t xml:space="preserve">  Rücklagen</t>
  </si>
  <si>
    <t>Empfangene Ertragszuschüsse</t>
  </si>
  <si>
    <t>Rückstellungen</t>
  </si>
  <si>
    <t xml:space="preserve">  für Pensionen u. ä. Verpflichtungen</t>
  </si>
  <si>
    <t xml:space="preserve">  Steuerrückstellungen</t>
  </si>
  <si>
    <t xml:space="preserve">  sonstige Rückstellungen</t>
  </si>
  <si>
    <t>Verbindlichkeiten</t>
  </si>
  <si>
    <t xml:space="preserve">Bilanzsumme </t>
  </si>
  <si>
    <t>__________</t>
  </si>
  <si>
    <t xml:space="preserve">1.2 Gewinn- und </t>
  </si>
  <si>
    <t>Verlustrechnung</t>
  </si>
  <si>
    <t>Umsatzerlöse insgesamt</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</si>
  <si>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</si>
  <si>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</si>
  <si>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</si>
  <si>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</si>
  <si>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</si>
  <si>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</si>
  <si>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</si>
  <si>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</si>
  <si>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</si>
  <si>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Sonstige betriebliche Aufwendungen</t>
  </si>
  <si>
    <t>Erträge aus Beteiligungen</t>
  </si>
  <si>
    <t>Steuern vom Einkommen und vom Ertrag</t>
  </si>
  <si>
    <t>Sonstige Steuern</t>
  </si>
  <si>
    <t>Immaterielle Vermögensgegenstände</t>
  </si>
  <si>
    <t xml:space="preserve">  Grundstücke und Gebäude</t>
  </si>
  <si>
    <t xml:space="preserve">    mit Geschäfts- u.ä. Gebäuden</t>
  </si>
  <si>
    <t xml:space="preserve">    mit Wohngebäuden</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</si>
  <si>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</si>
  <si>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</si>
  <si>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</si>
  <si>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</si>
  <si>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</si>
  <si>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</si>
  <si>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</si>
  <si>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</si>
  <si>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</si>
  <si>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</si>
  <si>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ohne Anlagenachweis</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</si>
  <si>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</si>
  <si>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</si>
  <si>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</si>
  <si>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</si>
  <si>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</si>
  <si>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</si>
  <si>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</si>
  <si>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</si>
  <si>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</si>
  <si>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</si>
  <si>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</si>
  <si>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</si>
  <si>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</si>
  <si>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</si>
  <si>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</si>
  <si>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</si>
  <si>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</si>
  <si>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</si>
  <si>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</si>
  <si>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</si>
  <si>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</si>
  <si>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</si>
  <si>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</si>
  <si>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</si>
  <si>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</si>
  <si>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</si>
  <si>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</si>
  <si>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</si>
  <si>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</si>
  <si>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</si>
  <si>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</si>
  <si>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</si>
  <si>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</si>
  <si>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</si>
  <si>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</si>
  <si>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</si>
  <si>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</si>
  <si>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</si>
  <si>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</si>
  <si>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</si>
  <si>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</si>
  <si>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</si>
  <si>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</si>
  <si>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</si>
  <si>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</si>
  <si>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</si>
  <si>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</si>
  <si>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</si>
  <si>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</si>
  <si>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</si>
  <si>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</si>
  <si>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</si>
  <si>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</si>
  <si>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</si>
  <si>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</si>
  <si>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</si>
  <si>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</si>
  <si>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</si>
  <si>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</si>
  <si>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</si>
  <si>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</si>
  <si>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</si>
  <si>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</si>
  <si>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</si>
  <si>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</si>
  <si>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</si>
  <si>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</si>
  <si>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</si>
  <si>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</si>
  <si>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</si>
  <si>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</si>
  <si>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</si>
  <si>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</si>
  <si>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</si>
  <si>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</si>
  <si>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</si>
  <si>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</si>
  <si>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</si>
  <si>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</si>
  <si>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</si>
  <si>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</si>
  <si>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</si>
  <si>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Anlagenachweis</t>
  </si>
  <si>
    <t>privatrechtlich</t>
  </si>
  <si>
    <t>öffentlich-rechtlich</t>
  </si>
  <si>
    <t>GmbH</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</si>
  <si>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</si>
  <si>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</si>
  <si>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</si>
  <si>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</si>
  <si>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</si>
  <si>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</si>
  <si>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</si>
  <si>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</si>
  <si>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</si>
  <si>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</si>
  <si>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t>Anlagevermögen insgesamt</t>
  </si>
  <si>
    <r>
      <t xml:space="preserve">Anlagevermögen </t>
    </r>
    <r>
      <rPr>
        <b/>
        <vertAlign val="superscript"/>
        <sz val="9"/>
        <rFont val="Helvetica"/>
        <family val="2"/>
      </rPr>
      <t>2)</t>
    </r>
  </si>
  <si>
    <t xml:space="preserve">  Rücklagen </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</si>
  <si>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</si>
  <si>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</si>
  <si>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</si>
  <si>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</si>
  <si>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</si>
  <si>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</si>
  <si>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</si>
  <si>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Forderungen</t>
  </si>
  <si>
    <t>übriges Anlagevermögen</t>
  </si>
  <si>
    <t>Sachanlagen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</si>
  <si>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</si>
  <si>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</si>
  <si>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</si>
  <si>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</si>
  <si>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</si>
  <si>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Wertpapiere</t>
  </si>
  <si>
    <t xml:space="preserve">   Bar- und Buchgeldbestände</t>
  </si>
  <si>
    <t>Sonstige Aktiva</t>
  </si>
  <si>
    <t xml:space="preserve">  1 bis zu 5 Jahren</t>
  </si>
  <si>
    <t xml:space="preserve">  mehr als 5 Jahren</t>
  </si>
  <si>
    <t>Betriebsaufwand</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</si>
  <si>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</si>
  <si>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</si>
  <si>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</si>
  <si>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gegen verbundene Unternehmen und</t>
  </si>
  <si>
    <t xml:space="preserve"> Passivseite der Bilanz</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</si>
  <si>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</si>
  <si>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</si>
  <si>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</si>
  <si>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</si>
  <si>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</si>
  <si>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</si>
  <si>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</si>
  <si>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</si>
  <si>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</si>
  <si>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</si>
  <si>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</si>
  <si>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</si>
  <si>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</si>
  <si>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</si>
  <si>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</si>
  <si>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Anlageposition</t>
  </si>
  <si>
    <t>Finanzanlagen</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</si>
  <si>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</si>
  <si>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</si>
  <si>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</si>
  <si>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</si>
  <si>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</si>
  <si>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</si>
  <si>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</si>
  <si>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</si>
  <si>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</si>
  <si>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</si>
  <si>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</si>
  <si>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</si>
  <si>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</si>
  <si>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</si>
  <si>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</si>
  <si>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</si>
  <si>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</si>
  <si>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</si>
  <si>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</si>
  <si>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</si>
  <si>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</si>
  <si>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</si>
  <si>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</si>
  <si>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</si>
  <si>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</si>
  <si>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</si>
  <si>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</si>
  <si>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</si>
  <si>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</si>
  <si>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</si>
  <si>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</si>
  <si>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Saldo Jahresgewinn bzw. -überschuss,</t>
  </si>
  <si>
    <t xml:space="preserve"> Jahresverlust bzw. -fehlbetrag (-)</t>
  </si>
  <si>
    <t>Saldo Jahresgewinn, Jahresverlust (-)</t>
  </si>
  <si>
    <t>Anlagevermögensdeckung</t>
  </si>
  <si>
    <t>Umsatzerlöse Seite 7</t>
  </si>
  <si>
    <t>AV insgesamt berechnet</t>
  </si>
  <si>
    <t>AV insgesamt</t>
  </si>
  <si>
    <t>bezogen auf Bilanzsumme</t>
  </si>
  <si>
    <t xml:space="preserve">  nicht durch EK gedeckter Fehlbetrag</t>
  </si>
  <si>
    <t xml:space="preserve">  Technische Anlagen und Maschinen</t>
  </si>
  <si>
    <t>Bestandsveränderung</t>
  </si>
  <si>
    <t>Zahlen kopieren und nicht ausschschneiden und einfügen</t>
  </si>
  <si>
    <t>Sonderposten aus Zuwendungen zur</t>
  </si>
  <si>
    <t>code 8702/BO oder Tab. 1.3</t>
  </si>
  <si>
    <r>
      <t xml:space="preserve">    Technische Anlagen und Maschinen </t>
    </r>
    <r>
      <rPr>
        <vertAlign val="superscript"/>
        <sz val="9"/>
        <rFont val="Helvetica"/>
        <family val="2"/>
      </rPr>
      <t>2)</t>
    </r>
  </si>
  <si>
    <t>Werte werden unten eingefügt</t>
  </si>
  <si>
    <t>Übrige Versorgung</t>
  </si>
  <si>
    <t>übrige</t>
  </si>
  <si>
    <t>Krankenhäuser
und Heilstätten</t>
  </si>
  <si>
    <t>Gas-
versorgung</t>
  </si>
  <si>
    <t>Abwasserent-
sorgung</t>
  </si>
  <si>
    <t>Abfallent-
sorgung</t>
  </si>
  <si>
    <t>Wasserver-
sorgung</t>
  </si>
  <si>
    <t>Wohnungs-
wesen</t>
  </si>
  <si>
    <t>Übrige
Versorgung</t>
  </si>
  <si>
    <t>Elektrizitäts-
versorgung</t>
  </si>
  <si>
    <t>Krankenhäuser und Heilstätten</t>
  </si>
  <si>
    <t>Sonderposten anderweitig nicht genannt</t>
  </si>
  <si>
    <t>SoPo mit Rücklageanteil, aus Zuwendungen und anderweitig nicht genannt</t>
  </si>
  <si>
    <t>in Grafik S.6 eintragen Aktiva</t>
  </si>
  <si>
    <t>in Grafik S.6 eintragen Passiva</t>
  </si>
  <si>
    <t>Zinsen und ähnliche Aufwendungen</t>
  </si>
  <si>
    <t>Ergebnis nach Steuern</t>
  </si>
  <si>
    <t>Aufwendungen aus Verlustübernahme</t>
  </si>
  <si>
    <t>Erträge aus Verlustübernahmen</t>
  </si>
  <si>
    <t>Sonstige Zinsen u. ähnliche Erträge</t>
  </si>
  <si>
    <t xml:space="preserve">  Fahrzeuge für Personen- und Güterverkehr</t>
  </si>
  <si>
    <t xml:space="preserve">  Andere Anlagen, Betriebs- und Geschäftsausstattung</t>
  </si>
  <si>
    <t xml:space="preserve">  Geleistete Anzahlungen, Anlagen im Bau</t>
  </si>
  <si>
    <t xml:space="preserve">  auf immaterielle Vermögensgegenstände
   und Sachanlagen</t>
  </si>
  <si>
    <t xml:space="preserve">  auf Vermögensgegenstände des Umlauf-
   vermögens</t>
  </si>
  <si>
    <t>Erträge aus anderen Wertpapieren und Aus-
 leihungen des Finanzanlagevermögens</t>
  </si>
  <si>
    <t>Abschreibungen auf Finanzanlagen und auf
 Wertpapiere des Umlaufvermögens</t>
  </si>
  <si>
    <t>Erträge aus Gewinngemeinschaften/
 Gewinnabführungsverträgen u. Ä.</t>
  </si>
  <si>
    <t>Saldo Jahresgewinn bzw. -überschuss,
 Jahresverlust bzw. -fehlbetrag (-)</t>
  </si>
  <si>
    <t xml:space="preserve">    gegen verbundene Unternehmen und
     Unternehmen mit Beteiligungsverhältnis</t>
  </si>
  <si>
    <t>Sonderposten aus Zuwendungen zur
 Finanzierung des Sachanlagevermögens</t>
  </si>
  <si>
    <t xml:space="preserve">     Unternehmen mit Beteiligungsverhältnis</t>
  </si>
  <si>
    <t xml:space="preserve"> Finanzierung des Sachanlagevermögens</t>
  </si>
  <si>
    <t>Anzahl der öffentlichen Fonds, Einrichtungen und
 Unternehmen zusammen</t>
  </si>
  <si>
    <t xml:space="preserve">x </t>
  </si>
  <si>
    <t xml:space="preserve">  Nicht durch EK gedeckter Fehlbetrag</t>
  </si>
  <si>
    <t>Abgeführte Gewinne</t>
  </si>
  <si>
    <t xml:space="preserve">    Sonstige Ausleihungen</t>
  </si>
  <si>
    <t>nachrichtlich</t>
  </si>
  <si>
    <t xml:space="preserve">    an Gebietskörperschaften, Eigenbetriebe und</t>
  </si>
  <si>
    <t xml:space="preserve">     Einrichtungsträger, nach KH-finanzierungsrecht</t>
  </si>
  <si>
    <t xml:space="preserve"> Zugang Anschaffungs- und Herstellungskosten</t>
  </si>
  <si>
    <t>1 000 EUR</t>
  </si>
  <si>
    <t>BStatG) in der Bekanntmachung der Neufassung vom 20. Oktober 2016 (BGBl. I, S. 2394) zuletzt geändert</t>
  </si>
  <si>
    <t xml:space="preserve">    an Gebietskörperschaften, Eigenbetriebe und
     Einrichtungsträger, KH-finanzierungsrecht</t>
  </si>
  <si>
    <t>Noch: 1. Jahresabschlüsse der kaufmännisch buchenden  öffentlich bestimmten</t>
  </si>
  <si>
    <t>1. Jahresabschlüsse der kaufmännisch buchenden öffentlich bestimmten</t>
  </si>
  <si>
    <t>Noch: 1. Jahresabschlüsse der kaufmännisch buchenden öffentlich bestimmten</t>
  </si>
  <si>
    <t xml:space="preserve">  darunter
  Umsätze mit dem öffentlichen Gesamthaushalt</t>
  </si>
  <si>
    <t>2. Jahresabschlüsse der kaufmännisch buchenden öffentlich bestimmten</t>
  </si>
  <si>
    <r>
      <t>Noch: 2. Jahresabschl</t>
    </r>
    <r>
      <rPr>
        <sz val="9"/>
        <rFont val="Helvetica"/>
      </rPr>
      <t>üsse der kaufmännisch buchenden öffent</t>
    </r>
    <r>
      <rPr>
        <sz val="9"/>
        <rFont val="Helvetica"/>
        <family val="2"/>
      </rPr>
      <t>lich bestimmten</t>
    </r>
  </si>
  <si>
    <r>
      <t xml:space="preserve">Noch: 2. Jahresabschlüsse </t>
    </r>
    <r>
      <rPr>
        <sz val="9"/>
        <rFont val="Helvetica"/>
      </rPr>
      <t>der kaufmännisch buchenden</t>
    </r>
    <r>
      <rPr>
        <sz val="9"/>
        <rFont val="Helvetica"/>
        <family val="2"/>
      </rPr>
      <t xml:space="preserve"> öffentlich bestimmten</t>
    </r>
  </si>
  <si>
    <t>1) bezogen auf den Betriebsertrag</t>
  </si>
  <si>
    <t>1) bezogen auf das Anlagevermögen - 2) ohne kleine Kapitalgesellschaften entsprechend §§ 266, 267 HGB</t>
  </si>
  <si>
    <t>PBV                Pflege-Buchführungsverordnung</t>
  </si>
  <si>
    <t xml:space="preserve">1) bezogen auf die Bilanzsumme - 2) ohne kleine Kapitalgesellschaften entsprechend §§ 266, 267 HGB </t>
  </si>
  <si>
    <r>
      <t xml:space="preserve">Fördermittel nach dem KHG </t>
    </r>
    <r>
      <rPr>
        <sz val="9"/>
        <rFont val="Helvetica"/>
      </rPr>
      <t>und PBV</t>
    </r>
    <r>
      <rPr>
        <sz val="9"/>
        <rFont val="Helvetica"/>
        <family val="2"/>
      </rPr>
      <t xml:space="preserve"> (positiver Saldo)</t>
    </r>
  </si>
  <si>
    <t>1) bezogen auf die Bilanzsumme - 2) ohne kleine Kapitalgesellschaften entsprechend §§ 266, 267 HGB</t>
  </si>
  <si>
    <t xml:space="preserve">    Sonstige Vermögensgegenstände</t>
  </si>
  <si>
    <t xml:space="preserve">    Kapitalrücklage</t>
  </si>
  <si>
    <t xml:space="preserve">    Gewinnrücklage</t>
  </si>
  <si>
    <t xml:space="preserve">    bei Abschl. Eigenbetriebs-/ Landeshaushaltsrecht</t>
  </si>
  <si>
    <t xml:space="preserve">  Gewinn/Verlust</t>
  </si>
  <si>
    <t>Sonstige Passiva</t>
  </si>
  <si>
    <t xml:space="preserve">  davon mit einer Restlaufzeit von</t>
  </si>
  <si>
    <t xml:space="preserve">  unter 1 Jahr</t>
  </si>
  <si>
    <r>
      <t xml:space="preserve">Fördermittel nach dem KHG </t>
    </r>
    <r>
      <rPr>
        <sz val="9"/>
        <rFont val="Helvetica"/>
      </rPr>
      <t>und PBV</t>
    </r>
  </si>
  <si>
    <t>Zuweisungen und Zuschüsse vom öff. Bereich</t>
  </si>
  <si>
    <t xml:space="preserve">  für Investitionen</t>
  </si>
  <si>
    <t xml:space="preserve">  für laufende Zwecke</t>
  </si>
  <si>
    <t xml:space="preserve"> Abgang Anschaffungs- und Herstellungskosten</t>
  </si>
  <si>
    <t xml:space="preserve">  Sonstige Vermögensgegenstände</t>
  </si>
  <si>
    <t xml:space="preserve">   Kapitalrücklage</t>
  </si>
  <si>
    <t xml:space="preserve">   Gewinnrücklage</t>
  </si>
  <si>
    <t xml:space="preserve">   bei Abschl. Landesbetriebs-/Landeshaushaltsrecht</t>
  </si>
  <si>
    <t xml:space="preserve">    bei Abschl. Eigenbetriebs-/Landeshaushaltsrecht</t>
  </si>
  <si>
    <t>des DM-Bilanzgesetz</t>
  </si>
  <si>
    <t xml:space="preserve"> Abgang Ansaffungs- und Herstellungskosten</t>
  </si>
  <si>
    <t xml:space="preserve">  Grundstücke und Gebäude
    darunter</t>
  </si>
  <si>
    <r>
      <t xml:space="preserve"> Abschreibungen </t>
    </r>
    <r>
      <rPr>
        <sz val="9"/>
        <rFont val="Helvetica"/>
      </rPr>
      <t>auf Abgänge</t>
    </r>
  </si>
  <si>
    <r>
      <t xml:space="preserve"> Abschreibungen</t>
    </r>
    <r>
      <rPr>
        <sz val="9"/>
        <rFont val="Helvetica"/>
      </rPr>
      <t xml:space="preserve"> auf Abgänge</t>
    </r>
  </si>
  <si>
    <t>geä.                 geändert</t>
  </si>
  <si>
    <t>22. Februar 2006 (BGBl. I, Nr. 10, S. 438 ff.), zuletzt geä. durch Art. 1 des Gesetzes vom 3. Juni 2021 (BGBl. I,</t>
  </si>
  <si>
    <t xml:space="preserve">S. 1401 (Nr29)) in Verbindung mit dem Gesetz über die Statistik für Bundeszwecke (Bundesstatistikgesetz - </t>
  </si>
  <si>
    <t xml:space="preserve">Ebenfalls nicht enthalten sind die Hochschulen und Hochschulkliniken da diese in der Hochschulfinanzstatistik </t>
  </si>
  <si>
    <t>dargestellt werden.</t>
  </si>
  <si>
    <t>durch Artikel 5 des Gesetzes vom 20. Dezember 2022 (BGBl. I S. 2727).</t>
  </si>
  <si>
    <t>Bilanzstruktur der öFEU 2021 - Aktiva</t>
  </si>
  <si>
    <t>Bilanzstruktur öFEU 2021 - Passiva</t>
  </si>
  <si>
    <t>Anlagevermögen 2021 nach Aufgabenbereichen</t>
  </si>
  <si>
    <t>Umsatzerlöse, Material-, Personalaufwand und Sachinvestitionen der öFEU 2015 bis 2021</t>
  </si>
  <si>
    <t>Umsatzerlöse 2021 nach Aufgabenbereichen</t>
  </si>
  <si>
    <t>2012 bis 2021</t>
  </si>
  <si>
    <t>Anzahl der Eigenbetriebe und Zweckverbände 2012 bis 2021</t>
  </si>
  <si>
    <r>
      <t xml:space="preserve">Jahresabschlüsse öffentlich bestimmter Fonds, Einrichtungen und Unternehmen </t>
    </r>
    <r>
      <rPr>
        <sz val="9"/>
        <rFont val="Helvetica"/>
      </rPr>
      <t>2021</t>
    </r>
  </si>
  <si>
    <t>Jahresabschlüsse öffentlich bestimmter Fonds, Einrichtungen und Unternehmen 2021</t>
  </si>
  <si>
    <r>
      <t xml:space="preserve">Anzahl der öffentlichen Fonds, Einrichtungen und Unternehmen </t>
    </r>
    <r>
      <rPr>
        <sz val="9"/>
        <rFont val="Helvetica"/>
      </rPr>
      <t>2021</t>
    </r>
    <r>
      <rPr>
        <sz val="9"/>
        <rFont val="Helvetica"/>
        <family val="2"/>
      </rPr>
      <t xml:space="preserve"> nach der Gewinn- und</t>
    </r>
  </si>
  <si>
    <t>Unternehmen des Jahres 2021 in Thüringen informiert.</t>
  </si>
  <si>
    <t>Insgesamt 640 öffentlich bestimmte Fonds, Einrichtungen und Unternehmen (öFEU) mit kaufmännischem Rechnungswesen zählten 2021 in Thüringen zum Berichtskreis dieser Statistik. 
Diese Einheiten stehen in einem engen Bezug zu den Gemeinden, Landkreisen oder dem Land. 
Sie werden entweder in privatrechtlicher Form, z.B. als GmbH, oder in öffentlich-rechtlicher Form z.B. als Zweckverband oder Eigenbetrieb geführt.</t>
  </si>
  <si>
    <r>
      <t xml:space="preserve">Die </t>
    </r>
    <r>
      <rPr>
        <b/>
        <sz val="9"/>
        <rFont val="Helvetica"/>
        <family val="2"/>
      </rPr>
      <t>Bilanzsumme</t>
    </r>
    <r>
      <rPr>
        <sz val="9"/>
        <rFont val="Helvetica"/>
        <family val="2"/>
      </rPr>
      <t xml:space="preserve"> aller öffentlich bestimmten Fonds, Einrichtunge</t>
    </r>
    <r>
      <rPr>
        <sz val="9"/>
        <rFont val="Helvetica"/>
      </rPr>
      <t>n und Unternehmen belief sich 2021</t>
    </r>
    <r>
      <rPr>
        <sz val="9"/>
        <rFont val="Helvetica"/>
        <family val="2"/>
      </rPr>
      <t xml:space="preserve"> auf </t>
    </r>
    <r>
      <rPr>
        <sz val="9"/>
        <rFont val="Helvetica"/>
      </rPr>
      <t>27,4 Milliarden EUR</t>
    </r>
    <r>
      <rPr>
        <sz val="9"/>
        <rFont val="Helvetica"/>
        <family val="2"/>
      </rPr>
      <t xml:space="preserve">. </t>
    </r>
  </si>
  <si>
    <t>Die öFEU in den Aufgabenbereichen Versorgung und Wohnungswesen haben daran mit 30 bzw. 15 Prozent die größten Anteile gefolgt von dem Aufgabenbereich Entsorgung mit 13 Prozent Anteilen.</t>
  </si>
  <si>
    <r>
      <t xml:space="preserve">Die </t>
    </r>
    <r>
      <rPr>
        <b/>
        <sz val="9"/>
        <rFont val="Helvetica"/>
        <family val="2"/>
      </rPr>
      <t>Vermögensstruktur</t>
    </r>
    <r>
      <rPr>
        <sz val="9"/>
        <rFont val="Helvetica"/>
        <family val="2"/>
      </rPr>
      <t xml:space="preserve"> war auch 2021 gekennzeichnet durch eine hohe Anlagenintensität (84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und Bar- und Buchgeldbeständen.</t>
    </r>
  </si>
  <si>
    <r>
      <t xml:space="preserve">Die </t>
    </r>
    <r>
      <rPr>
        <b/>
        <sz val="9"/>
        <rFont val="Helvetica"/>
        <family val="2"/>
      </rPr>
      <t>Kapitalstruktur</t>
    </r>
    <r>
      <rPr>
        <sz val="9"/>
        <rFont val="Helvetica"/>
        <family val="2"/>
      </rPr>
      <t xml:space="preserve"> war zu einem großen Teil durch Eigenkapital und Verbindlichkeiten bestimmt. Das Eigenkapital betrug 12,6 Milliarden EUR und ergab sich fast vollständig aus Rücklagen.  </t>
    </r>
  </si>
  <si>
    <r>
      <t xml:space="preserve">Die Verbindlichkeiten in Höhe von </t>
    </r>
    <r>
      <rPr>
        <sz val="9"/>
        <rFont val="Helvetica"/>
      </rPr>
      <t>7,2</t>
    </r>
    <r>
      <rPr>
        <sz val="9"/>
        <rFont val="Helvetica"/>
        <family val="2"/>
      </rPr>
      <t xml:space="preserve"> Milliarden EUR </t>
    </r>
    <r>
      <rPr>
        <sz val="9"/>
        <rFont val="Helvetica"/>
      </rPr>
      <t>waren zu fast 45 Prozent</t>
    </r>
    <r>
      <rPr>
        <sz val="9"/>
        <rFont val="Helvetica"/>
        <family val="2"/>
      </rPr>
      <t xml:space="preserve"> langfristig fällig. 
19 Prozent der Rücklagen und 23 Prozent der Verbindlichkeiten betrafen das Wohnungswesen.</t>
    </r>
  </si>
  <si>
    <r>
      <t>Die öFEU mussten im Jahr 20</t>
    </r>
    <r>
      <rPr>
        <sz val="9"/>
        <rFont val="Helvetica"/>
      </rPr>
      <t>21</t>
    </r>
    <r>
      <rPr>
        <sz val="9"/>
        <rFont val="Helvetica"/>
        <family val="2"/>
      </rPr>
      <t xml:space="preserve"> für die Verbindlichkeiten </t>
    </r>
    <r>
      <rPr>
        <sz val="9"/>
        <rFont val="Helvetica"/>
      </rPr>
      <t>143</t>
    </r>
    <r>
      <rPr>
        <sz val="9"/>
        <rFont val="Helvetica"/>
        <family val="2"/>
      </rPr>
      <t xml:space="preserve"> Millionen EUR Zinsen aufwenden.</t>
    </r>
  </si>
  <si>
    <r>
      <t xml:space="preserve">Die Ertragszuschüsse beliefen sich auf </t>
    </r>
    <r>
      <rPr>
        <sz val="9"/>
        <rFont val="Helvetica"/>
      </rPr>
      <t>1,9</t>
    </r>
    <r>
      <rPr>
        <sz val="9"/>
        <rFont val="Helvetica"/>
        <family val="2"/>
      </rPr>
      <t xml:space="preserve"> Milliarden EUR und gingen hauptsächlich an öFEU in den Aufgabenbereichen Wasserver- und Abwasserentsorgung.</t>
    </r>
  </si>
  <si>
    <r>
      <t xml:space="preserve">Der Anteil der öffentlich-rechtlichen Zweckverbände und Eigenbetriebe an den gesamten Ertragszuschüssen </t>
    </r>
    <r>
      <rPr>
        <sz val="9"/>
        <rFont val="Helvetica"/>
      </rPr>
      <t>betrug</t>
    </r>
    <r>
      <rPr>
        <sz val="9"/>
        <rFont val="Helvetica"/>
        <family val="2"/>
      </rPr>
      <t xml:space="preserve"> 
</t>
    </r>
    <r>
      <rPr>
        <sz val="9"/>
        <rFont val="Helvetica"/>
      </rPr>
      <t>93</t>
    </r>
    <r>
      <rPr>
        <sz val="9"/>
        <rFont val="Helvetica"/>
        <family val="2"/>
      </rPr>
      <t xml:space="preserve"> Prozent.</t>
    </r>
  </si>
  <si>
    <r>
      <t xml:space="preserve">Die </t>
    </r>
    <r>
      <rPr>
        <sz val="9"/>
        <rFont val="Helvetica"/>
      </rPr>
      <t>640</t>
    </r>
    <r>
      <rPr>
        <sz val="9"/>
        <rFont val="Helvetica"/>
        <family val="2"/>
      </rPr>
      <t xml:space="preserve"> öFEU erwirtschafteten im Jahr 20</t>
    </r>
    <r>
      <rPr>
        <sz val="9"/>
        <rFont val="Helvetica"/>
      </rPr>
      <t>21</t>
    </r>
    <r>
      <rPr>
        <sz val="9"/>
        <rFont val="Helvetica"/>
        <family val="2"/>
      </rPr>
      <t xml:space="preserve"> insgesamt 9,1 Milliarden EUR an </t>
    </r>
    <r>
      <rPr>
        <b/>
        <sz val="9"/>
        <rFont val="Helvetica"/>
        <family val="2"/>
      </rPr>
      <t>Umsatzerlösen.</t>
    </r>
  </si>
  <si>
    <r>
      <rPr>
        <b/>
        <sz val="9"/>
        <rFont val="Helvetica"/>
      </rPr>
      <t>Zuweisungen und Zuschüsse vom öffentlichen Bereich</t>
    </r>
    <r>
      <rPr>
        <sz val="9"/>
        <rFont val="Helvetica"/>
        <family val="2"/>
      </rPr>
      <t xml:space="preserve"> in Höhe von </t>
    </r>
    <r>
      <rPr>
        <sz val="9"/>
        <rFont val="Helvetica"/>
      </rPr>
      <t>808</t>
    </r>
    <r>
      <rPr>
        <sz val="9"/>
        <rFont val="Helvetica"/>
        <family val="2"/>
      </rPr>
      <t xml:space="preserve"> Millionen EUR wurden zu </t>
    </r>
    <r>
      <rPr>
        <sz val="9"/>
        <rFont val="Helvetica"/>
      </rPr>
      <t>76</t>
    </r>
    <r>
      <rPr>
        <sz val="9"/>
        <rFont val="Helvetica"/>
        <family val="2"/>
      </rPr>
      <t xml:space="preserve"> Prozent für laufende Zwecke eingesetzt.
Vereinnahmt wurden diese </t>
    </r>
    <r>
      <rPr>
        <sz val="9"/>
        <rFont val="Helvetica"/>
      </rPr>
      <t xml:space="preserve">Zuweisungen </t>
    </r>
    <r>
      <rPr>
        <sz val="9"/>
        <rFont val="Helvetica"/>
        <family val="2"/>
      </rPr>
      <t xml:space="preserve">und Zuschüsse zu </t>
    </r>
    <r>
      <rPr>
        <sz val="9"/>
        <rFont val="Helvetica"/>
      </rPr>
      <t>46</t>
    </r>
    <r>
      <rPr>
        <sz val="9"/>
        <rFont val="Helvetica"/>
        <family val="2"/>
      </rPr>
      <t xml:space="preserve"> Prozent über die Umsatzerlöse, zu </t>
    </r>
    <r>
      <rPr>
        <sz val="9"/>
        <rFont val="Helvetica"/>
      </rPr>
      <t>26</t>
    </r>
    <r>
      <rPr>
        <sz val="9"/>
        <rFont val="Helvetica"/>
        <family val="2"/>
      </rPr>
      <t xml:space="preserve"> Prozent über die 
sonstigen betrieblichen Erträge und zu </t>
    </r>
    <r>
      <rPr>
        <sz val="9"/>
        <rFont val="Helvetica"/>
      </rPr>
      <t>28</t>
    </r>
    <r>
      <rPr>
        <sz val="9"/>
        <rFont val="Helvetica"/>
        <family val="2"/>
      </rPr>
      <t xml:space="preserve"> Prozent erfolgsneutral. </t>
    </r>
  </si>
  <si>
    <r>
      <t xml:space="preserve">Saldiert wiesen </t>
    </r>
    <r>
      <rPr>
        <sz val="9"/>
        <rFont val="Helvetica"/>
      </rPr>
      <t>alle</t>
    </r>
    <r>
      <rPr>
        <sz val="9"/>
        <rFont val="Helvetica"/>
        <family val="2"/>
      </rPr>
      <t xml:space="preserve"> Einheiten einen </t>
    </r>
    <r>
      <rPr>
        <b/>
        <sz val="9"/>
        <rFont val="Helvetica"/>
        <family val="2"/>
      </rPr>
      <t>Jahresgewinn</t>
    </r>
    <r>
      <rPr>
        <sz val="9"/>
        <rFont val="Helvetica"/>
        <family val="2"/>
      </rPr>
      <t xml:space="preserve"> bzw. -überschuss in Höhe von </t>
    </r>
    <r>
      <rPr>
        <sz val="9"/>
        <rFont val="Helvetica"/>
      </rPr>
      <t>533</t>
    </r>
    <r>
      <rPr>
        <sz val="9"/>
        <rFont val="Helvetica"/>
        <family val="2"/>
      </rPr>
      <t xml:space="preserve"> Millionen EUR aus. </t>
    </r>
  </si>
  <si>
    <t>Im Geschäftsjahr 2020 ergab der Saldo einen Jahresgewinn bzw. -überschuss von 426 Millionen EUR.</t>
  </si>
  <si>
    <t>Folgende betriebliche Kennziffern errechnen sich für 2021 nach Rechtsformen:</t>
  </si>
  <si>
    <r>
      <t>2019 bis 2021</t>
    </r>
    <r>
      <rPr>
        <sz val="9"/>
        <rFont val="Helvetica"/>
        <family val="2"/>
      </rPr>
      <t xml:space="preserve"> sind der nachfolgenden Übersicht zu entnehmen:</t>
    </r>
  </si>
  <si>
    <r>
      <t xml:space="preserve">Fonds, Einrichtungen und Unternehmen </t>
    </r>
    <r>
      <rPr>
        <b/>
        <sz val="9"/>
        <rFont val="Helvetica"/>
      </rPr>
      <t>2021</t>
    </r>
    <r>
      <rPr>
        <b/>
        <sz val="9"/>
        <rFont val="Helvetica"/>
        <family val="2"/>
      </rPr>
      <t xml:space="preserve"> nach Rechtsformen</t>
    </r>
  </si>
  <si>
    <r>
      <t xml:space="preserve">Fonds, Einrichtungen und Unternehmen </t>
    </r>
    <r>
      <rPr>
        <sz val="9"/>
        <rFont val="Helvetica"/>
      </rPr>
      <t>2021</t>
    </r>
    <r>
      <rPr>
        <sz val="9"/>
        <rFont val="Helvetica"/>
        <family val="2"/>
      </rPr>
      <t xml:space="preserve"> nach Rechtsformen</t>
    </r>
  </si>
  <si>
    <t xml:space="preserve">- </t>
  </si>
  <si>
    <r>
      <t xml:space="preserve">Fonds, Einrichtungen und Unternehmen </t>
    </r>
    <r>
      <rPr>
        <b/>
        <sz val="9"/>
        <rFont val="Helvetica"/>
      </rPr>
      <t>2021</t>
    </r>
    <r>
      <rPr>
        <b/>
        <sz val="9"/>
        <rFont val="Helvetica"/>
        <family val="2"/>
      </rPr>
      <t xml:space="preserve"> nach Aufgabenbereichen</t>
    </r>
  </si>
  <si>
    <r>
      <t xml:space="preserve">Fonds, Einrichtungen und Unternehmen </t>
    </r>
    <r>
      <rPr>
        <sz val="9"/>
        <rFont val="Helvetica"/>
      </rPr>
      <t>2021</t>
    </r>
    <r>
      <rPr>
        <sz val="9"/>
        <rFont val="Helvetica"/>
        <family val="2"/>
      </rPr>
      <t xml:space="preserve"> nach Aufgabenbereichen</t>
    </r>
  </si>
  <si>
    <r>
      <t xml:space="preserve">Fonds, Einrichtungen und Unternehmen </t>
    </r>
    <r>
      <rPr>
        <sz val="9"/>
        <rFont val="Helvetica"/>
      </rPr>
      <t xml:space="preserve">2021 </t>
    </r>
    <r>
      <rPr>
        <sz val="9"/>
        <rFont val="Helvetica"/>
        <family val="2"/>
      </rPr>
      <t>nach Aufgabenbereichen</t>
    </r>
  </si>
  <si>
    <t>3. Anzahl der öffentlichen Fonds, Einrichtungen und Unternehmen 2021
nach der Gewinn- und Verlustsituation</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</si>
  <si>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</si>
  <si>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</si>
  <si>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</si>
  <si>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</si>
  <si>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</si>
  <si>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</si>
  <si>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</si>
  <si>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</si>
  <si>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</si>
  <si>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</si>
  <si>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November 2023</t>
  </si>
  <si>
    <t>Erscheinungsweise: jährlich</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</si>
  <si>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</si>
  <si>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</si>
  <si>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</si>
  <si>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</si>
  <si>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Bestell-Nr.: 11501</t>
  </si>
  <si>
    <t>Heft-Nr.: 173/23</t>
  </si>
  <si>
    <t>Jahresabschlüsse öffentlich bestimmter Fonds, Einrichtungen und Unternehmen in Thüringen 2021</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</si>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</sst>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34" x14ac:knownFonts="1">
    <font>
      <sz val="10"/>
      <name val="Arial"/>
    </font>
    <font>
      <sz val="10"/>
      <name val="Arial"/>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10"/>
      <color indexed="17"/>
      <name val="Arial"/>
      <family val="2"/>
    </font>
    <font>
      <u/>
      <sz val="10"/>
      <name val="Arial"/>
      <family val="2"/>
    </font>
    <font>
      <sz val="10"/>
      <name val="Arial"/>
      <family val="2"/>
    </font>
    <font>
      <sz val="10"/>
      <name val="Helvetica"/>
      <family val="2"/>
    </font>
    <font>
      <sz val="12"/>
      <color theme="1"/>
      <name val="Arial"/>
      <family val="2"/>
    </font>
    <font>
      <sz val="10"/>
      <color rgb="FFFF0000"/>
      <name val="Arial"/>
      <family val="2"/>
    </font>
    <font>
      <b/>
      <sz val="10"/>
      <color theme="4" tint="-0.249977111117893"/>
      <name val="Arial"/>
      <family val="2"/>
    </font>
    <font>
      <b/>
      <u/>
      <sz val="10"/>
      <name val="Arial"/>
      <family val="2"/>
    </font>
    <font>
      <vertAlign val="superscript"/>
      <sz val="8"/>
      <name val="Helvetica"/>
      <family val="2"/>
    </font>
    <font>
      <sz val="6"/>
      <name val="Helvetica"/>
      <family val="2"/>
    </font>
    <font>
      <sz val="8"/>
      <name val="Helvetica"/>
      <family val="2"/>
    </font>
    <font>
      <sz val="10"/>
      <color rgb="FF00B050"/>
      <name val="Arial"/>
      <family val="2"/>
    </font>
    <font>
      <sz val="9"/>
      <name val="Helvetica"/>
    </font>
    <font>
      <b/>
      <sz val="9"/>
      <name val="Helvetica"/>
    </font>
    <font>
      <sz val="10"/>
      <color rgb="FFFF0000"/>
      <name val="Helvetica"/>
    </font>
    <font>
      <sz val="8"/>
      <color rgb="FFFF0000"/>
      <name val="Helvetica"/>
    </font>
    <font>
      <sz val="9"/>
      <color theme="1"/>
      <name val="Helvetica"/>
      <family val="2"/>
    </font>
    <font>
      <b/>
      <sz val="11"/>
      <name val="Arial"/>
      <family val="2"/>
    </font>
    <font>
      <sz val="11"/>
      <name val="Arial"/>
      <family val="2"/>
    </font>
    <font>
      <sz val="10"/>
      <color rgb="FF000000"/>
      <name val="Source Sans Pro"/>
      <family val="2"/>
    </font>
    <font>
      <sz val="9"/>
      <color rgb="FF000000"/>
      <name val="Source Sans Pro"/>
      <family val="2"/>
    </font>
    <font>
      <b/>
      <sz val="12"/>
      <name val="Arial"/>
      <family val="2"/>
    </font>
  </fonts>
  <fills count="2">
    <fill>
      <patternFill patternType="none"/>
    </fill>
    <fill>
      <patternFill patternType="gray125"/>
    </fill>
  </fills>
  <borders count="36">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4" fillId="0" borderId="0"/>
    <xf numFmtId="0" fontId="16" fillId="0" borderId="0"/>
  </cellStyleXfs>
  <cellXfs count="363">
    <xf numFmtId="0" fontId="0" fillId="0" borderId="0" xfId="0"/>
    <xf numFmtId="0" fontId="2" fillId="0" borderId="0" xfId="0" applyFont="1" applyAlignment="1">
      <alignment horizontal="center"/>
    </xf>
    <xf numFmtId="0" fontId="2" fillId="0" borderId="0" xfId="0" applyFont="1"/>
    <xf numFmtId="167" fontId="2" fillId="0" borderId="0" xfId="0" applyNumberFormat="1" applyFont="1" applyAlignment="1">
      <alignment horizontal="centerContinuous"/>
    </xf>
    <xf numFmtId="0" fontId="3" fillId="0" borderId="0" xfId="0" applyFont="1"/>
    <xf numFmtId="167" fontId="2" fillId="0" borderId="0" xfId="0" applyNumberFormat="1" applyFont="1"/>
    <xf numFmtId="0" fontId="2" fillId="0" borderId="1" xfId="0" applyFont="1" applyBorder="1" applyAlignment="1">
      <alignment horizontal="center"/>
    </xf>
    <xf numFmtId="0" fontId="2" fillId="0" borderId="1" xfId="0" applyFont="1" applyBorder="1"/>
    <xf numFmtId="167" fontId="2" fillId="0" borderId="1" xfId="0" applyNumberFormat="1" applyFont="1" applyBorder="1"/>
    <xf numFmtId="167" fontId="2" fillId="0" borderId="1" xfId="0" applyNumberFormat="1" applyFont="1" applyBorder="1" applyAlignment="1">
      <alignment horizontal="centerContinuous"/>
    </xf>
    <xf numFmtId="0" fontId="2" fillId="0" borderId="0" xfId="0" applyFont="1" applyBorder="1"/>
    <xf numFmtId="0" fontId="2" fillId="0" borderId="0" xfId="0" applyFont="1" applyBorder="1" applyAlignment="1">
      <alignment horizontal="center"/>
    </xf>
    <xf numFmtId="164" fontId="2" fillId="0" borderId="3" xfId="0" applyNumberFormat="1" applyFont="1" applyBorder="1" applyAlignment="1">
      <alignment horizontal="centerContinuous"/>
    </xf>
    <xf numFmtId="164" fontId="2" fillId="0" borderId="4" xfId="0" applyNumberFormat="1" applyFont="1" applyBorder="1" applyAlignment="1">
      <alignment horizontal="centerContinuous"/>
    </xf>
    <xf numFmtId="167" fontId="2" fillId="0" borderId="5" xfId="0" applyNumberFormat="1" applyFont="1" applyBorder="1" applyAlignment="1">
      <alignment horizontal="right"/>
    </xf>
    <xf numFmtId="164" fontId="2" fillId="0" borderId="5" xfId="0" applyNumberFormat="1" applyFont="1" applyBorder="1" applyAlignment="1">
      <alignment horizontal="left"/>
    </xf>
    <xf numFmtId="167" fontId="2" fillId="0" borderId="6" xfId="0" applyNumberFormat="1" applyFont="1" applyBorder="1" applyAlignment="1">
      <alignment horizontal="centerContinuous"/>
    </xf>
    <xf numFmtId="167" fontId="2" fillId="0" borderId="5" xfId="0" applyNumberFormat="1" applyFont="1" applyBorder="1" applyAlignment="1">
      <alignment horizontal="centerContinuous"/>
    </xf>
    <xf numFmtId="167" fontId="2" fillId="0" borderId="0" xfId="0" applyNumberFormat="1" applyFont="1" applyBorder="1" applyAlignment="1">
      <alignment horizontal="centerContinuous"/>
    </xf>
    <xf numFmtId="164" fontId="2" fillId="0" borderId="5" xfId="0" applyNumberFormat="1" applyFont="1" applyBorder="1" applyAlignment="1">
      <alignment horizontal="centerContinuous"/>
    </xf>
    <xf numFmtId="167" fontId="2" fillId="0" borderId="7"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quotePrefix="1" applyNumberFormat="1"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xf numFmtId="164" fontId="2" fillId="0" borderId="9" xfId="0" applyNumberFormat="1" applyFont="1" applyBorder="1"/>
    <xf numFmtId="169" fontId="2" fillId="0" borderId="0" xfId="0" applyNumberFormat="1" applyFont="1"/>
    <xf numFmtId="164" fontId="2" fillId="0" borderId="0" xfId="0" applyNumberFormat="1" applyFont="1"/>
    <xf numFmtId="166" fontId="2" fillId="0" borderId="0" xfId="0" applyNumberFormat="1" applyFont="1" applyAlignment="1">
      <alignment horizontal="right"/>
    </xf>
    <xf numFmtId="169" fontId="3" fillId="0" borderId="0" xfId="0" applyNumberFormat="1" applyFont="1"/>
    <xf numFmtId="0" fontId="5" fillId="0" borderId="0" xfId="0" applyFont="1" applyAlignment="1">
      <alignment horizontal="left"/>
    </xf>
    <xf numFmtId="0" fontId="5" fillId="0" borderId="0" xfId="0" applyFont="1"/>
    <xf numFmtId="167" fontId="2" fillId="0" borderId="0" xfId="0" applyNumberFormat="1" applyFont="1" applyAlignment="1">
      <alignment horizontal="right"/>
    </xf>
    <xf numFmtId="0" fontId="2" fillId="0" borderId="9" xfId="0" applyFont="1" applyBorder="1"/>
    <xf numFmtId="0" fontId="3" fillId="0" borderId="0" xfId="0" applyFont="1" applyAlignment="1">
      <alignment horizontal="center"/>
    </xf>
    <xf numFmtId="0" fontId="3" fillId="0" borderId="9" xfId="0" applyFont="1" applyBorder="1"/>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xf numFmtId="166" fontId="2" fillId="0" borderId="1" xfId="0" applyNumberFormat="1" applyFont="1" applyBorder="1"/>
    <xf numFmtId="166" fontId="2" fillId="0" borderId="0" xfId="0" applyNumberFormat="1" applyFont="1" applyBorder="1"/>
    <xf numFmtId="166" fontId="2" fillId="0" borderId="0" xfId="0" quotePrefix="1" applyNumberFormat="1" applyFont="1" applyBorder="1" applyAlignment="1">
      <alignment horizontal="centerContinuous"/>
    </xf>
    <xf numFmtId="164" fontId="3" fillId="0" borderId="9" xfId="0" applyNumberFormat="1" applyFont="1" applyBorder="1"/>
    <xf numFmtId="3" fontId="2" fillId="0" borderId="0" xfId="0" applyNumberFormat="1" applyFont="1"/>
    <xf numFmtId="168" fontId="2" fillId="0" borderId="0" xfId="0" applyNumberFormat="1" applyFont="1" applyBorder="1" applyAlignment="1">
      <alignment horizontal="centerContinuous"/>
    </xf>
    <xf numFmtId="170" fontId="2" fillId="0" borderId="10"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169" fontId="3" fillId="0" borderId="0" xfId="0" applyNumberFormat="1" applyFont="1" applyAlignment="1">
      <alignment horizontal="right"/>
    </xf>
    <xf numFmtId="170" fontId="2" fillId="0" borderId="11" xfId="0" applyNumberFormat="1" applyFont="1" applyBorder="1" applyAlignment="1">
      <alignment horizontal="centerContinuous"/>
    </xf>
    <xf numFmtId="167" fontId="2" fillId="0" borderId="12" xfId="0" quotePrefix="1" applyNumberFormat="1" applyFont="1" applyBorder="1" applyAlignment="1">
      <alignment horizontal="centerContinuous"/>
    </xf>
    <xf numFmtId="166" fontId="2" fillId="0" borderId="12" xfId="0" applyNumberFormat="1" applyFont="1" applyBorder="1"/>
    <xf numFmtId="171" fontId="2" fillId="0" borderId="0" xfId="0" applyNumberFormat="1" applyFont="1" applyAlignment="1">
      <alignment horizontal="right"/>
    </xf>
    <xf numFmtId="0" fontId="7" fillId="0" borderId="0" xfId="0" applyFont="1"/>
    <xf numFmtId="0" fontId="2" fillId="0" borderId="14" xfId="0" applyFont="1" applyBorder="1" applyAlignment="1">
      <alignment vertical="center"/>
    </xf>
    <xf numFmtId="0" fontId="2" fillId="0" borderId="3" xfId="0" applyFont="1" applyBorder="1"/>
    <xf numFmtId="172" fontId="2" fillId="0" borderId="0" xfId="0" applyNumberFormat="1" applyFont="1" applyBorder="1" applyAlignment="1">
      <alignment horizontal="right"/>
    </xf>
    <xf numFmtId="167" fontId="2" fillId="0" borderId="0" xfId="0" applyNumberFormat="1" applyFont="1" applyBorder="1" applyAlignment="1">
      <alignment horizontal="right"/>
    </xf>
    <xf numFmtId="0" fontId="9" fillId="0" borderId="0" xfId="0" applyFont="1"/>
    <xf numFmtId="0" fontId="10" fillId="0" borderId="0" xfId="0" applyFont="1"/>
    <xf numFmtId="0" fontId="11" fillId="0" borderId="0" xfId="0" applyFont="1"/>
    <xf numFmtId="174" fontId="2" fillId="0" borderId="0" xfId="0" applyNumberFormat="1" applyFont="1" applyAlignment="1">
      <alignment horizontal="center"/>
    </xf>
    <xf numFmtId="16" fontId="2" fillId="0" borderId="0" xfId="0" applyNumberFormat="1" applyFont="1"/>
    <xf numFmtId="175" fontId="2" fillId="0" borderId="0" xfId="0" applyNumberFormat="1" applyFont="1" applyAlignment="1">
      <alignment horizontal="center"/>
    </xf>
    <xf numFmtId="0" fontId="8" fillId="0" borderId="0" xfId="0" applyFont="1"/>
    <xf numFmtId="0" fontId="2" fillId="0" borderId="2" xfId="0" applyFont="1" applyBorder="1"/>
    <xf numFmtId="0" fontId="2" fillId="0" borderId="14" xfId="0" applyFont="1" applyBorder="1" applyAlignment="1">
      <alignment horizontal="center" vertical="center"/>
    </xf>
    <xf numFmtId="0" fontId="2" fillId="0" borderId="16" xfId="0" applyFont="1" applyBorder="1" applyAlignment="1">
      <alignment vertical="center"/>
    </xf>
    <xf numFmtId="176" fontId="0" fillId="0" borderId="0" xfId="0" applyNumberFormat="1"/>
    <xf numFmtId="176" fontId="12" fillId="0" borderId="0" xfId="0" applyNumberFormat="1" applyFont="1"/>
    <xf numFmtId="177" fontId="2" fillId="0" borderId="0" xfId="0" applyNumberFormat="1" applyFont="1" applyAlignment="1">
      <alignment horizontal="right"/>
    </xf>
    <xf numFmtId="0" fontId="0" fillId="0" borderId="0" xfId="0" applyNumberFormat="1"/>
    <xf numFmtId="0" fontId="1" fillId="0" borderId="0" xfId="1"/>
    <xf numFmtId="176" fontId="17" fillId="0" borderId="0" xfId="0" applyNumberFormat="1" applyFont="1"/>
    <xf numFmtId="176" fontId="1" fillId="0" borderId="0" xfId="0" applyNumberFormat="1" applyFont="1"/>
    <xf numFmtId="0" fontId="1" fillId="0" borderId="0" xfId="1" applyFont="1"/>
    <xf numFmtId="0" fontId="18" fillId="0" borderId="0" xfId="0" applyFont="1"/>
    <xf numFmtId="167" fontId="2" fillId="0" borderId="7" xfId="0" applyNumberFormat="1" applyFont="1" applyBorder="1" applyAlignment="1">
      <alignment horizontal="center"/>
    </xf>
    <xf numFmtId="167" fontId="2" fillId="0" borderId="1" xfId="0" applyNumberFormat="1" applyFont="1" applyBorder="1" applyAlignment="1">
      <alignment horizontal="center"/>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1" fillId="0" borderId="0" xfId="0" applyFont="1"/>
    <xf numFmtId="177" fontId="3" fillId="0" borderId="0" xfId="0" applyNumberFormat="1" applyFont="1" applyAlignment="1">
      <alignment horizontal="right"/>
    </xf>
    <xf numFmtId="177" fontId="2" fillId="0" borderId="2" xfId="0" applyNumberFormat="1" applyFont="1" applyBorder="1" applyAlignment="1">
      <alignment horizontal="right"/>
    </xf>
    <xf numFmtId="177" fontId="3" fillId="0" borderId="2" xfId="0" applyNumberFormat="1" applyFont="1" applyBorder="1" applyAlignment="1">
      <alignment horizontal="righ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xf numFmtId="165" fontId="2" fillId="0" borderId="0" xfId="0" applyNumberFormat="1" applyFont="1" applyBorder="1" applyAlignment="1">
      <alignment horizontal="right"/>
    </xf>
    <xf numFmtId="0" fontId="5" fillId="0" borderId="0" xfId="2" applyFont="1" applyAlignment="1">
      <alignment horizontal="left"/>
    </xf>
    <xf numFmtId="167" fontId="3" fillId="0" borderId="0" xfId="0" applyNumberFormat="1" applyFont="1" applyAlignment="1">
      <alignment horizontal="right"/>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xf numFmtId="0" fontId="15" fillId="0" borderId="0" xfId="0" applyFont="1"/>
    <xf numFmtId="0" fontId="15" fillId="0" borderId="2" xfId="0" applyFont="1" applyBorder="1" applyAlignment="1">
      <alignment vertical="center"/>
    </xf>
    <xf numFmtId="0" fontId="15" fillId="0" borderId="2" xfId="0" applyFont="1" applyBorder="1" applyAlignment="1">
      <alignment horizontal="left" vertical="top" wrapText="1" indent="1"/>
    </xf>
    <xf numFmtId="177" fontId="15" fillId="0" borderId="0" xfId="0" applyNumberFormat="1" applyFont="1" applyAlignment="1">
      <alignment horizontal="right" vertical="top" indent="3"/>
    </xf>
    <xf numFmtId="0" fontId="7" fillId="0" borderId="2" xfId="0" applyFont="1" applyBorder="1" applyAlignment="1">
      <alignment vertical="center"/>
    </xf>
    <xf numFmtId="0" fontId="7" fillId="0" borderId="0" xfId="0" applyFont="1" applyAlignment="1">
      <alignment horizontal="right" vertical="center" indent="3"/>
    </xf>
    <xf numFmtId="0" fontId="2" fillId="0" borderId="2" xfId="0" applyFont="1" applyFill="1" applyBorder="1"/>
    <xf numFmtId="172" fontId="2" fillId="0" borderId="0" xfId="0" applyNumberFormat="1" applyFont="1" applyFill="1" applyBorder="1" applyAlignment="1">
      <alignment horizontal="right"/>
    </xf>
    <xf numFmtId="0" fontId="2" fillId="0" borderId="0" xfId="0" applyFont="1" applyFill="1" applyBorder="1"/>
    <xf numFmtId="0" fontId="2" fillId="0" borderId="0" xfId="0" applyFont="1" applyFill="1"/>
    <xf numFmtId="0" fontId="13" fillId="0" borderId="0" xfId="0" applyFont="1"/>
    <xf numFmtId="0" fontId="19" fillId="0" borderId="0" xfId="0" applyFont="1"/>
    <xf numFmtId="0" fontId="19" fillId="0" borderId="0" xfId="1" applyFont="1"/>
    <xf numFmtId="0" fontId="2" fillId="0" borderId="0" xfId="0" applyFont="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2" fillId="0" borderId="3" xfId="0" applyFont="1" applyBorder="1" applyAlignment="1">
      <alignment horizontal="right"/>
    </xf>
    <xf numFmtId="0" fontId="2" fillId="0" borderId="8"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18"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15"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177" fontId="15" fillId="0" borderId="0" xfId="0" applyNumberFormat="1" applyFont="1" applyAlignment="1">
      <alignment horizontal="right" vertical="top"/>
    </xf>
    <xf numFmtId="0" fontId="15" fillId="0" borderId="35" xfId="0" applyFont="1" applyBorder="1" applyAlignment="1">
      <alignment horizontal="center" vertical="center"/>
    </xf>
    <xf numFmtId="0" fontId="15" fillId="0" borderId="35" xfId="0" applyFont="1" applyBorder="1" applyAlignment="1">
      <alignment horizontal="center" vertical="top"/>
    </xf>
    <xf numFmtId="177" fontId="15" fillId="0" borderId="0" xfId="0" applyNumberFormat="1" applyFont="1" applyAlignment="1">
      <alignment horizontal="right" vertical="top" indent="2"/>
    </xf>
    <xf numFmtId="177" fontId="15" fillId="0" borderId="0" xfId="0" applyNumberFormat="1" applyFont="1" applyAlignment="1">
      <alignment horizontal="right" indent="2"/>
    </xf>
    <xf numFmtId="0" fontId="22" fillId="0" borderId="35" xfId="0" applyFont="1" applyBorder="1" applyAlignment="1">
      <alignment horizontal="center" vertical="top"/>
    </xf>
    <xf numFmtId="0" fontId="22" fillId="0" borderId="35" xfId="0" applyFont="1" applyBorder="1" applyAlignment="1">
      <alignment horizontal="center" vertical="top" wrapText="1"/>
    </xf>
    <xf numFmtId="0" fontId="22" fillId="0" borderId="35" xfId="0" applyFont="1" applyBorder="1" applyAlignment="1">
      <alignment horizontal="center" wrapText="1"/>
    </xf>
    <xf numFmtId="0" fontId="23" fillId="0" borderId="0" xfId="0" applyNumberFormat="1" applyFont="1"/>
    <xf numFmtId="0" fontId="23" fillId="0" borderId="0" xfId="1" applyFont="1"/>
    <xf numFmtId="0" fontId="23" fillId="0" borderId="0" xfId="0" applyFont="1"/>
    <xf numFmtId="173" fontId="17" fillId="0" borderId="0" xfId="0" applyNumberFormat="1" applyFont="1"/>
    <xf numFmtId="172" fontId="3" fillId="0" borderId="0" xfId="0" applyNumberFormat="1" applyFont="1" applyBorder="1" applyAlignment="1">
      <alignment horizontal="right"/>
    </xf>
    <xf numFmtId="0" fontId="1" fillId="0" borderId="2" xfId="0" applyFont="1" applyBorder="1" applyAlignment="1">
      <alignment horizontal="left" vertical="center" indent="1"/>
    </xf>
    <xf numFmtId="172" fontId="3" fillId="0" borderId="0" xfId="0" applyNumberFormat="1" applyFont="1" applyFill="1" applyBorder="1" applyAlignment="1">
      <alignment horizontal="right"/>
    </xf>
    <xf numFmtId="0" fontId="1" fillId="0" borderId="0" xfId="0" applyFont="1" applyAlignment="1">
      <alignment wrapText="1"/>
    </xf>
    <xf numFmtId="0" fontId="1" fillId="0" borderId="2" xfId="0" applyFont="1" applyBorder="1" applyAlignment="1">
      <alignment horizontal="left" vertical="center" indent="3"/>
    </xf>
    <xf numFmtId="0" fontId="3" fillId="0" borderId="0" xfId="0" applyFont="1" applyAlignment="1">
      <alignment horizontal="center" vertical="center"/>
    </xf>
    <xf numFmtId="169" fontId="25" fillId="0" borderId="0" xfId="0" applyNumberFormat="1" applyFont="1" applyAlignment="1">
      <alignment horizontal="right" vertical="center"/>
    </xf>
    <xf numFmtId="177" fontId="25" fillId="0" borderId="0" xfId="0" applyNumberFormat="1" applyFont="1" applyAlignment="1">
      <alignment horizontal="right" vertical="center"/>
    </xf>
    <xf numFmtId="177" fontId="25" fillId="0" borderId="2" xfId="0" applyNumberFormat="1" applyFont="1" applyBorder="1" applyAlignment="1">
      <alignment horizontal="right" vertical="center"/>
    </xf>
    <xf numFmtId="0" fontId="3" fillId="0" borderId="0" xfId="0" applyFont="1" applyAlignment="1">
      <alignment vertical="center"/>
    </xf>
    <xf numFmtId="164" fontId="2" fillId="0" borderId="9" xfId="0" applyNumberFormat="1" applyFont="1" applyBorder="1" applyAlignment="1">
      <alignment wrapText="1"/>
    </xf>
    <xf numFmtId="0" fontId="2" fillId="0" borderId="2" xfId="0" applyFont="1" applyBorder="1" applyAlignment="1">
      <alignment horizontal="right" vertical="top"/>
    </xf>
    <xf numFmtId="0" fontId="2" fillId="0" borderId="9" xfId="0" applyFont="1" applyBorder="1" applyAlignment="1">
      <alignment wrapText="1"/>
    </xf>
    <xf numFmtId="0" fontId="3" fillId="0" borderId="9" xfId="0" applyFont="1" applyBorder="1" applyAlignment="1">
      <alignment wrapText="1"/>
    </xf>
    <xf numFmtId="0" fontId="3" fillId="0" borderId="9" xfId="0" applyFont="1" applyBorder="1" applyAlignment="1">
      <alignment vertical="center"/>
    </xf>
    <xf numFmtId="166" fontId="2" fillId="0" borderId="0" xfId="0" applyNumberFormat="1" applyFont="1" applyBorder="1" applyAlignment="1">
      <alignment horizontal="right"/>
    </xf>
    <xf numFmtId="0" fontId="3" fillId="0" borderId="2" xfId="0" applyFont="1" applyFill="1" applyBorder="1" applyAlignment="1">
      <alignment wrapText="1"/>
    </xf>
    <xf numFmtId="169" fontId="25" fillId="0" borderId="0" xfId="0" applyNumberFormat="1" applyFont="1" applyAlignment="1">
      <alignment horizontal="right"/>
    </xf>
    <xf numFmtId="177" fontId="25" fillId="0" borderId="0" xfId="0" applyNumberFormat="1" applyFont="1" applyAlignment="1">
      <alignment horizontal="right"/>
    </xf>
    <xf numFmtId="177" fontId="25" fillId="0" borderId="2" xfId="0" applyNumberFormat="1" applyFont="1" applyBorder="1" applyAlignment="1">
      <alignment horizontal="right"/>
    </xf>
    <xf numFmtId="169"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2" xfId="0" applyNumberFormat="1" applyFont="1" applyBorder="1" applyAlignment="1">
      <alignment horizontal="right" vertical="center"/>
    </xf>
    <xf numFmtId="164" fontId="3" fillId="0" borderId="0" xfId="0" applyNumberFormat="1" applyFont="1"/>
    <xf numFmtId="0" fontId="24" fillId="0" borderId="9" xfId="0" applyFont="1" applyBorder="1"/>
    <xf numFmtId="0" fontId="25" fillId="0" borderId="9" xfId="0" applyFont="1" applyBorder="1" applyAlignment="1">
      <alignment vertical="center"/>
    </xf>
    <xf numFmtId="164" fontId="3" fillId="0" borderId="0" xfId="0" applyNumberFormat="1" applyFont="1" applyBorder="1"/>
    <xf numFmtId="167" fontId="3" fillId="0" borderId="0" xfId="0" applyNumberFormat="1" applyFont="1"/>
    <xf numFmtId="165" fontId="3" fillId="0" borderId="0" xfId="0" applyNumberFormat="1" applyFont="1"/>
    <xf numFmtId="0" fontId="3" fillId="0" borderId="0" xfId="0" applyFont="1" applyAlignment="1">
      <alignment horizontal="left"/>
    </xf>
    <xf numFmtId="0" fontId="24" fillId="0" borderId="0" xfId="0" applyFont="1"/>
    <xf numFmtId="170" fontId="2" fillId="0" borderId="10" xfId="0" applyNumberFormat="1" applyFont="1" applyBorder="1" applyAlignment="1">
      <alignment horizontal="centerContinuous" vertical="center"/>
    </xf>
    <xf numFmtId="170" fontId="2" fillId="0" borderId="10" xfId="0" applyNumberFormat="1" applyFont="1" applyBorder="1" applyAlignment="1">
      <alignment horizontal="center" vertical="center"/>
    </xf>
    <xf numFmtId="170" fontId="2" fillId="0" borderId="11" xfId="0" applyNumberFormat="1" applyFont="1" applyBorder="1" applyAlignment="1">
      <alignment horizontal="centerContinuous" vertical="center"/>
    </xf>
    <xf numFmtId="170" fontId="2" fillId="0" borderId="11" xfId="0" applyNumberFormat="1" applyFont="1" applyBorder="1" applyAlignment="1">
      <alignment horizontal="center" vertical="center"/>
    </xf>
    <xf numFmtId="170" fontId="2" fillId="0" borderId="15" xfId="0" applyNumberFormat="1" applyFont="1" applyBorder="1" applyAlignment="1">
      <alignment horizontal="centerContinuous"/>
    </xf>
    <xf numFmtId="169" fontId="2" fillId="0" borderId="10" xfId="0" applyNumberFormat="1" applyFont="1" applyBorder="1" applyAlignment="1">
      <alignment horizontal="centerContinuous"/>
    </xf>
    <xf numFmtId="0" fontId="5" fillId="0" borderId="0" xfId="0" applyFont="1" applyAlignment="1">
      <alignment wrapText="1"/>
    </xf>
    <xf numFmtId="0" fontId="3" fillId="0" borderId="2" xfId="0" applyFont="1" applyBorder="1"/>
    <xf numFmtId="0" fontId="3" fillId="0" borderId="0" xfId="0" applyFont="1" applyBorder="1"/>
    <xf numFmtId="0" fontId="1" fillId="0" borderId="0" xfId="0" applyFont="1" applyAlignment="1">
      <alignment horizontal="right"/>
    </xf>
    <xf numFmtId="0" fontId="1" fillId="0" borderId="0" xfId="0" applyFont="1" applyBorder="1" applyAlignment="1">
      <alignment horizontal="right"/>
    </xf>
    <xf numFmtId="165" fontId="3" fillId="0" borderId="0" xfId="0" applyNumberFormat="1" applyFont="1" applyBorder="1"/>
    <xf numFmtId="167" fontId="3" fillId="0" borderId="0" xfId="0" applyNumberFormat="1" applyFont="1" applyBorder="1"/>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6" fontId="3" fillId="0" borderId="0" xfId="0" applyNumberFormat="1" applyFont="1" applyAlignment="1">
      <alignment horizontal="right"/>
    </xf>
    <xf numFmtId="165" fontId="21" fillId="0" borderId="0" xfId="0" applyNumberFormat="1" applyFont="1"/>
    <xf numFmtId="169" fontId="25" fillId="0" borderId="0" xfId="0" applyNumberFormat="1" applyFont="1" applyBorder="1" applyAlignment="1">
      <alignment horizontal="right"/>
    </xf>
    <xf numFmtId="169" fontId="24" fillId="0" borderId="0" xfId="0" applyNumberFormat="1" applyFont="1" applyAlignment="1">
      <alignment horizontal="right"/>
    </xf>
    <xf numFmtId="169" fontId="3" fillId="0" borderId="2" xfId="0" applyNumberFormat="1" applyFont="1" applyBorder="1" applyAlignment="1">
      <alignment horizontal="right"/>
    </xf>
    <xf numFmtId="171" fontId="2" fillId="0" borderId="0" xfId="0" applyNumberFormat="1" applyFont="1" applyBorder="1" applyAlignment="1">
      <alignment horizontal="right"/>
    </xf>
    <xf numFmtId="169" fontId="2" fillId="0" borderId="0" xfId="0" applyNumberFormat="1" applyFont="1" applyFill="1" applyAlignment="1">
      <alignment horizontal="right"/>
    </xf>
    <xf numFmtId="0" fontId="1" fillId="0" borderId="0" xfId="0" applyFont="1" applyAlignment="1">
      <alignment horizontal="right" vertical="center" indent="3"/>
    </xf>
    <xf numFmtId="0" fontId="1" fillId="0" borderId="0" xfId="0" applyFont="1" applyAlignment="1">
      <alignment vertical="top"/>
    </xf>
    <xf numFmtId="0" fontId="1" fillId="0" borderId="0" xfId="0" applyFont="1" applyAlignment="1">
      <alignment horizontal="left"/>
    </xf>
    <xf numFmtId="0" fontId="24" fillId="0" borderId="0" xfId="0" applyFont="1" applyAlignment="1">
      <alignment vertical="top"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3" fillId="0" borderId="2" xfId="0" applyFont="1" applyBorder="1" applyAlignment="1">
      <alignment horizontal="right"/>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2" fillId="0" borderId="0" xfId="0" applyFont="1" applyBorder="1" applyAlignment="1">
      <alignment horizontal="right" vertical="center"/>
    </xf>
    <xf numFmtId="0" fontId="3" fillId="0" borderId="2" xfId="0" applyFont="1" applyBorder="1" applyAlignment="1">
      <alignment horizontal="right" vertical="top"/>
    </xf>
    <xf numFmtId="178" fontId="26" fillId="0" borderId="0" xfId="0" applyNumberFormat="1" applyFont="1" applyAlignment="1">
      <alignment horizontal="right" vertical="top" indent="2"/>
    </xf>
    <xf numFmtId="178" fontId="26" fillId="0" borderId="0" xfId="0" applyNumberFormat="1" applyFont="1" applyAlignment="1">
      <alignment horizontal="right" vertical="top" indent="3"/>
    </xf>
    <xf numFmtId="177" fontId="26" fillId="0" borderId="0" xfId="0" applyNumberFormat="1" applyFont="1" applyAlignment="1">
      <alignment horizontal="right" vertical="top" indent="2"/>
    </xf>
    <xf numFmtId="169" fontId="2" fillId="0" borderId="0" xfId="0" applyNumberFormat="1" applyFont="1" applyFill="1" applyBorder="1" applyAlignment="1">
      <alignment horizontal="right"/>
    </xf>
    <xf numFmtId="177" fontId="2" fillId="0" borderId="2" xfId="0" applyNumberFormat="1" applyFont="1" applyFill="1" applyBorder="1" applyAlignment="1">
      <alignment horizontal="right"/>
    </xf>
    <xf numFmtId="0" fontId="26" fillId="0" borderId="0" xfId="0" applyFont="1" applyBorder="1" applyAlignment="1">
      <alignment vertical="top"/>
    </xf>
    <xf numFmtId="0" fontId="26" fillId="0" borderId="0" xfId="0" applyFont="1" applyBorder="1" applyAlignment="1">
      <alignment vertical="center"/>
    </xf>
    <xf numFmtId="0" fontId="26" fillId="0" borderId="0" xfId="0" applyFont="1" applyBorder="1" applyAlignment="1">
      <alignment horizontal="left" vertical="top" wrapText="1"/>
    </xf>
    <xf numFmtId="0" fontId="27" fillId="0" borderId="0" xfId="0" applyFont="1" applyBorder="1" applyAlignment="1">
      <alignment horizontal="center" vertical="top"/>
    </xf>
    <xf numFmtId="0" fontId="26" fillId="0" borderId="0" xfId="0" applyFont="1" applyBorder="1" applyAlignment="1">
      <alignment horizontal="center" vertical="top"/>
    </xf>
    <xf numFmtId="0" fontId="27" fillId="0" borderId="0" xfId="0" applyFont="1" applyBorder="1" applyAlignment="1">
      <alignment horizontal="center" vertical="top" wrapText="1"/>
    </xf>
    <xf numFmtId="0" fontId="15" fillId="0" borderId="0" xfId="0" applyFont="1" applyBorder="1" applyAlignment="1">
      <alignment horizontal="left" vertical="top" wrapText="1" indent="1"/>
    </xf>
    <xf numFmtId="0" fontId="22" fillId="0" borderId="0" xfId="0" applyFont="1" applyBorder="1" applyAlignment="1">
      <alignment horizontal="center" vertical="top" wrapText="1"/>
    </xf>
    <xf numFmtId="0" fontId="15" fillId="0" borderId="0" xfId="0" applyFont="1" applyBorder="1" applyAlignment="1">
      <alignment horizontal="center" vertical="top" wrapText="1"/>
    </xf>
    <xf numFmtId="0" fontId="28" fillId="0" borderId="0" xfId="0" applyFont="1"/>
    <xf numFmtId="0" fontId="3" fillId="0" borderId="0" xfId="0" applyFont="1" applyBorder="1" applyAlignment="1">
      <alignment horizontal="center"/>
    </xf>
    <xf numFmtId="0" fontId="1" fillId="0" borderId="1" xfId="0" applyFont="1" applyBorder="1"/>
    <xf numFmtId="0" fontId="1" fillId="0" borderId="2" xfId="0" applyFont="1" applyBorder="1"/>
    <xf numFmtId="0" fontId="15" fillId="0" borderId="19"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5" xfId="0" applyFont="1" applyBorder="1" applyAlignment="1">
      <alignment horizontal="center" vertical="center" wrapText="1"/>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right" vertical="center" wrapText="1"/>
    </xf>
    <xf numFmtId="0" fontId="1" fillId="0" borderId="3" xfId="0" applyFont="1" applyBorder="1" applyAlignment="1">
      <alignment horizontal="right" vertical="center"/>
    </xf>
    <xf numFmtId="164" fontId="2" fillId="0" borderId="23" xfId="0" applyNumberFormat="1" applyFont="1" applyBorder="1" applyAlignment="1">
      <alignment horizontal="center"/>
    </xf>
    <xf numFmtId="164" fontId="2" fillId="0" borderId="24" xfId="0" applyNumberFormat="1" applyFont="1" applyBorder="1" applyAlignment="1">
      <alignment horizontal="center"/>
    </xf>
    <xf numFmtId="164" fontId="2" fillId="0" borderId="25" xfId="0" applyNumberFormat="1" applyFont="1" applyBorder="1" applyAlignment="1">
      <alignment horizontal="center"/>
    </xf>
    <xf numFmtId="164" fontId="2" fillId="0" borderId="4" xfId="0" applyNumberFormat="1" applyFont="1" applyBorder="1" applyAlignment="1">
      <alignment horizontal="center"/>
    </xf>
    <xf numFmtId="164" fontId="2" fillId="0" borderId="6" xfId="0" applyNumberFormat="1" applyFont="1" applyBorder="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0" xfId="0" applyFont="1" applyBorder="1" applyAlignment="1">
      <alignment horizontal="center"/>
    </xf>
    <xf numFmtId="164" fontId="2" fillId="0" borderId="27" xfId="0" applyNumberFormat="1" applyFont="1" applyBorder="1" applyAlignment="1">
      <alignment horizontal="center" vertical="center" wrapText="1"/>
    </xf>
    <xf numFmtId="164" fontId="2" fillId="0" borderId="31" xfId="0" applyNumberFormat="1" applyFont="1" applyBorder="1" applyAlignment="1">
      <alignment horizontal="center" vertical="center" wrapText="1"/>
    </xf>
    <xf numFmtId="164" fontId="2" fillId="0" borderId="26" xfId="0" applyNumberFormat="1" applyFont="1" applyBorder="1" applyAlignment="1">
      <alignment horizontal="center" vertical="center"/>
    </xf>
    <xf numFmtId="164" fontId="2" fillId="0" borderId="31"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1" fillId="0" borderId="27"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5" xfId="0" applyFont="1" applyBorder="1" applyAlignment="1">
      <alignment horizontal="center" vertical="center"/>
    </xf>
    <xf numFmtId="0" fontId="2" fillId="0" borderId="2" xfId="0" applyFont="1" applyBorder="1" applyAlignment="1">
      <alignment horizontal="right" vertical="center" wrapText="1"/>
    </xf>
    <xf numFmtId="0" fontId="1" fillId="0" borderId="2" xfId="0" applyFont="1" applyBorder="1" applyAlignment="1">
      <alignment horizontal="right" vertical="center"/>
    </xf>
    <xf numFmtId="0" fontId="2" fillId="0" borderId="18" xfId="0" applyFont="1" applyBorder="1" applyAlignment="1">
      <alignment horizontal="center" vertical="center"/>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164" fontId="2" fillId="0" borderId="21" xfId="0" applyNumberFormat="1" applyFont="1" applyBorder="1" applyAlignment="1">
      <alignment horizontal="center" vertical="center"/>
    </xf>
    <xf numFmtId="164" fontId="2" fillId="0" borderId="28" xfId="0" applyNumberFormat="1"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2" xfId="0" applyFont="1" applyBorder="1" applyAlignment="1">
      <alignment horizontal="center" vertical="center"/>
    </xf>
    <xf numFmtId="0" fontId="1" fillId="0" borderId="30" xfId="0" applyFont="1" applyBorder="1" applyAlignment="1">
      <alignment horizontal="center" vertical="center"/>
    </xf>
    <xf numFmtId="0" fontId="1" fillId="0" borderId="6" xfId="0" applyFont="1" applyBorder="1" applyAlignment="1">
      <alignment horizontal="center" vertical="center"/>
    </xf>
    <xf numFmtId="169" fontId="3" fillId="0" borderId="0" xfId="0" applyNumberFormat="1" applyFont="1" applyAlignment="1">
      <alignment horizontal="center"/>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66" fontId="2" fillId="0" borderId="18" xfId="0" applyNumberFormat="1" applyFont="1" applyBorder="1" applyAlignment="1">
      <alignment horizontal="center" vertical="center" wrapText="1"/>
    </xf>
    <xf numFmtId="166" fontId="2" fillId="0" borderId="32"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5" xfId="0" applyNumberFormat="1" applyFont="1" applyBorder="1" applyAlignment="1">
      <alignment horizontal="center" vertical="center" wrapText="1"/>
    </xf>
    <xf numFmtId="0" fontId="2" fillId="0" borderId="2" xfId="0" applyFont="1" applyBorder="1" applyAlignment="1">
      <alignment horizontal="right" vertical="center"/>
    </xf>
    <xf numFmtId="0" fontId="2" fillId="0" borderId="1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20" xfId="0" applyFont="1" applyBorder="1" applyAlignment="1">
      <alignment horizontal="center"/>
    </xf>
    <xf numFmtId="0" fontId="2" fillId="0" borderId="33" xfId="0" applyFont="1" applyBorder="1" applyAlignment="1">
      <alignment horizontal="center"/>
    </xf>
    <xf numFmtId="0" fontId="2" fillId="0" borderId="27" xfId="0" applyFont="1" applyBorder="1" applyAlignment="1">
      <alignment horizontal="center" vertical="center" wrapText="1"/>
    </xf>
    <xf numFmtId="0" fontId="2" fillId="0" borderId="31" xfId="0" applyFont="1" applyBorder="1" applyAlignment="1">
      <alignment horizontal="center" vertical="center"/>
    </xf>
    <xf numFmtId="0" fontId="2" fillId="0" borderId="3" xfId="0" applyFont="1" applyBorder="1" applyAlignment="1">
      <alignment horizontal="right" vertical="center"/>
    </xf>
    <xf numFmtId="0" fontId="2" fillId="0" borderId="28" xfId="0" applyFont="1" applyBorder="1" applyAlignment="1">
      <alignment horizontal="center" vertical="center"/>
    </xf>
    <xf numFmtId="0" fontId="2" fillId="0" borderId="26" xfId="0" applyFont="1" applyBorder="1" applyAlignment="1">
      <alignment horizontal="center" vertical="center" wrapText="1"/>
    </xf>
    <xf numFmtId="0" fontId="1" fillId="0" borderId="31" xfId="0" applyFont="1" applyBorder="1" applyAlignment="1">
      <alignment horizontal="center" vertical="center"/>
    </xf>
    <xf numFmtId="169" fontId="3" fillId="0" borderId="0" xfId="0" applyNumberFormat="1" applyFont="1" applyBorder="1" applyAlignment="1">
      <alignment horizontal="center"/>
    </xf>
    <xf numFmtId="0" fontId="1" fillId="0" borderId="3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right" vertical="center" wrapText="1"/>
    </xf>
    <xf numFmtId="164" fontId="2" fillId="0" borderId="18"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22" xfId="0" applyNumberFormat="1" applyFont="1" applyBorder="1" applyAlignment="1">
      <alignment horizontal="center" vertical="center"/>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29" fillId="0" borderId="0" xfId="0" applyFont="1" applyAlignment="1">
      <alignment horizontal="center" vertical="top" wrapText="1"/>
    </xf>
    <xf numFmtId="0" fontId="0" fillId="0" borderId="0" xfId="0" applyAlignment="1">
      <alignment wrapText="1"/>
    </xf>
    <xf numFmtId="0" fontId="30" fillId="0" borderId="0" xfId="0" applyFont="1" applyAlignment="1"/>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31" fillId="0" borderId="0" xfId="0" applyFont="1" applyAlignment="1">
      <alignment vertical="center"/>
    </xf>
    <xf numFmtId="0" fontId="0" fillId="0" borderId="0" xfId="0" applyNumberFormat="1" applyAlignment="1">
      <alignment vertical="top" wrapText="1"/>
    </xf>
    <xf numFmtId="0" fontId="32" fillId="0" borderId="0" xfId="0" applyFont="1" applyAlignment="1">
      <alignment vertical="center"/>
    </xf>
    <xf numFmtId="0" fontId="33"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0" fillId="0" borderId="0" xfId="0" applyAlignment="1">
      <alignment horizontal="center"/>
    </xf>
    <xf numFmtId="0" fontId="30" fillId="0" borderId="0" xfId="0" applyFont="1" applyAlignment="1">
      <alignment vertical="top"/>
    </xf>
    <xf numFmtId="0" fontId="30" fillId="0" borderId="0" xfId="0" applyFont="1" applyAlignment="1">
      <alignment wrapText="1"/>
    </xf>
  </cellXfs>
  <cellStyles count="4">
    <cellStyle name="Standard" xfId="0" builtinId="0"/>
    <cellStyle name="Standard 2" xfId="1"/>
    <cellStyle name="Standard 3" xfId="2"/>
    <cellStyle name="Standard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de-DE" sz="1100">
                <a:solidFill>
                  <a:sysClr val="windowText" lastClr="000000"/>
                </a:solidFill>
                <a:latin typeface="Arial" pitchFamily="34" charset="0"/>
                <a:cs typeface="Arial" pitchFamily="34" charset="0"/>
              </a:rPr>
              <a:t>Bilanzstruktur der</a:t>
            </a:r>
            <a:r>
              <a:rPr lang="de-DE" sz="1100" baseline="0">
                <a:solidFill>
                  <a:sysClr val="windowText" lastClr="000000"/>
                </a:solidFill>
                <a:latin typeface="Arial" pitchFamily="34" charset="0"/>
                <a:cs typeface="Arial" pitchFamily="34" charset="0"/>
              </a:rPr>
              <a:t> </a:t>
            </a:r>
            <a:r>
              <a:rPr lang="de-DE" sz="1100">
                <a:solidFill>
                  <a:sysClr val="windowText" lastClr="000000"/>
                </a:solidFill>
                <a:latin typeface="Arial" pitchFamily="34" charset="0"/>
                <a:cs typeface="Arial" pitchFamily="34" charset="0"/>
              </a:rPr>
              <a:t>öFEU 2021 - Passiva</a:t>
            </a:r>
          </a:p>
        </c:rich>
      </c:tx>
      <c:layout/>
      <c:overlay val="0"/>
    </c:title>
    <c:autoTitleDeleted val="0"/>
    <c:plotArea>
      <c:layout>
        <c:manualLayout>
          <c:layoutTarget val="inner"/>
          <c:xMode val="edge"/>
          <c:yMode val="edge"/>
          <c:x val="0.31288597909163923"/>
          <c:y val="0.25968899590343381"/>
          <c:w val="0.48643238016300594"/>
          <c:h val="0.60804047520375748"/>
        </c:manualLayout>
      </c:layout>
      <c:pieChart>
        <c:varyColors val="1"/>
        <c:ser>
          <c:idx val="0"/>
          <c:order val="0"/>
          <c:spPr>
            <a:ln w="3175">
              <a:solidFill>
                <a:srgbClr val="000000"/>
              </a:solidFill>
            </a:ln>
          </c:spPr>
          <c:dPt>
            <c:idx val="0"/>
            <c:bubble3D val="0"/>
            <c:spPr>
              <a:solidFill>
                <a:srgbClr val="800000"/>
              </a:solidFill>
              <a:ln w="3175">
                <a:solidFill>
                  <a:srgbClr val="000000"/>
                </a:solidFill>
              </a:ln>
            </c:spPr>
            <c:extLst>
              <c:ext xmlns:c16="http://schemas.microsoft.com/office/drawing/2014/chart" uri="{C3380CC4-5D6E-409C-BE32-E72D297353CC}">
                <c16:uniqueId val="{00000001-9248-4B00-A014-F5387DAB0EA1}"/>
              </c:ext>
            </c:extLst>
          </c:dPt>
          <c:dPt>
            <c:idx val="1"/>
            <c:bubble3D val="0"/>
            <c:spPr>
              <a:solidFill>
                <a:schemeClr val="accent2">
                  <a:lumMod val="20000"/>
                  <a:lumOff val="80000"/>
                </a:schemeClr>
              </a:solidFill>
              <a:ln w="3175">
                <a:solidFill>
                  <a:srgbClr val="000000"/>
                </a:solidFill>
              </a:ln>
            </c:spPr>
            <c:extLst>
              <c:ext xmlns:c16="http://schemas.microsoft.com/office/drawing/2014/chart" uri="{C3380CC4-5D6E-409C-BE32-E72D297353CC}">
                <c16:uniqueId val="{00000003-9248-4B00-A014-F5387DAB0EA1}"/>
              </c:ext>
            </c:extLst>
          </c:dPt>
          <c:dPt>
            <c:idx val="2"/>
            <c:bubble3D val="0"/>
            <c:spPr>
              <a:solidFill>
                <a:schemeClr val="accent2">
                  <a:lumMod val="75000"/>
                </a:schemeClr>
              </a:solidFill>
              <a:ln w="3175">
                <a:solidFill>
                  <a:srgbClr val="000000"/>
                </a:solidFill>
              </a:ln>
            </c:spPr>
            <c:extLst>
              <c:ext xmlns:c16="http://schemas.microsoft.com/office/drawing/2014/chart" uri="{C3380CC4-5D6E-409C-BE32-E72D297353CC}">
                <c16:uniqueId val="{00000005-9248-4B00-A014-F5387DAB0EA1}"/>
              </c:ext>
            </c:extLst>
          </c:dPt>
          <c:dPt>
            <c:idx val="3"/>
            <c:bubble3D val="0"/>
            <c:spPr>
              <a:solidFill>
                <a:schemeClr val="accent2">
                  <a:lumMod val="60000"/>
                  <a:lumOff val="40000"/>
                </a:schemeClr>
              </a:solidFill>
              <a:ln w="3175">
                <a:solidFill>
                  <a:srgbClr val="000000"/>
                </a:solidFill>
              </a:ln>
            </c:spPr>
            <c:extLst>
              <c:ext xmlns:c16="http://schemas.microsoft.com/office/drawing/2014/chart" uri="{C3380CC4-5D6E-409C-BE32-E72D297353CC}">
                <c16:uniqueId val="{00000007-9248-4B00-A014-F5387DAB0EA1}"/>
              </c:ext>
            </c:extLst>
          </c:dPt>
          <c:dPt>
            <c:idx val="4"/>
            <c:bubble3D val="0"/>
            <c:spPr>
              <a:solidFill>
                <a:schemeClr val="accent2">
                  <a:lumMod val="50000"/>
                </a:schemeClr>
              </a:solidFill>
              <a:ln w="3175">
                <a:solidFill>
                  <a:srgbClr val="000000"/>
                </a:solidFill>
              </a:ln>
            </c:spPr>
            <c:extLst>
              <c:ext xmlns:c16="http://schemas.microsoft.com/office/drawing/2014/chart" uri="{C3380CC4-5D6E-409C-BE32-E72D297353CC}">
                <c16:uniqueId val="{00000009-9248-4B00-A014-F5387DAB0EA1}"/>
              </c:ext>
            </c:extLst>
          </c:dPt>
          <c:dPt>
            <c:idx val="5"/>
            <c:bubble3D val="0"/>
            <c:spPr>
              <a:solidFill>
                <a:schemeClr val="accent2">
                  <a:lumMod val="40000"/>
                  <a:lumOff val="60000"/>
                </a:schemeClr>
              </a:solidFill>
              <a:ln w="3175">
                <a:solidFill>
                  <a:srgbClr val="000000"/>
                </a:solidFill>
              </a:ln>
            </c:spPr>
            <c:extLst>
              <c:ext xmlns:c16="http://schemas.microsoft.com/office/drawing/2014/chart" uri="{C3380CC4-5D6E-409C-BE32-E72D297353CC}">
                <c16:uniqueId val="{0000000B-9248-4B00-A014-F5387DAB0EA1}"/>
              </c:ext>
            </c:extLst>
          </c:dPt>
          <c:dLbls>
            <c:dLbl>
              <c:idx val="0"/>
              <c:layout>
                <c:manualLayout>
                  <c:x val="0.25931835443646467"/>
                  <c:y val="-2.1995452007348192E-3"/>
                </c:manualLayout>
              </c:layout>
              <c:tx>
                <c:rich>
                  <a:bodyPr/>
                  <a:lstStyle/>
                  <a:p>
                    <a:r>
                      <a:rPr lang="en-US"/>
                      <a:t>Übrige Passiva</a:t>
                    </a:r>
                    <a:r>
                      <a:rPr lang="en-US" baseline="0"/>
                      <a:t>
0%</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248-4B00-A014-F5387DAB0EA1}"/>
                </c:ext>
              </c:extLst>
            </c:dLbl>
            <c:dLbl>
              <c:idx val="1"/>
              <c:layout>
                <c:manualLayout>
                  <c:x val="3.004778248872737E-2"/>
                  <c:y val="0.10610644892410032"/>
                </c:manualLayout>
              </c:layout>
              <c:tx>
                <c:rich>
                  <a:bodyPr/>
                  <a:lstStyle/>
                  <a:p>
                    <a:r>
                      <a:rPr lang="en-US"/>
                      <a:t>Eigenkapital
46%</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248-4B00-A014-F5387DAB0EA1}"/>
                </c:ext>
              </c:extLst>
            </c:dLbl>
            <c:dLbl>
              <c:idx val="2"/>
              <c:layout>
                <c:manualLayout>
                  <c:x val="0.24014786613211819"/>
                  <c:y val="-1.5314272766263929E-3"/>
                </c:manualLayout>
              </c:layout>
              <c:tx>
                <c:rich>
                  <a:bodyPr/>
                  <a:lstStyle/>
                  <a:p>
                    <a:r>
                      <a:rPr lang="en-US"/>
                      <a:t>Sonderposten
8%</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248-4B00-A014-F5387DAB0EA1}"/>
                </c:ext>
              </c:extLst>
            </c:dLbl>
            <c:dLbl>
              <c:idx val="3"/>
              <c:layout>
                <c:manualLayout>
                  <c:x val="-0.18621018526530336"/>
                  <c:y val="-8.4529541720953949E-2"/>
                </c:manualLayout>
              </c:layout>
              <c:tx>
                <c:rich>
                  <a:bodyPr/>
                  <a:lstStyle/>
                  <a:p>
                    <a:r>
                      <a:rPr lang="en-US"/>
                      <a:t>Empfangene Ertragszuschüsse
7%</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248-4B00-A014-F5387DAB0EA1}"/>
                </c:ext>
              </c:extLst>
            </c:dLbl>
            <c:dLbl>
              <c:idx val="4"/>
              <c:layout>
                <c:manualLayout>
                  <c:x val="-0.14144584182754341"/>
                  <c:y val="-0.2800296072627280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248-4B00-A014-F5387DAB0EA1}"/>
                </c:ext>
              </c:extLst>
            </c:dLbl>
            <c:dLbl>
              <c:idx val="5"/>
              <c:layout>
                <c:manualLayout>
                  <c:x val="-9.1776989057912303E-2"/>
                  <c:y val="-0.13602370370749145"/>
                </c:manualLayout>
              </c:layout>
              <c:tx>
                <c:rich>
                  <a:bodyPr/>
                  <a:lstStyle/>
                  <a:p>
                    <a:r>
                      <a:rPr lang="en-US"/>
                      <a:t>Verbindlichkeiten
26%</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9248-4B00-A014-F5387DAB0EA1}"/>
                </c:ext>
              </c:extLst>
            </c:dLbl>
            <c:spPr>
              <a:noFill/>
              <a:ln>
                <a:noFill/>
              </a:ln>
              <a:effectLst/>
            </c:spPr>
            <c:txPr>
              <a:bodyPr/>
              <a:lstStyle/>
              <a:p>
                <a:pPr>
                  <a:defRPr sz="800" baseline="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leaderLines>
              <c:spPr>
                <a:ln w="3175"/>
              </c:spPr>
            </c:leaderLines>
            <c:extLst>
              <c:ext xmlns:c15="http://schemas.microsoft.com/office/drawing/2012/chart" uri="{CE6537A1-D6FC-4f65-9D91-7224C49458BB}"/>
            </c:extLst>
          </c:dLbls>
          <c:cat>
            <c:strRef>
              <c:f>BasisGrafik!$A$76:$A$81</c:f>
              <c:strCache>
                <c:ptCount val="6"/>
                <c:pt idx="0">
                  <c:v>Übrige Passiva, Rechnungsab-grenzungsposten</c:v>
                </c:pt>
                <c:pt idx="1">
                  <c:v>Eigenkapital</c:v>
                </c:pt>
                <c:pt idx="2">
                  <c:v>SoPo mit Rücklageanteil, aus Zuwendungen und anderweitig nicht genannt</c:v>
                </c:pt>
                <c:pt idx="3">
                  <c:v>Empfangene Ertragszuschüsse</c:v>
                </c:pt>
                <c:pt idx="4">
                  <c:v>Rückstellungen</c:v>
                </c:pt>
                <c:pt idx="5">
                  <c:v>Verbindlichkeiten</c:v>
                </c:pt>
              </c:strCache>
            </c:strRef>
          </c:cat>
          <c:val>
            <c:numRef>
              <c:f>BasisGrafik!$B$76:$B$81</c:f>
              <c:numCache>
                <c:formatCode>General</c:formatCode>
                <c:ptCount val="6"/>
                <c:pt idx="0">
                  <c:v>0.37000222588438064</c:v>
                </c:pt>
                <c:pt idx="1">
                  <c:v>46.102477908170457</c:v>
                </c:pt>
                <c:pt idx="2">
                  <c:v>7.8966931468141404</c:v>
                </c:pt>
                <c:pt idx="3">
                  <c:v>6.8154727262065942</c:v>
                </c:pt>
                <c:pt idx="4">
                  <c:v>12.628619213612261</c:v>
                </c:pt>
                <c:pt idx="5">
                  <c:v>26.186738425911745</c:v>
                </c:pt>
              </c:numCache>
            </c:numRef>
          </c:val>
          <c:extLst>
            <c:ext xmlns:c16="http://schemas.microsoft.com/office/drawing/2014/chart" uri="{C3380CC4-5D6E-409C-BE32-E72D297353CC}">
              <c16:uniqueId val="{0000000C-9248-4B00-A014-F5387DAB0EA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n-US" sz="1100">
                <a:solidFill>
                  <a:sysClr val="windowText" lastClr="000000"/>
                </a:solidFill>
                <a:latin typeface="Arial" pitchFamily="34" charset="0"/>
                <a:cs typeface="Arial" pitchFamily="34" charset="0"/>
              </a:rPr>
              <a:t>Anlagevermögen 2021 nach Aufgabenbereichen </a:t>
            </a:r>
          </a:p>
        </c:rich>
      </c:tx>
      <c:layout/>
      <c:overlay val="0"/>
    </c:title>
    <c:autoTitleDeleted val="0"/>
    <c:plotArea>
      <c:layout>
        <c:manualLayout>
          <c:layoutTarget val="inner"/>
          <c:xMode val="edge"/>
          <c:yMode val="edge"/>
          <c:x val="0.25722687301833824"/>
          <c:y val="0.11937815200146702"/>
          <c:w val="0.57055034355728751"/>
          <c:h val="0.71245344478258898"/>
        </c:manualLayout>
      </c:layout>
      <c:ofPieChart>
        <c:ofPieType val="bar"/>
        <c:varyColors val="1"/>
        <c:ser>
          <c:idx val="0"/>
          <c:order val="0"/>
          <c:spPr>
            <a:ln w="3175">
              <a:solidFill>
                <a:srgbClr val="000000"/>
              </a:solidFill>
            </a:ln>
          </c:spPr>
          <c:dPt>
            <c:idx val="0"/>
            <c:bubble3D val="0"/>
            <c:spPr>
              <a:solidFill>
                <a:schemeClr val="accent5">
                  <a:lumMod val="20000"/>
                  <a:lumOff val="80000"/>
                </a:schemeClr>
              </a:solidFill>
              <a:ln w="3175">
                <a:solidFill>
                  <a:srgbClr val="000000"/>
                </a:solidFill>
              </a:ln>
            </c:spPr>
            <c:extLst>
              <c:ext xmlns:c16="http://schemas.microsoft.com/office/drawing/2014/chart" uri="{C3380CC4-5D6E-409C-BE32-E72D297353CC}">
                <c16:uniqueId val="{00000016-3F0A-48B2-BC0F-A45C0B4E4705}"/>
              </c:ext>
            </c:extLst>
          </c:dPt>
          <c:dPt>
            <c:idx val="1"/>
            <c:bubble3D val="0"/>
            <c:spPr>
              <a:solidFill>
                <a:schemeClr val="accent5">
                  <a:lumMod val="40000"/>
                  <a:lumOff val="60000"/>
                </a:schemeClr>
              </a:solidFill>
              <a:ln w="3175">
                <a:solidFill>
                  <a:srgbClr val="000000"/>
                </a:solidFill>
              </a:ln>
            </c:spPr>
            <c:extLst>
              <c:ext xmlns:c16="http://schemas.microsoft.com/office/drawing/2014/chart" uri="{C3380CC4-5D6E-409C-BE32-E72D297353CC}">
                <c16:uniqueId val="{00000018-3F0A-48B2-BC0F-A45C0B4E4705}"/>
              </c:ext>
            </c:extLst>
          </c:dPt>
          <c:dPt>
            <c:idx val="2"/>
            <c:bubble3D val="0"/>
            <c:spPr>
              <a:solidFill>
                <a:schemeClr val="accent5">
                  <a:lumMod val="60000"/>
                  <a:lumOff val="40000"/>
                </a:schemeClr>
              </a:solidFill>
              <a:ln w="3175">
                <a:solidFill>
                  <a:srgbClr val="000000"/>
                </a:solidFill>
              </a:ln>
            </c:spPr>
            <c:extLst>
              <c:ext xmlns:c16="http://schemas.microsoft.com/office/drawing/2014/chart" uri="{C3380CC4-5D6E-409C-BE32-E72D297353CC}">
                <c16:uniqueId val="{0000001A-3F0A-48B2-BC0F-A45C0B4E4705}"/>
              </c:ext>
            </c:extLst>
          </c:dPt>
          <c:dPt>
            <c:idx val="3"/>
            <c:bubble3D val="0"/>
            <c:spPr>
              <a:solidFill>
                <a:schemeClr val="accent5">
                  <a:lumMod val="75000"/>
                </a:schemeClr>
              </a:solidFill>
              <a:ln w="3175">
                <a:solidFill>
                  <a:srgbClr val="000000"/>
                </a:solidFill>
              </a:ln>
            </c:spPr>
            <c:extLst>
              <c:ext xmlns:c16="http://schemas.microsoft.com/office/drawing/2014/chart" uri="{C3380CC4-5D6E-409C-BE32-E72D297353CC}">
                <c16:uniqueId val="{0000001C-3F0A-48B2-BC0F-A45C0B4E4705}"/>
              </c:ext>
            </c:extLst>
          </c:dPt>
          <c:dPt>
            <c:idx val="4"/>
            <c:bubble3D val="0"/>
            <c:spPr>
              <a:solidFill>
                <a:schemeClr val="accent5">
                  <a:lumMod val="50000"/>
                </a:schemeClr>
              </a:solidFill>
              <a:ln w="3175">
                <a:solidFill>
                  <a:srgbClr val="000000"/>
                </a:solidFill>
              </a:ln>
            </c:spPr>
            <c:extLst>
              <c:ext xmlns:c16="http://schemas.microsoft.com/office/drawing/2014/chart" uri="{C3380CC4-5D6E-409C-BE32-E72D297353CC}">
                <c16:uniqueId val="{0000001E-3F0A-48B2-BC0F-A45C0B4E4705}"/>
              </c:ext>
            </c:extLst>
          </c:dPt>
          <c:dPt>
            <c:idx val="5"/>
            <c:bubble3D val="0"/>
            <c:spPr>
              <a:solidFill>
                <a:schemeClr val="accent4">
                  <a:lumMod val="20000"/>
                  <a:lumOff val="80000"/>
                </a:schemeClr>
              </a:solidFill>
              <a:ln w="3175">
                <a:solidFill>
                  <a:srgbClr val="000000"/>
                </a:solidFill>
              </a:ln>
            </c:spPr>
            <c:extLst>
              <c:ext xmlns:c16="http://schemas.microsoft.com/office/drawing/2014/chart" uri="{C3380CC4-5D6E-409C-BE32-E72D297353CC}">
                <c16:uniqueId val="{00000020-3F0A-48B2-BC0F-A45C0B4E4705}"/>
              </c:ext>
            </c:extLst>
          </c:dPt>
          <c:dPt>
            <c:idx val="6"/>
            <c:bubble3D val="0"/>
            <c:spPr>
              <a:solidFill>
                <a:schemeClr val="accent4">
                  <a:lumMod val="40000"/>
                  <a:lumOff val="60000"/>
                </a:schemeClr>
              </a:solidFill>
              <a:ln w="3175">
                <a:solidFill>
                  <a:srgbClr val="000000"/>
                </a:solidFill>
              </a:ln>
            </c:spPr>
            <c:extLst>
              <c:ext xmlns:c16="http://schemas.microsoft.com/office/drawing/2014/chart" uri="{C3380CC4-5D6E-409C-BE32-E72D297353CC}">
                <c16:uniqueId val="{00000022-3F0A-48B2-BC0F-A45C0B4E4705}"/>
              </c:ext>
            </c:extLst>
          </c:dPt>
          <c:dPt>
            <c:idx val="7"/>
            <c:bubble3D val="0"/>
            <c:spPr>
              <a:solidFill>
                <a:schemeClr val="accent4">
                  <a:lumMod val="60000"/>
                  <a:lumOff val="40000"/>
                </a:schemeClr>
              </a:solidFill>
              <a:ln w="3175">
                <a:solidFill>
                  <a:srgbClr val="000000"/>
                </a:solidFill>
              </a:ln>
            </c:spPr>
            <c:extLst>
              <c:ext xmlns:c16="http://schemas.microsoft.com/office/drawing/2014/chart" uri="{C3380CC4-5D6E-409C-BE32-E72D297353CC}">
                <c16:uniqueId val="{00000024-3F0A-48B2-BC0F-A45C0B4E4705}"/>
              </c:ext>
            </c:extLst>
          </c:dPt>
          <c:dPt>
            <c:idx val="8"/>
            <c:bubble3D val="0"/>
            <c:spPr>
              <a:solidFill>
                <a:schemeClr val="accent4">
                  <a:lumMod val="75000"/>
                </a:schemeClr>
              </a:solidFill>
              <a:ln w="3175">
                <a:solidFill>
                  <a:srgbClr val="000000"/>
                </a:solidFill>
              </a:ln>
            </c:spPr>
            <c:extLst>
              <c:ext xmlns:c16="http://schemas.microsoft.com/office/drawing/2014/chart" uri="{C3380CC4-5D6E-409C-BE32-E72D297353CC}">
                <c16:uniqueId val="{00000026-3F0A-48B2-BC0F-A45C0B4E4705}"/>
              </c:ext>
            </c:extLst>
          </c:dPt>
          <c:dPt>
            <c:idx val="9"/>
            <c:bubble3D val="0"/>
            <c:explosion val="4"/>
            <c:spPr>
              <a:solidFill>
                <a:schemeClr val="accent4">
                  <a:lumMod val="60000"/>
                  <a:lumOff val="40000"/>
                </a:schemeClr>
              </a:solidFill>
              <a:ln w="3175">
                <a:solidFill>
                  <a:srgbClr val="000000"/>
                </a:solidFill>
              </a:ln>
            </c:spPr>
            <c:extLst>
              <c:ext xmlns:c16="http://schemas.microsoft.com/office/drawing/2014/chart" uri="{C3380CC4-5D6E-409C-BE32-E72D297353CC}">
                <c16:uniqueId val="{00000028-3F0A-48B2-BC0F-A45C0B4E4705}"/>
              </c:ext>
            </c:extLst>
          </c:dPt>
          <c:dLbls>
            <c:dLbl>
              <c:idx val="0"/>
              <c:layout>
                <c:manualLayout>
                  <c:x val="-0.17263976618307328"/>
                  <c:y val="-1.5468839217851322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F0A-48B2-BC0F-A45C0B4E4705}"/>
                </c:ext>
              </c:extLst>
            </c:dLbl>
            <c:dLbl>
              <c:idx val="1"/>
              <c:layout>
                <c:manualLayout>
                  <c:x val="-3.2754794446425581E-2"/>
                  <c:y val="4.4630391987103508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F0A-48B2-BC0F-A45C0B4E4705}"/>
                </c:ext>
              </c:extLst>
            </c:dLbl>
            <c:dLbl>
              <c:idx val="2"/>
              <c:layout>
                <c:manualLayout>
                  <c:x val="-3.7838154846028864E-2"/>
                  <c:y val="-2.4827831772826958E-4"/>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F0A-48B2-BC0F-A45C0B4E4705}"/>
                </c:ext>
              </c:extLst>
            </c:dLbl>
            <c:dLbl>
              <c:idx val="3"/>
              <c:layout>
                <c:manualLayout>
                  <c:x val="4.5141664984184669E-2"/>
                  <c:y val="3.356774647773345E-4"/>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F0A-48B2-BC0F-A45C0B4E4705}"/>
                </c:ext>
              </c:extLst>
            </c:dLbl>
            <c:dLbl>
              <c:idx val="4"/>
              <c:layout>
                <c:manualLayout>
                  <c:x val="4.4547316200859506E-2"/>
                  <c:y val="8.004003262104006E-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3F0A-48B2-BC0F-A45C0B4E4705}"/>
                </c:ext>
              </c:extLst>
            </c:dLbl>
            <c:dLbl>
              <c:idx val="5"/>
              <c:delete val="1"/>
              <c:extLst>
                <c:ext xmlns:c15="http://schemas.microsoft.com/office/drawing/2012/chart" uri="{CE6537A1-D6FC-4f65-9D91-7224C49458BB}"/>
                <c:ext xmlns:c16="http://schemas.microsoft.com/office/drawing/2014/chart" uri="{C3380CC4-5D6E-409C-BE32-E72D297353CC}">
                  <c16:uniqueId val="{00000020-3F0A-48B2-BC0F-A45C0B4E4705}"/>
                </c:ext>
              </c:extLst>
            </c:dLbl>
            <c:dLbl>
              <c:idx val="6"/>
              <c:delete val="1"/>
              <c:extLst>
                <c:ext xmlns:c15="http://schemas.microsoft.com/office/drawing/2012/chart" uri="{CE6537A1-D6FC-4f65-9D91-7224C49458BB}"/>
                <c:ext xmlns:c16="http://schemas.microsoft.com/office/drawing/2014/chart" uri="{C3380CC4-5D6E-409C-BE32-E72D297353CC}">
                  <c16:uniqueId val="{00000022-3F0A-48B2-BC0F-A45C0B4E4705}"/>
                </c:ext>
              </c:extLst>
            </c:dLbl>
            <c:dLbl>
              <c:idx val="7"/>
              <c:delete val="1"/>
              <c:extLst>
                <c:ext xmlns:c15="http://schemas.microsoft.com/office/drawing/2012/chart" uri="{CE6537A1-D6FC-4f65-9D91-7224C49458BB}"/>
                <c:ext xmlns:c16="http://schemas.microsoft.com/office/drawing/2014/chart" uri="{C3380CC4-5D6E-409C-BE32-E72D297353CC}">
                  <c16:uniqueId val="{00000024-3F0A-48B2-BC0F-A45C0B4E4705}"/>
                </c:ext>
              </c:extLst>
            </c:dLbl>
            <c:dLbl>
              <c:idx val="8"/>
              <c:delete val="1"/>
              <c:extLst>
                <c:ext xmlns:c15="http://schemas.microsoft.com/office/drawing/2012/chart" uri="{CE6537A1-D6FC-4f65-9D91-7224C49458BB}"/>
                <c:ext xmlns:c16="http://schemas.microsoft.com/office/drawing/2014/chart" uri="{C3380CC4-5D6E-409C-BE32-E72D297353CC}">
                  <c16:uniqueId val="{00000026-3F0A-48B2-BC0F-A45C0B4E4705}"/>
                </c:ext>
              </c:extLst>
            </c:dLbl>
            <c:dLbl>
              <c:idx val="9"/>
              <c:layout>
                <c:manualLayout>
                  <c:x val="4.6907061045477136E-3"/>
                  <c:y val="7.8817208354604925E-3"/>
                </c:manualLayout>
              </c:layout>
              <c:tx>
                <c:rich>
                  <a:bodyPr/>
                  <a:lstStyle/>
                  <a:p>
                    <a:r>
                      <a:rPr lang="en-US"/>
                      <a:t> 6 892 </a:t>
                    </a:r>
                  </a:p>
                </c:rich>
              </c:tx>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3F0A-48B2-BC0F-A45C0B4E4705}"/>
                </c:ext>
              </c:extLst>
            </c:dLbl>
            <c:spPr>
              <a:noFill/>
              <a:ln>
                <a:noFill/>
              </a:ln>
              <a:effectLst/>
            </c:spPr>
            <c:txPr>
              <a:bodyPr/>
              <a:lstStyle/>
              <a:p>
                <a:pPr>
                  <a:defRPr sz="800">
                    <a:latin typeface="Arial" pitchFamily="34" charset="0"/>
                    <a:cs typeface="Arial" pitchFamily="34" charset="0"/>
                  </a:defRPr>
                </a:pPr>
                <a:endParaRPr lang="de-DE"/>
              </a:p>
            </c:txPr>
            <c:dLblPos val="outEnd"/>
            <c:showLegendKey val="0"/>
            <c:showVal val="1"/>
            <c:showCatName val="0"/>
            <c:showSerName val="0"/>
            <c:showPercent val="0"/>
            <c:showBubbleSize val="0"/>
            <c:showLeaderLines val="1"/>
            <c:leaderLines>
              <c:spPr>
                <a:ln w="3175"/>
              </c:spPr>
            </c:leaderLines>
            <c:extLst>
              <c:ext xmlns:c15="http://schemas.microsoft.com/office/drawing/2012/chart" uri="{CE6537A1-D6FC-4f65-9D91-7224C49458BB}"/>
            </c:extLst>
          </c:dLbls>
          <c:cat>
            <c:strRef>
              <c:f>BasisGrafik!$A$17:$A$25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BasisGrafik!$B$17:$B$25</c:f>
              <c:numCache>
                <c:formatCode>#\ ###\ ##0\ </c:formatCode>
                <c:ptCount val="9"/>
                <c:pt idx="0">
                  <c:v>3728</c:v>
                </c:pt>
                <c:pt idx="1">
                  <c:v>8029</c:v>
                </c:pt>
                <c:pt idx="2">
                  <c:v>3000</c:v>
                </c:pt>
                <c:pt idx="3">
                  <c:v>794</c:v>
                </c:pt>
                <c:pt idx="4">
                  <c:v>584</c:v>
                </c:pt>
                <c:pt idx="5">
                  <c:v>124</c:v>
                </c:pt>
                <c:pt idx="6">
                  <c:v>1783</c:v>
                </c:pt>
                <c:pt idx="7">
                  <c:v>1021</c:v>
                </c:pt>
                <c:pt idx="8">
                  <c:v>3965</c:v>
                </c:pt>
              </c:numCache>
            </c:numRef>
          </c:val>
          <c:extLst>
            <c:ext xmlns:c16="http://schemas.microsoft.com/office/drawing/2014/chart" uri="{C3380CC4-5D6E-409C-BE32-E72D297353CC}">
              <c16:uniqueId val="{00000029-3F0A-48B2-BC0F-A45C0B4E4705}"/>
            </c:ext>
          </c:extLst>
        </c:ser>
        <c:dLbls>
          <c:showLegendKey val="0"/>
          <c:showVal val="0"/>
          <c:showCatName val="0"/>
          <c:showSerName val="0"/>
          <c:showPercent val="0"/>
          <c:showBubbleSize val="0"/>
          <c:showLeaderLines val="1"/>
        </c:dLbls>
        <c:gapWidth val="100"/>
        <c:splitType val="pos"/>
        <c:splitPos val="4"/>
        <c:secondPieSize val="75"/>
        <c:serLines>
          <c:spPr>
            <a:ln w="3175"/>
          </c:spPr>
        </c:serLines>
      </c:ofPieChart>
      <c:spPr>
        <a:noFill/>
        <a:ln w="25400">
          <a:noFill/>
        </a:ln>
      </c:spPr>
    </c:plotArea>
    <c:plotVisOnly val="1"/>
    <c:dispBlanksAs val="gap"/>
    <c:showDLblsOverMax val="0"/>
  </c:chart>
  <c:spPr>
    <a:ln cmpd="sng"/>
  </c:spPr>
  <c:printSettings>
    <c:headerFooter alignWithMargins="0">
      <c:oddHeader>&amp;Z- 5 -</c:oddHeader>
    </c:headerFooter>
    <c:pageMargins b="0.39370078740157483" l="0.78740157480314965" r="0.78740157480314965" t="0.78740157480314965" header="0.51181102362204722" footer="0.51181102362204722"/>
    <c:pageSetup paperSize="9" orientation="portrait"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de-DE" sz="1100" baseline="0">
                <a:solidFill>
                  <a:sysClr val="windowText" lastClr="000000"/>
                </a:solidFill>
                <a:latin typeface="Arial" pitchFamily="34" charset="0"/>
                <a:cs typeface="Arial" pitchFamily="34" charset="0"/>
              </a:rPr>
              <a:t>Bilanzstruktur der öFEU 2021 - Aktiva</a:t>
            </a:r>
          </a:p>
        </c:rich>
      </c:tx>
      <c:layout/>
      <c:overlay val="0"/>
    </c:title>
    <c:autoTitleDeleted val="0"/>
    <c:plotArea>
      <c:layout>
        <c:manualLayout>
          <c:layoutTarget val="inner"/>
          <c:xMode val="edge"/>
          <c:yMode val="edge"/>
          <c:x val="0.30101018234104276"/>
          <c:y val="0.26451614346008001"/>
          <c:w val="0.48118524658101947"/>
          <c:h val="0.60148155822627436"/>
        </c:manualLayout>
      </c:layout>
      <c:pieChart>
        <c:varyColors val="1"/>
        <c:ser>
          <c:idx val="0"/>
          <c:order val="0"/>
          <c:spPr>
            <a:ln w="3175">
              <a:solidFill>
                <a:srgbClr val="000000"/>
              </a:solidFill>
            </a:ln>
          </c:spPr>
          <c:dPt>
            <c:idx val="0"/>
            <c:bubble3D val="0"/>
            <c:spPr>
              <a:solidFill>
                <a:schemeClr val="accent3">
                  <a:lumMod val="40000"/>
                  <a:lumOff val="60000"/>
                </a:schemeClr>
              </a:solidFill>
              <a:ln w="3175">
                <a:solidFill>
                  <a:srgbClr val="000000"/>
                </a:solidFill>
              </a:ln>
            </c:spPr>
            <c:extLst>
              <c:ext xmlns:c16="http://schemas.microsoft.com/office/drawing/2014/chart" uri="{C3380CC4-5D6E-409C-BE32-E72D297353CC}">
                <c16:uniqueId val="{00000001-8BBE-49F6-89F3-39E67D57DA7A}"/>
              </c:ext>
            </c:extLst>
          </c:dPt>
          <c:dPt>
            <c:idx val="1"/>
            <c:bubble3D val="0"/>
            <c:spPr>
              <a:solidFill>
                <a:schemeClr val="accent3">
                  <a:lumMod val="60000"/>
                  <a:lumOff val="40000"/>
                </a:schemeClr>
              </a:solidFill>
              <a:ln w="3175">
                <a:solidFill>
                  <a:srgbClr val="000000"/>
                </a:solidFill>
              </a:ln>
            </c:spPr>
            <c:extLst>
              <c:ext xmlns:c16="http://schemas.microsoft.com/office/drawing/2014/chart" uri="{C3380CC4-5D6E-409C-BE32-E72D297353CC}">
                <c16:uniqueId val="{00000003-8BBE-49F6-89F3-39E67D57DA7A}"/>
              </c:ext>
            </c:extLst>
          </c:dPt>
          <c:dPt>
            <c:idx val="2"/>
            <c:bubble3D val="0"/>
            <c:spPr>
              <a:solidFill>
                <a:schemeClr val="accent3">
                  <a:lumMod val="75000"/>
                </a:schemeClr>
              </a:solidFill>
              <a:ln w="3175">
                <a:solidFill>
                  <a:srgbClr val="000000"/>
                </a:solidFill>
              </a:ln>
            </c:spPr>
            <c:extLst>
              <c:ext xmlns:c16="http://schemas.microsoft.com/office/drawing/2014/chart" uri="{C3380CC4-5D6E-409C-BE32-E72D297353CC}">
                <c16:uniqueId val="{00000005-8BBE-49F6-89F3-39E67D57DA7A}"/>
              </c:ext>
            </c:extLst>
          </c:dPt>
          <c:dPt>
            <c:idx val="3"/>
            <c:bubble3D val="0"/>
            <c:spPr>
              <a:solidFill>
                <a:schemeClr val="accent3">
                  <a:lumMod val="50000"/>
                </a:schemeClr>
              </a:solidFill>
              <a:ln w="3175">
                <a:solidFill>
                  <a:srgbClr val="000000"/>
                </a:solidFill>
              </a:ln>
            </c:spPr>
            <c:extLst>
              <c:ext xmlns:c16="http://schemas.microsoft.com/office/drawing/2014/chart" uri="{C3380CC4-5D6E-409C-BE32-E72D297353CC}">
                <c16:uniqueId val="{00000007-8BBE-49F6-89F3-39E67D57DA7A}"/>
              </c:ext>
            </c:extLst>
          </c:dPt>
          <c:dLbls>
            <c:dLbl>
              <c:idx val="0"/>
              <c:layout>
                <c:manualLayout>
                  <c:x val="5.6288540855469991E-2"/>
                  <c:y val="-7.8672250157643502E-3"/>
                </c:manualLayout>
              </c:layout>
              <c:spPr/>
              <c:txPr>
                <a:bodyPr/>
                <a:lstStyle/>
                <a:p>
                  <a:pPr>
                    <a:defRPr/>
                  </a:pPr>
                  <a:endParaRPr lang="de-DE"/>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BBE-49F6-89F3-39E67D57DA7A}"/>
                </c:ext>
              </c:extLst>
            </c:dLbl>
            <c:dLbl>
              <c:idx val="1"/>
              <c:layout>
                <c:manualLayout>
                  <c:x val="-9.6230471191101119E-2"/>
                  <c:y val="7.6411583049038639E-2"/>
                </c:manualLayout>
              </c:layout>
              <c:tx>
                <c:rich>
                  <a:bodyPr/>
                  <a:lstStyle/>
                  <a:p>
                    <a:pPr>
                      <a:defRPr/>
                    </a:pPr>
                    <a:fld id="{4CB0252D-2AC3-4FC1-B9F6-06A5CC71AEB8}" type="CATEGORYNAME">
                      <a:rPr lang="en-US"/>
                      <a:pPr>
                        <a:defRPr/>
                      </a:pPr>
                      <a:t>[RUBRIKENNAME]</a:t>
                    </a:fld>
                    <a:r>
                      <a:rPr lang="en-US" baseline="0"/>
                      <a:t>
8%</a:t>
                    </a:r>
                  </a:p>
                </c:rich>
              </c:tx>
              <c:sp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8BBE-49F6-89F3-39E67D57DA7A}"/>
                </c:ext>
              </c:extLst>
            </c:dLbl>
            <c:dLbl>
              <c:idx val="2"/>
              <c:layout>
                <c:manualLayout>
                  <c:x val="-0.131629892417294"/>
                  <c:y val="4.347232776601069E-2"/>
                </c:manualLayout>
              </c:layout>
              <c:tx>
                <c:rich>
                  <a:bodyPr/>
                  <a:lstStyle/>
                  <a:p>
                    <a:pPr>
                      <a:defRPr/>
                    </a:pPr>
                    <a:fld id="{73DD5C35-0983-4907-8399-9C1320FF045A}" type="CATEGORYNAME">
                      <a:rPr lang="en-US"/>
                      <a:pPr>
                        <a:defRPr/>
                      </a:pPr>
                      <a:t>[RUBRIKENNAME]</a:t>
                    </a:fld>
                    <a:r>
                      <a:rPr lang="en-US" baseline="0"/>
                      <a:t>
8%</a:t>
                    </a:r>
                  </a:p>
                </c:rich>
              </c:tx>
              <c:sp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8BBE-49F6-89F3-39E67D57DA7A}"/>
                </c:ext>
              </c:extLst>
            </c:dLbl>
            <c:dLbl>
              <c:idx val="3"/>
              <c:layout>
                <c:manualLayout>
                  <c:x val="-0.18306000211512022"/>
                  <c:y val="2.8450581254345259E-2"/>
                </c:manualLayout>
              </c:layout>
              <c:tx>
                <c:rich>
                  <a:bodyPr/>
                  <a:lstStyle/>
                  <a:p>
                    <a:pPr>
                      <a:defRPr/>
                    </a:pPr>
                    <a:r>
                      <a:rPr lang="en-US"/>
                      <a:t>übriges Anlagevermögen
19%</a:t>
                    </a:r>
                  </a:p>
                </c:rich>
              </c:tx>
              <c:sp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BBE-49F6-89F3-39E67D57DA7A}"/>
                </c:ext>
              </c:extLst>
            </c:dLbl>
            <c:spPr>
              <a:noFill/>
              <a:ln>
                <a:noFill/>
              </a:ln>
              <a:effectLst/>
            </c:spPr>
            <c:dLblPos val="outEnd"/>
            <c:showLegendKey val="0"/>
            <c:showVal val="0"/>
            <c:showCatName val="1"/>
            <c:showSerName val="0"/>
            <c:showPercent val="1"/>
            <c:showBubbleSize val="0"/>
            <c:showLeaderLines val="1"/>
            <c:leaderLines>
              <c:spPr>
                <a:ln w="3175">
                  <a:solidFill>
                    <a:schemeClr val="tx1">
                      <a:shade val="95000"/>
                      <a:satMod val="105000"/>
                    </a:schemeClr>
                  </a:solidFill>
                </a:ln>
              </c:spPr>
            </c:leaderLines>
            <c:extLst>
              <c:ext xmlns:c15="http://schemas.microsoft.com/office/drawing/2012/chart" uri="{CE6537A1-D6FC-4f65-9D91-7224C49458BB}"/>
            </c:extLst>
          </c:dLbls>
          <c:cat>
            <c:strRef>
              <c:f>BasisGrafik!$A$71:$A$74</c:f>
              <c:strCache>
                <c:ptCount val="4"/>
                <c:pt idx="0">
                  <c:v>Sachanlagen</c:v>
                </c:pt>
                <c:pt idx="1">
                  <c:v>übriges Umlaufvermögen übrige Aktiva</c:v>
                </c:pt>
                <c:pt idx="2">
                  <c:v>Forderungen</c:v>
                </c:pt>
                <c:pt idx="3">
                  <c:v>übriges Anlagevermögen</c:v>
                </c:pt>
              </c:strCache>
            </c:strRef>
          </c:cat>
          <c:val>
            <c:numRef>
              <c:f>BasisGrafik!$B$71:$B$74</c:f>
              <c:numCache>
                <c:formatCode>General</c:formatCode>
                <c:ptCount val="4"/>
                <c:pt idx="0">
                  <c:v>65.419179538433852</c:v>
                </c:pt>
                <c:pt idx="1">
                  <c:v>8.5295021574741732</c:v>
                </c:pt>
                <c:pt idx="2">
                  <c:v>7.4964934298486137</c:v>
                </c:pt>
                <c:pt idx="3">
                  <c:v>18.554821227643792</c:v>
                </c:pt>
              </c:numCache>
            </c:numRef>
          </c:val>
          <c:extLst>
            <c:ext xmlns:c16="http://schemas.microsoft.com/office/drawing/2014/chart" uri="{C3380CC4-5D6E-409C-BE32-E72D297353CC}">
              <c16:uniqueId val="{00000008-8BBE-49F6-89F3-39E67D57DA7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de-DE" sz="1100" b="1" i="0" u="none" strike="noStrike" baseline="0">
                <a:solidFill>
                  <a:sysClr val="windowText" lastClr="000000"/>
                </a:solidFill>
                <a:effectLst/>
                <a:latin typeface="Arial" pitchFamily="34" charset="0"/>
                <a:cs typeface="Arial" pitchFamily="34" charset="0"/>
              </a:rPr>
              <a:t>Umsatzerlöse, Material-, Personalaufwand und Sachinvestitionen  der öFEU 2015 bis 2021</a:t>
            </a:r>
            <a:endParaRPr lang="de-DE" sz="1100">
              <a:solidFill>
                <a:sysClr val="windowText" lastClr="000000"/>
              </a:solidFill>
              <a:latin typeface="Arial" pitchFamily="34" charset="0"/>
              <a:cs typeface="Arial" pitchFamily="34" charset="0"/>
            </a:endParaRPr>
          </a:p>
        </c:rich>
      </c:tx>
      <c:layout>
        <c:manualLayout>
          <c:xMode val="edge"/>
          <c:yMode val="edge"/>
          <c:x val="0.18254968128983878"/>
          <c:y val="3.5714285714285712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BasisGrafik!$A$56</c:f>
              <c:strCache>
                <c:ptCount val="1"/>
                <c:pt idx="0">
                  <c:v>Umsatzerlöse</c:v>
                </c:pt>
              </c:strCache>
            </c:strRef>
          </c:tx>
          <c:spPr>
            <a:solidFill>
              <a:schemeClr val="tx2">
                <a:lumMod val="60000"/>
                <a:lumOff val="40000"/>
              </a:schemeClr>
            </a:solidFill>
            <a:ln w="3175">
              <a:solidFill>
                <a:srgbClr val="000000"/>
              </a:solidFill>
            </a:ln>
          </c:spPr>
          <c:invertIfNegative val="0"/>
          <c:cat>
            <c:numRef>
              <c:f>BasisGrafik!$B$55:$H$55</c:f>
              <c:numCache>
                <c:formatCode>General</c:formatCode>
                <c:ptCount val="7"/>
                <c:pt idx="0">
                  <c:v>2015</c:v>
                </c:pt>
                <c:pt idx="1">
                  <c:v>2016</c:v>
                </c:pt>
                <c:pt idx="2">
                  <c:v>2017</c:v>
                </c:pt>
                <c:pt idx="3">
                  <c:v>2018</c:v>
                </c:pt>
                <c:pt idx="4">
                  <c:v>2019</c:v>
                </c:pt>
                <c:pt idx="5">
                  <c:v>2020</c:v>
                </c:pt>
                <c:pt idx="6">
                  <c:v>2021</c:v>
                </c:pt>
              </c:numCache>
            </c:numRef>
          </c:cat>
          <c:val>
            <c:numRef>
              <c:f>BasisGrafik!$B$56:$H$56</c:f>
              <c:numCache>
                <c:formatCode>General</c:formatCode>
                <c:ptCount val="7"/>
                <c:pt idx="0">
                  <c:v>7557.268</c:v>
                </c:pt>
                <c:pt idx="1">
                  <c:v>7740.2269999999999</c:v>
                </c:pt>
                <c:pt idx="2">
                  <c:v>8252.2080000000005</c:v>
                </c:pt>
                <c:pt idx="3">
                  <c:v>8388.4850000000006</c:v>
                </c:pt>
                <c:pt idx="4">
                  <c:v>8642.7829999999994</c:v>
                </c:pt>
                <c:pt idx="5">
                  <c:v>8801.1010000000006</c:v>
                </c:pt>
                <c:pt idx="6">
                  <c:v>9069.5740000000005</c:v>
                </c:pt>
              </c:numCache>
            </c:numRef>
          </c:val>
          <c:extLst>
            <c:ext xmlns:c16="http://schemas.microsoft.com/office/drawing/2014/chart" uri="{C3380CC4-5D6E-409C-BE32-E72D297353CC}">
              <c16:uniqueId val="{00000000-1B8E-40C7-BE8D-0D6CC1B4CC08}"/>
            </c:ext>
          </c:extLst>
        </c:ser>
        <c:dLbls>
          <c:showLegendKey val="0"/>
          <c:showVal val="0"/>
          <c:showCatName val="0"/>
          <c:showSerName val="0"/>
          <c:showPercent val="0"/>
          <c:showBubbleSize val="0"/>
        </c:dLbls>
        <c:gapWidth val="150"/>
        <c:axId val="102772096"/>
        <c:axId val="102777984"/>
      </c:barChart>
      <c:lineChart>
        <c:grouping val="standard"/>
        <c:varyColors val="0"/>
        <c:ser>
          <c:idx val="2"/>
          <c:order val="1"/>
          <c:tx>
            <c:strRef>
              <c:f>BasisGrafik!$A$57</c:f>
              <c:strCache>
                <c:ptCount val="1"/>
                <c:pt idx="0">
                  <c:v>Materialaufwand</c:v>
                </c:pt>
              </c:strCache>
            </c:strRef>
          </c:tx>
          <c:spPr>
            <a:ln>
              <a:solidFill>
                <a:srgbClr val="A50021"/>
              </a:solidFill>
            </a:ln>
          </c:spPr>
          <c:marker>
            <c:symbol val="none"/>
          </c:marker>
          <c:cat>
            <c:numRef>
              <c:f>BasisGrafik!$B$55:$H$55</c:f>
              <c:numCache>
                <c:formatCode>General</c:formatCode>
                <c:ptCount val="7"/>
                <c:pt idx="0">
                  <c:v>2015</c:v>
                </c:pt>
                <c:pt idx="1">
                  <c:v>2016</c:v>
                </c:pt>
                <c:pt idx="2">
                  <c:v>2017</c:v>
                </c:pt>
                <c:pt idx="3">
                  <c:v>2018</c:v>
                </c:pt>
                <c:pt idx="4">
                  <c:v>2019</c:v>
                </c:pt>
                <c:pt idx="5">
                  <c:v>2020</c:v>
                </c:pt>
                <c:pt idx="6">
                  <c:v>2021</c:v>
                </c:pt>
              </c:numCache>
            </c:numRef>
          </c:cat>
          <c:val>
            <c:numRef>
              <c:f>BasisGrafik!$B$57:$H$57</c:f>
              <c:numCache>
                <c:formatCode>General</c:formatCode>
                <c:ptCount val="7"/>
                <c:pt idx="0">
                  <c:v>4407.3850000000002</c:v>
                </c:pt>
                <c:pt idx="1">
                  <c:v>4482.4219999999996</c:v>
                </c:pt>
                <c:pt idx="2">
                  <c:v>4712.7460000000001</c:v>
                </c:pt>
                <c:pt idx="3">
                  <c:v>4769.0749999999998</c:v>
                </c:pt>
                <c:pt idx="4">
                  <c:v>4933.9539999999997</c:v>
                </c:pt>
                <c:pt idx="5">
                  <c:v>4861.0079999999998</c:v>
                </c:pt>
                <c:pt idx="6">
                  <c:v>5024.3459999999995</c:v>
                </c:pt>
              </c:numCache>
            </c:numRef>
          </c:val>
          <c:smooth val="0"/>
          <c:extLst>
            <c:ext xmlns:c16="http://schemas.microsoft.com/office/drawing/2014/chart" uri="{C3380CC4-5D6E-409C-BE32-E72D297353CC}">
              <c16:uniqueId val="{00000001-1B8E-40C7-BE8D-0D6CC1B4CC08}"/>
            </c:ext>
          </c:extLst>
        </c:ser>
        <c:ser>
          <c:idx val="0"/>
          <c:order val="2"/>
          <c:tx>
            <c:strRef>
              <c:f>BasisGrafik!$A$58</c:f>
              <c:strCache>
                <c:ptCount val="1"/>
                <c:pt idx="0">
                  <c:v>Personalaufwand</c:v>
                </c:pt>
              </c:strCache>
            </c:strRef>
          </c:tx>
          <c:spPr>
            <a:ln>
              <a:solidFill>
                <a:srgbClr val="FF3300"/>
              </a:solidFill>
            </a:ln>
          </c:spPr>
          <c:marker>
            <c:symbol val="none"/>
          </c:marker>
          <c:cat>
            <c:numRef>
              <c:f>BasisGrafik!$B$55:$H$55</c:f>
              <c:numCache>
                <c:formatCode>General</c:formatCode>
                <c:ptCount val="7"/>
                <c:pt idx="0">
                  <c:v>2015</c:v>
                </c:pt>
                <c:pt idx="1">
                  <c:v>2016</c:v>
                </c:pt>
                <c:pt idx="2">
                  <c:v>2017</c:v>
                </c:pt>
                <c:pt idx="3">
                  <c:v>2018</c:v>
                </c:pt>
                <c:pt idx="4">
                  <c:v>2019</c:v>
                </c:pt>
                <c:pt idx="5">
                  <c:v>2020</c:v>
                </c:pt>
                <c:pt idx="6">
                  <c:v>2021</c:v>
                </c:pt>
              </c:numCache>
            </c:numRef>
          </c:cat>
          <c:val>
            <c:numRef>
              <c:f>BasisGrafik!$B$58:$H$58</c:f>
              <c:numCache>
                <c:formatCode>General</c:formatCode>
                <c:ptCount val="7"/>
                <c:pt idx="0">
                  <c:v>1740.9839999999999</c:v>
                </c:pt>
                <c:pt idx="1">
                  <c:v>1789.0809999999999</c:v>
                </c:pt>
                <c:pt idx="2">
                  <c:v>1883.915</c:v>
                </c:pt>
                <c:pt idx="3">
                  <c:v>1978.6210000000001</c:v>
                </c:pt>
                <c:pt idx="4">
                  <c:v>2072.2130000000002</c:v>
                </c:pt>
                <c:pt idx="5">
                  <c:v>2135.5929999999998</c:v>
                </c:pt>
                <c:pt idx="6">
                  <c:v>2200.9830000000002</c:v>
                </c:pt>
              </c:numCache>
            </c:numRef>
          </c:val>
          <c:smooth val="0"/>
          <c:extLst>
            <c:ext xmlns:c16="http://schemas.microsoft.com/office/drawing/2014/chart" uri="{C3380CC4-5D6E-409C-BE32-E72D297353CC}">
              <c16:uniqueId val="{00000002-1B8E-40C7-BE8D-0D6CC1B4CC08}"/>
            </c:ext>
          </c:extLst>
        </c:ser>
        <c:ser>
          <c:idx val="3"/>
          <c:order val="3"/>
          <c:tx>
            <c:strRef>
              <c:f>BasisGrafik!$A$59</c:f>
              <c:strCache>
                <c:ptCount val="1"/>
                <c:pt idx="0">
                  <c:v>Sachinvestitionen</c:v>
                </c:pt>
              </c:strCache>
            </c:strRef>
          </c:tx>
          <c:spPr>
            <a:ln>
              <a:solidFill>
                <a:srgbClr val="FF9999"/>
              </a:solidFill>
            </a:ln>
          </c:spPr>
          <c:marker>
            <c:symbol val="none"/>
          </c:marker>
          <c:cat>
            <c:numRef>
              <c:f>BasisGrafik!$B$55:$H$55</c:f>
              <c:numCache>
                <c:formatCode>General</c:formatCode>
                <c:ptCount val="7"/>
                <c:pt idx="0">
                  <c:v>2015</c:v>
                </c:pt>
                <c:pt idx="1">
                  <c:v>2016</c:v>
                </c:pt>
                <c:pt idx="2">
                  <c:v>2017</c:v>
                </c:pt>
                <c:pt idx="3">
                  <c:v>2018</c:v>
                </c:pt>
                <c:pt idx="4">
                  <c:v>2019</c:v>
                </c:pt>
                <c:pt idx="5">
                  <c:v>2020</c:v>
                </c:pt>
                <c:pt idx="6">
                  <c:v>2021</c:v>
                </c:pt>
              </c:numCache>
            </c:numRef>
          </c:cat>
          <c:val>
            <c:numRef>
              <c:f>BasisGrafik!$B$59:$H$59</c:f>
              <c:numCache>
                <c:formatCode>General</c:formatCode>
                <c:ptCount val="7"/>
                <c:pt idx="0">
                  <c:v>870</c:v>
                </c:pt>
                <c:pt idx="1">
                  <c:v>943.63400000000001</c:v>
                </c:pt>
                <c:pt idx="2">
                  <c:v>1109.7139999999999</c:v>
                </c:pt>
                <c:pt idx="3">
                  <c:v>906.89700000000005</c:v>
                </c:pt>
                <c:pt idx="4">
                  <c:v>1290.0619999999999</c:v>
                </c:pt>
                <c:pt idx="5">
                  <c:v>1305.732</c:v>
                </c:pt>
                <c:pt idx="6">
                  <c:v>1160.239</c:v>
                </c:pt>
              </c:numCache>
            </c:numRef>
          </c:val>
          <c:smooth val="0"/>
          <c:extLst>
            <c:ext xmlns:c16="http://schemas.microsoft.com/office/drawing/2014/chart" uri="{C3380CC4-5D6E-409C-BE32-E72D297353CC}">
              <c16:uniqueId val="{00000003-1B8E-40C7-BE8D-0D6CC1B4CC08}"/>
            </c:ext>
          </c:extLst>
        </c:ser>
        <c:dLbls>
          <c:showLegendKey val="0"/>
          <c:showVal val="0"/>
          <c:showCatName val="0"/>
          <c:showSerName val="0"/>
          <c:showPercent val="0"/>
          <c:showBubbleSize val="0"/>
        </c:dLbls>
        <c:marker val="1"/>
        <c:smooth val="0"/>
        <c:axId val="102772096"/>
        <c:axId val="102777984"/>
      </c:lineChart>
      <c:catAx>
        <c:axId val="10277209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2777984"/>
        <c:crosses val="autoZero"/>
        <c:auto val="1"/>
        <c:lblAlgn val="ctr"/>
        <c:lblOffset val="100"/>
        <c:tickLblSkip val="1"/>
        <c:noMultiLvlLbl val="0"/>
      </c:catAx>
      <c:valAx>
        <c:axId val="10277798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7.0582907905742551E-2"/>
              <c:y val="0.13397686274681694"/>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2772096"/>
        <c:crosses val="autoZero"/>
        <c:crossBetween val="between"/>
        <c:majorUnit val="500"/>
      </c:valAx>
      <c:spPr>
        <a:ln w="6350">
          <a:solidFill>
            <a:schemeClr val="tx1">
              <a:lumMod val="50000"/>
              <a:lumOff val="50000"/>
            </a:schemeClr>
          </a:solidFill>
        </a:ln>
      </c:spPr>
    </c:plotArea>
    <c:legend>
      <c:legendPos val="b"/>
      <c:layout>
        <c:manualLayout>
          <c:xMode val="edge"/>
          <c:yMode val="edge"/>
          <c:x val="4.9999903858171574E-2"/>
          <c:y val="0.86446733220847405"/>
          <c:w val="0.89999980771634314"/>
          <c:h val="5.8238188976378003E-2"/>
        </c:manualLayout>
      </c:layout>
      <c:overlay val="0"/>
    </c:legend>
    <c:plotVisOnly val="1"/>
    <c:dispBlanksAs val="gap"/>
    <c:showDLblsOverMax val="0"/>
  </c:chart>
  <c:spPr>
    <a:ln w="9525">
      <a:solidFill>
        <a:schemeClr val="tx1">
          <a:lumMod val="50000"/>
          <a:lumOff val="50000"/>
        </a:schemeClr>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de-DE" sz="1100" b="1" i="0" baseline="0">
                <a:solidFill>
                  <a:sysClr val="windowText" lastClr="000000"/>
                </a:solidFill>
                <a:effectLst/>
                <a:latin typeface="Arial" pitchFamily="34" charset="0"/>
                <a:cs typeface="Arial" pitchFamily="34" charset="0"/>
              </a:rPr>
              <a:t>Umsatzerlöse 2021 nach Aufgabenbereichen</a:t>
            </a:r>
            <a:endParaRPr lang="de-DE" sz="1100">
              <a:solidFill>
                <a:sysClr val="windowText" lastClr="000000"/>
              </a:solidFill>
              <a:effectLst/>
              <a:latin typeface="Arial" pitchFamily="34" charset="0"/>
              <a:cs typeface="Arial" pitchFamily="34" charset="0"/>
            </a:endParaRPr>
          </a:p>
        </c:rich>
      </c:tx>
      <c:layout>
        <c:manualLayout>
          <c:xMode val="edge"/>
          <c:yMode val="edge"/>
          <c:x val="0.18213069520156133"/>
          <c:y val="5.2736714834865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bar"/>
        <c:grouping val="clustered"/>
        <c:varyColors val="0"/>
        <c:ser>
          <c:idx val="1"/>
          <c:order val="0"/>
          <c:spPr>
            <a:solidFill>
              <a:schemeClr val="accent6"/>
            </a:solidFill>
            <a:ln w="3175">
              <a:solidFill>
                <a:srgbClr val="000000"/>
              </a:solidFill>
            </a:ln>
          </c:spPr>
          <c:invertIfNegative val="0"/>
          <c:cat>
            <c:strRef>
              <c:f>BasisGrafik!$A$28:$A$36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BasisGrafik!$B$28:$B$36</c:f>
              <c:numCache>
                <c:formatCode>General</c:formatCode>
                <c:ptCount val="9"/>
                <c:pt idx="0">
                  <c:v>123.941</c:v>
                </c:pt>
                <c:pt idx="1">
                  <c:v>231.20099999999999</c:v>
                </c:pt>
                <c:pt idx="2">
                  <c:v>337.83100000000002</c:v>
                </c:pt>
                <c:pt idx="3">
                  <c:v>395.90100000000001</c:v>
                </c:pt>
                <c:pt idx="4">
                  <c:v>454.89100000000002</c:v>
                </c:pt>
                <c:pt idx="5">
                  <c:v>635.93799999999999</c:v>
                </c:pt>
                <c:pt idx="6">
                  <c:v>949.54600000000005</c:v>
                </c:pt>
                <c:pt idx="7">
                  <c:v>1360.5160000000001</c:v>
                </c:pt>
                <c:pt idx="8">
                  <c:v>2648.7820000000002</c:v>
                </c:pt>
              </c:numCache>
            </c:numRef>
          </c:val>
          <c:extLst>
            <c:ext xmlns:c16="http://schemas.microsoft.com/office/drawing/2014/chart" uri="{C3380CC4-5D6E-409C-BE32-E72D297353CC}">
              <c16:uniqueId val="{00000000-2F99-4776-9FF0-C44086EDC98D}"/>
            </c:ext>
          </c:extLst>
        </c:ser>
        <c:dLbls>
          <c:showLegendKey val="0"/>
          <c:showVal val="0"/>
          <c:showCatName val="0"/>
          <c:showSerName val="0"/>
          <c:showPercent val="0"/>
          <c:showBubbleSize val="0"/>
        </c:dLbls>
        <c:gapWidth val="50"/>
        <c:axId val="102803328"/>
        <c:axId val="102804864"/>
      </c:barChart>
      <c:catAx>
        <c:axId val="102803328"/>
        <c:scaling>
          <c:orientation val="minMax"/>
        </c:scaling>
        <c:delete val="0"/>
        <c:axPos val="l"/>
        <c:numFmt formatCode="General" sourceLinked="1"/>
        <c:majorTickMark val="none"/>
        <c:minorTickMark val="none"/>
        <c:tickLblPos val="nextTo"/>
        <c:spPr>
          <a:ln w="6350"/>
        </c:spPr>
        <c:txPr>
          <a:bodyPr/>
          <a:lstStyle/>
          <a:p>
            <a:pPr>
              <a:defRPr sz="800" baseline="0">
                <a:latin typeface="Arial" pitchFamily="34" charset="0"/>
                <a:cs typeface="Arial" pitchFamily="34" charset="0"/>
              </a:defRPr>
            </a:pPr>
            <a:endParaRPr lang="de-DE"/>
          </a:p>
        </c:txPr>
        <c:crossAx val="102804864"/>
        <c:crosses val="autoZero"/>
        <c:auto val="1"/>
        <c:lblAlgn val="ctr"/>
        <c:lblOffset val="100"/>
        <c:tickLblSkip val="1"/>
        <c:noMultiLvlLbl val="0"/>
      </c:catAx>
      <c:valAx>
        <c:axId val="102804864"/>
        <c:scaling>
          <c:orientation val="minMax"/>
        </c:scaling>
        <c:delete val="0"/>
        <c:axPos val="b"/>
        <c:majorGridlines>
          <c:spPr>
            <a:ln w="6350">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0.86058358089854148"/>
              <c:y val="0.92522621305402097"/>
            </c:manualLayout>
          </c:layout>
          <c:overlay val="0"/>
        </c:title>
        <c:numFmt formatCode="#\ ###\ ##0\ " sourceLinked="0"/>
        <c:majorTickMark val="none"/>
        <c:minorTickMark val="none"/>
        <c:tickLblPos val="nextTo"/>
        <c:txPr>
          <a:bodyPr rot="-2460000" vert="horz"/>
          <a:lstStyle/>
          <a:p>
            <a:pPr>
              <a:defRPr sz="800">
                <a:latin typeface="Arial" pitchFamily="34" charset="0"/>
                <a:cs typeface="Arial" pitchFamily="34" charset="0"/>
              </a:defRPr>
            </a:pPr>
            <a:endParaRPr lang="de-DE"/>
          </a:p>
        </c:txPr>
        <c:crossAx val="102803328"/>
        <c:crosses val="autoZero"/>
        <c:crossBetween val="between"/>
        <c:majorUnit val="150"/>
      </c:valAx>
      <c:spPr>
        <a:ln w="6350">
          <a:solidFill>
            <a:schemeClr val="tx1">
              <a:lumMod val="50000"/>
              <a:lumOff val="50000"/>
            </a:schemeClr>
          </a:solidFill>
        </a:ln>
      </c:spPr>
    </c:plotArea>
    <c:plotVisOnly val="1"/>
    <c:dispBlanksAs val="gap"/>
    <c:showDLblsOverMax val="0"/>
  </c:chart>
  <c:spPr>
    <a:ln w="9525">
      <a:solidFill>
        <a:schemeClr val="tx1">
          <a:lumMod val="50000"/>
          <a:lumOff val="50000"/>
        </a:schemeClr>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de-DE" sz="1100" b="1" i="0" baseline="0">
                <a:solidFill>
                  <a:sysClr val="windowText" lastClr="000000"/>
                </a:solidFill>
                <a:effectLst/>
                <a:latin typeface="Arial" pitchFamily="34" charset="0"/>
                <a:cs typeface="Arial" pitchFamily="34" charset="0"/>
              </a:rPr>
              <a:t>Anzahl öffentlicher Fonds, Einrichtungen und Unternehmen 2012 bis 2021 </a:t>
            </a:r>
            <a:r>
              <a:rPr lang="de-DE" sz="1100" b="1" i="0" u="none" strike="noStrike" baseline="0">
                <a:solidFill>
                  <a:sysClr val="windowText" lastClr="000000"/>
                </a:solidFill>
                <a:effectLst/>
                <a:latin typeface="Arial" pitchFamily="34" charset="0"/>
                <a:cs typeface="Arial" pitchFamily="34" charset="0"/>
              </a:rPr>
              <a:t>nach Rechtsformen</a:t>
            </a:r>
            <a:endParaRPr lang="de-DE" sz="1100">
              <a:solidFill>
                <a:sysClr val="windowText" lastClr="000000"/>
              </a:solidFill>
              <a:effectLst/>
              <a:latin typeface="Arial" pitchFamily="34" charset="0"/>
              <a:cs typeface="Arial" pitchFamily="34" charset="0"/>
            </a:endParaRPr>
          </a:p>
        </c:rich>
      </c:tx>
      <c:layout>
        <c:manualLayout>
          <c:xMode val="edge"/>
          <c:yMode val="edge"/>
          <c:x val="0.10013421399248171"/>
          <c:y val="3.52422796165796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stacked"/>
        <c:varyColors val="0"/>
        <c:ser>
          <c:idx val="0"/>
          <c:order val="0"/>
          <c:tx>
            <c:strRef>
              <c:f>BasisGrafik!$A$42</c:f>
              <c:strCache>
                <c:ptCount val="1"/>
                <c:pt idx="0">
                  <c:v>privatrechtlich</c:v>
                </c:pt>
              </c:strCache>
            </c:strRef>
          </c:tx>
          <c:spPr>
            <a:solidFill>
              <a:schemeClr val="accent6">
                <a:lumMod val="75000"/>
              </a:schemeClr>
            </a:solidFill>
            <a:ln w="3175">
              <a:solidFill>
                <a:srgbClr val="000000"/>
              </a:solidFill>
            </a:ln>
          </c:spPr>
          <c:invertIfNegative val="0"/>
          <c:cat>
            <c:numRef>
              <c:f>BasisGrafik!$B$41:$K$41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BasisGrafik!$B$42:$K$42</c:f>
              <c:numCache>
                <c:formatCode>General</c:formatCode>
                <c:ptCount val="10"/>
                <c:pt idx="0">
                  <c:v>426</c:v>
                </c:pt>
                <c:pt idx="1">
                  <c:v>443</c:v>
                </c:pt>
                <c:pt idx="2">
                  <c:v>439</c:v>
                </c:pt>
                <c:pt idx="3">
                  <c:v>440</c:v>
                </c:pt>
                <c:pt idx="4">
                  <c:v>448</c:v>
                </c:pt>
                <c:pt idx="5">
                  <c:v>459</c:v>
                </c:pt>
                <c:pt idx="6">
                  <c:v>472</c:v>
                </c:pt>
                <c:pt idx="7">
                  <c:v>472</c:v>
                </c:pt>
                <c:pt idx="8">
                  <c:v>478</c:v>
                </c:pt>
                <c:pt idx="9">
                  <c:v>477</c:v>
                </c:pt>
              </c:numCache>
            </c:numRef>
          </c:val>
          <c:extLst>
            <c:ext xmlns:c16="http://schemas.microsoft.com/office/drawing/2014/chart" uri="{C3380CC4-5D6E-409C-BE32-E72D297353CC}">
              <c16:uniqueId val="{00000000-D687-4E65-BD68-DB01F022D002}"/>
            </c:ext>
          </c:extLst>
        </c:ser>
        <c:ser>
          <c:idx val="1"/>
          <c:order val="1"/>
          <c:tx>
            <c:strRef>
              <c:f>BasisGrafik!$A$43</c:f>
              <c:strCache>
                <c:ptCount val="1"/>
                <c:pt idx="0">
                  <c:v>öffentlich-rechtlich</c:v>
                </c:pt>
              </c:strCache>
            </c:strRef>
          </c:tx>
          <c:spPr>
            <a:solidFill>
              <a:schemeClr val="accent3">
                <a:lumMod val="75000"/>
              </a:schemeClr>
            </a:solidFill>
            <a:ln w="3175">
              <a:solidFill>
                <a:srgbClr val="000000"/>
              </a:solidFill>
            </a:ln>
          </c:spPr>
          <c:invertIfNegative val="0"/>
          <c:cat>
            <c:numRef>
              <c:f>BasisGrafik!$B$41:$K$41</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BasisGrafik!$B$43:$K$43</c:f>
              <c:numCache>
                <c:formatCode>General</c:formatCode>
                <c:ptCount val="10"/>
                <c:pt idx="0">
                  <c:v>148</c:v>
                </c:pt>
                <c:pt idx="1">
                  <c:v>152</c:v>
                </c:pt>
                <c:pt idx="2">
                  <c:v>144</c:v>
                </c:pt>
                <c:pt idx="3">
                  <c:v>144</c:v>
                </c:pt>
                <c:pt idx="4">
                  <c:v>145</c:v>
                </c:pt>
                <c:pt idx="5">
                  <c:v>148</c:v>
                </c:pt>
                <c:pt idx="6">
                  <c:v>147</c:v>
                </c:pt>
                <c:pt idx="7">
                  <c:v>147</c:v>
                </c:pt>
                <c:pt idx="8">
                  <c:v>161</c:v>
                </c:pt>
                <c:pt idx="9">
                  <c:v>163</c:v>
                </c:pt>
              </c:numCache>
            </c:numRef>
          </c:val>
          <c:extLst>
            <c:ext xmlns:c16="http://schemas.microsoft.com/office/drawing/2014/chart" uri="{C3380CC4-5D6E-409C-BE32-E72D297353CC}">
              <c16:uniqueId val="{00000001-D687-4E65-BD68-DB01F022D002}"/>
            </c:ext>
          </c:extLst>
        </c:ser>
        <c:dLbls>
          <c:showLegendKey val="0"/>
          <c:showVal val="0"/>
          <c:showCatName val="0"/>
          <c:showSerName val="0"/>
          <c:showPercent val="0"/>
          <c:showBubbleSize val="0"/>
        </c:dLbls>
        <c:gapWidth val="75"/>
        <c:overlap val="100"/>
        <c:axId val="105027072"/>
        <c:axId val="105028608"/>
      </c:barChart>
      <c:catAx>
        <c:axId val="10502707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5028608"/>
        <c:crosses val="autoZero"/>
        <c:auto val="1"/>
        <c:lblAlgn val="ctr"/>
        <c:lblOffset val="100"/>
        <c:tickLblSkip val="1"/>
        <c:noMultiLvlLbl val="0"/>
      </c:catAx>
      <c:valAx>
        <c:axId val="105028608"/>
        <c:scaling>
          <c:orientation val="minMax"/>
          <c:max val="700"/>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2602174728158974E-2"/>
              <c:y val="0.13069605142498503"/>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5027072"/>
        <c:crosses val="autoZero"/>
        <c:crossBetween val="between"/>
      </c:valAx>
      <c:spPr>
        <a:ln w="6350">
          <a:solidFill>
            <a:srgbClr val="000000"/>
          </a:solidFill>
        </a:ln>
      </c:spPr>
    </c:plotArea>
    <c:legend>
      <c:legendPos val="b"/>
      <c:layout>
        <c:manualLayout>
          <c:xMode val="edge"/>
          <c:yMode val="edge"/>
          <c:x val="0.26778037360714524"/>
          <c:y val="0.89370963202903797"/>
          <c:w val="0.46443906050205264"/>
          <c:h val="5.2758317682937338E-2"/>
        </c:manualLayout>
      </c:layout>
      <c:overlay val="0"/>
    </c:legend>
    <c:plotVisOnly val="1"/>
    <c:dispBlanksAs val="gap"/>
    <c:showDLblsOverMax val="0"/>
  </c:chart>
  <c:spPr>
    <a:ln w="9525">
      <a:solidFill>
        <a:srgbClr val="000000"/>
      </a:solidFill>
    </a:ln>
  </c:spPr>
  <c:printSettings>
    <c:headerFooter/>
    <c:pageMargins b="0.78740157499999996" l="0.7" r="0.7" t="0.78740157499999996" header="0.3" footer="0.3"/>
    <c:pageSetup paperSize="9" orientation="portrait" verticalDpi="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de-DE" sz="1100" b="1">
                <a:solidFill>
                  <a:sysClr val="windowText" lastClr="000000"/>
                </a:solidFill>
                <a:effectLst/>
                <a:latin typeface="Arial" pitchFamily="34" charset="0"/>
                <a:cs typeface="Arial" pitchFamily="34" charset="0"/>
              </a:rPr>
              <a:t>Anzahl der Eigenbetriebe und Zweckverbände</a:t>
            </a:r>
          </a:p>
          <a:p>
            <a:pPr>
              <a:defRPr>
                <a:solidFill>
                  <a:sysClr val="windowText" lastClr="000000"/>
                </a:solidFill>
              </a:defRPr>
            </a:pPr>
            <a:r>
              <a:rPr lang="de-DE" sz="1100" b="1" baseline="0">
                <a:solidFill>
                  <a:sysClr val="windowText" lastClr="000000"/>
                </a:solidFill>
                <a:effectLst/>
                <a:latin typeface="Arial" pitchFamily="34" charset="0"/>
                <a:cs typeface="Arial" pitchFamily="34" charset="0"/>
              </a:rPr>
              <a:t>2012</a:t>
            </a:r>
            <a:r>
              <a:rPr lang="de-DE" sz="1100" b="1">
                <a:solidFill>
                  <a:sysClr val="windowText" lastClr="000000"/>
                </a:solidFill>
                <a:effectLst/>
                <a:latin typeface="Arial" pitchFamily="34" charset="0"/>
                <a:cs typeface="Arial" pitchFamily="34" charset="0"/>
              </a:rPr>
              <a:t> bis 2021</a:t>
            </a:r>
            <a:endParaRPr lang="de-DE" sz="1100">
              <a:solidFill>
                <a:sysClr val="windowText" lastClr="000000"/>
              </a:solidFill>
              <a:effectLst/>
              <a:latin typeface="Arial" pitchFamily="34" charset="0"/>
              <a:cs typeface="Arial" pitchFamily="34" charset="0"/>
            </a:endParaRPr>
          </a:p>
        </c:rich>
      </c:tx>
      <c:layout>
        <c:manualLayout>
          <c:xMode val="edge"/>
          <c:yMode val="edge"/>
          <c:x val="0.17190178150808075"/>
          <c:y val="3.6941826473003786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BasisGrafik!$A$50</c:f>
              <c:strCache>
                <c:ptCount val="1"/>
                <c:pt idx="0">
                  <c:v>Eigenbetriebe</c:v>
                </c:pt>
              </c:strCache>
            </c:strRef>
          </c:tx>
          <c:spPr>
            <a:solidFill>
              <a:schemeClr val="accent3">
                <a:lumMod val="75000"/>
              </a:schemeClr>
            </a:solidFill>
            <a:ln w="3175">
              <a:solidFill>
                <a:srgbClr val="000000"/>
              </a:solidFill>
            </a:ln>
          </c:spPr>
          <c:invertIfNegative val="0"/>
          <c:cat>
            <c:numRef>
              <c:f>BasisGrafik!$B$49:$K$49</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BasisGrafik!$B$50:$K$50</c:f>
              <c:numCache>
                <c:formatCode>General</c:formatCode>
                <c:ptCount val="10"/>
                <c:pt idx="0">
                  <c:v>90</c:v>
                </c:pt>
                <c:pt idx="1">
                  <c:v>90</c:v>
                </c:pt>
                <c:pt idx="2">
                  <c:v>85</c:v>
                </c:pt>
                <c:pt idx="3">
                  <c:v>83</c:v>
                </c:pt>
                <c:pt idx="4">
                  <c:v>82</c:v>
                </c:pt>
                <c:pt idx="5">
                  <c:v>83</c:v>
                </c:pt>
                <c:pt idx="6">
                  <c:v>82</c:v>
                </c:pt>
                <c:pt idx="7">
                  <c:v>81</c:v>
                </c:pt>
                <c:pt idx="8">
                  <c:v>78</c:v>
                </c:pt>
                <c:pt idx="9">
                  <c:v>79</c:v>
                </c:pt>
              </c:numCache>
            </c:numRef>
          </c:val>
          <c:extLst>
            <c:ext xmlns:c16="http://schemas.microsoft.com/office/drawing/2014/chart" uri="{C3380CC4-5D6E-409C-BE32-E72D297353CC}">
              <c16:uniqueId val="{00000000-E2BD-4F5C-94DE-6D986C880D92}"/>
            </c:ext>
          </c:extLst>
        </c:ser>
        <c:ser>
          <c:idx val="2"/>
          <c:order val="1"/>
          <c:tx>
            <c:strRef>
              <c:f>BasisGrafik!$A$51</c:f>
              <c:strCache>
                <c:ptCount val="1"/>
                <c:pt idx="0">
                  <c:v>Zweckverbände</c:v>
                </c:pt>
              </c:strCache>
            </c:strRef>
          </c:tx>
          <c:spPr>
            <a:solidFill>
              <a:schemeClr val="accent3">
                <a:lumMod val="40000"/>
                <a:lumOff val="60000"/>
              </a:schemeClr>
            </a:solidFill>
            <a:ln w="3175">
              <a:solidFill>
                <a:srgbClr val="000000"/>
              </a:solidFill>
            </a:ln>
          </c:spPr>
          <c:invertIfNegative val="0"/>
          <c:cat>
            <c:numRef>
              <c:f>BasisGrafik!$B$49:$K$49</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BasisGrafik!$B$51:$K$51</c:f>
              <c:numCache>
                <c:formatCode>General</c:formatCode>
                <c:ptCount val="10"/>
                <c:pt idx="0">
                  <c:v>53</c:v>
                </c:pt>
                <c:pt idx="1">
                  <c:v>54</c:v>
                </c:pt>
                <c:pt idx="2">
                  <c:v>52</c:v>
                </c:pt>
                <c:pt idx="3">
                  <c:v>54</c:v>
                </c:pt>
                <c:pt idx="4">
                  <c:v>55</c:v>
                </c:pt>
                <c:pt idx="5">
                  <c:v>55</c:v>
                </c:pt>
                <c:pt idx="6">
                  <c:v>55</c:v>
                </c:pt>
                <c:pt idx="7">
                  <c:v>55</c:v>
                </c:pt>
                <c:pt idx="8">
                  <c:v>72</c:v>
                </c:pt>
                <c:pt idx="9">
                  <c:v>72</c:v>
                </c:pt>
              </c:numCache>
            </c:numRef>
          </c:val>
          <c:extLst>
            <c:ext xmlns:c16="http://schemas.microsoft.com/office/drawing/2014/chart" uri="{C3380CC4-5D6E-409C-BE32-E72D297353CC}">
              <c16:uniqueId val="{00000001-E2BD-4F5C-94DE-6D986C880D92}"/>
            </c:ext>
          </c:extLst>
        </c:ser>
        <c:dLbls>
          <c:showLegendKey val="0"/>
          <c:showVal val="0"/>
          <c:showCatName val="0"/>
          <c:showSerName val="0"/>
          <c:showPercent val="0"/>
          <c:showBubbleSize val="0"/>
        </c:dLbls>
        <c:gapWidth val="75"/>
        <c:axId val="105048704"/>
        <c:axId val="105144704"/>
      </c:barChart>
      <c:catAx>
        <c:axId val="10504870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5144704"/>
        <c:crosses val="autoZero"/>
        <c:auto val="1"/>
        <c:lblAlgn val="ctr"/>
        <c:lblOffset val="100"/>
        <c:tickLblSkip val="1"/>
        <c:noMultiLvlLbl val="0"/>
      </c:catAx>
      <c:valAx>
        <c:axId val="10514470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8140905463740103E-2"/>
              <c:y val="0.13069585488608235"/>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5048704"/>
        <c:crosses val="autoZero"/>
        <c:crossBetween val="between"/>
      </c:valAx>
      <c:spPr>
        <a:ln w="6350">
          <a:solidFill>
            <a:srgbClr val="000000"/>
          </a:solidFill>
        </a:ln>
      </c:spPr>
    </c:plotArea>
    <c:legend>
      <c:legendPos val="b"/>
      <c:layout>
        <c:manualLayout>
          <c:xMode val="edge"/>
          <c:yMode val="edge"/>
          <c:x val="0.29085729668406834"/>
          <c:y val="0.89345279323673155"/>
          <c:w val="0.41828521434820654"/>
          <c:h val="5.8238081290166943E-2"/>
        </c:manualLayout>
      </c:layout>
      <c:overlay val="0"/>
    </c:legend>
    <c:plotVisOnly val="1"/>
    <c:dispBlanksAs val="gap"/>
    <c:showDLblsOverMax val="0"/>
  </c:chart>
  <c:spPr>
    <a:ln w="9525">
      <a:solidFill>
        <a:srgbClr val="000000"/>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76200</xdr:colOff>
      <xdr:row>20</xdr:row>
      <xdr:rowOff>82550</xdr:rowOff>
    </xdr:from>
    <xdr:to>
      <xdr:col>6</xdr:col>
      <xdr:colOff>704850</xdr:colOff>
      <xdr:row>39</xdr:row>
      <xdr:rowOff>155575</xdr:rowOff>
    </xdr:to>
    <xdr:graphicFrame macro="">
      <xdr:nvGraphicFramePr>
        <xdr:cNvPr id="3547795"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60325</xdr:colOff>
      <xdr:row>40</xdr:row>
      <xdr:rowOff>87314</xdr:rowOff>
    </xdr:from>
    <xdr:to>
      <xdr:col>6</xdr:col>
      <xdr:colOff>688975</xdr:colOff>
      <xdr:row>60</xdr:row>
      <xdr:rowOff>85726</xdr:rowOff>
    </xdr:to>
    <xdr:graphicFrame macro="">
      <xdr:nvGraphicFramePr>
        <xdr:cNvPr id="3547798"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0</xdr:row>
      <xdr:rowOff>76200</xdr:rowOff>
    </xdr:from>
    <xdr:to>
      <xdr:col>6</xdr:col>
      <xdr:colOff>704850</xdr:colOff>
      <xdr:row>19</xdr:row>
      <xdr:rowOff>152400</xdr:rowOff>
    </xdr:to>
    <xdr:grpSp>
      <xdr:nvGrpSpPr>
        <xdr:cNvPr id="6" name="Gruppieren 5"/>
        <xdr:cNvGrpSpPr/>
      </xdr:nvGrpSpPr>
      <xdr:grpSpPr>
        <a:xfrm>
          <a:off x="76200" y="76200"/>
          <a:ext cx="5200650" cy="3092450"/>
          <a:chOff x="76200" y="76200"/>
          <a:chExt cx="5200650" cy="3092450"/>
        </a:xfrm>
      </xdr:grpSpPr>
      <xdr:graphicFrame macro="">
        <xdr:nvGraphicFramePr>
          <xdr:cNvPr id="3547794" name="Diagramm 1" descr="Bilanzstruktur öffentlicher Fonds, Einrichtungen und Unternehmen 2008"/>
          <xdr:cNvGraphicFramePr>
            <a:graphicFrameLocks/>
          </xdr:cNvGraphicFramePr>
        </xdr:nvGraphicFramePr>
        <xdr:xfrm>
          <a:off x="76200" y="76200"/>
          <a:ext cx="5200650" cy="309245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 name="Textfeld 1"/>
          <xdr:cNvSpPr txBox="1"/>
        </xdr:nvSpPr>
        <xdr:spPr>
          <a:xfrm>
            <a:off x="80210" y="2982828"/>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a:t>
            </a:r>
            <a:r>
              <a:rPr lang="de-DE" sz="600" baseline="0">
                <a:latin typeface="Arial" pitchFamily="34" charset="0"/>
                <a:cs typeface="Arial" pitchFamily="34" charset="0"/>
              </a:rPr>
              <a:t> Landesamt für Statistik</a:t>
            </a:r>
            <a:endParaRPr lang="de-DE" sz="600">
              <a:latin typeface="Arial" pitchFamily="34" charset="0"/>
              <a:cs typeface="Arial" pitchFamily="34" charset="0"/>
            </a:endParaRPr>
          </a:p>
        </xdr:txBody>
      </xdr:sp>
    </xdr:grpSp>
    <xdr:clientData/>
  </xdr:twoCellAnchor>
  <xdr:oneCellAnchor>
    <xdr:from>
      <xdr:col>0</xdr:col>
      <xdr:colOff>75197</xdr:colOff>
      <xdr:row>59</xdr:row>
      <xdr:rowOff>73527</xdr:rowOff>
    </xdr:from>
    <xdr:ext cx="1317605" cy="180755"/>
    <xdr:sp macro="" textlink="">
      <xdr:nvSpPr>
        <xdr:cNvPr id="3" name="Textfeld 2"/>
        <xdr:cNvSpPr txBox="1"/>
      </xdr:nvSpPr>
      <xdr:spPr>
        <a:xfrm>
          <a:off x="75197" y="9439777"/>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0</xdr:rowOff>
    </xdr:to>
    <xdr:sp macro="" textlink="">
      <xdr:nvSpPr>
        <xdr:cNvPr id="4" name="Text 54"/>
        <xdr:cNvSpPr txBox="1">
          <a:spLocks noChangeArrowheads="1"/>
        </xdr:cNvSpPr>
      </xdr:nvSpPr>
      <xdr:spPr bwMode="auto">
        <a:xfrm>
          <a:off x="3124200"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5" name="Text 56"/>
        <xdr:cNvSpPr txBox="1">
          <a:spLocks noChangeArrowheads="1"/>
        </xdr:cNvSpPr>
      </xdr:nvSpPr>
      <xdr:spPr bwMode="auto">
        <a:xfrm>
          <a:off x="11744325"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8" name="Text 49"/>
        <xdr:cNvSpPr txBox="1">
          <a:spLocks noChangeArrowheads="1"/>
        </xdr:cNvSpPr>
      </xdr:nvSpPr>
      <xdr:spPr bwMode="auto">
        <a:xfrm>
          <a:off x="3124200" y="102012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9" name="Text 51"/>
        <xdr:cNvSpPr txBox="1">
          <a:spLocks noChangeArrowheads="1"/>
        </xdr:cNvSpPr>
      </xdr:nvSpPr>
      <xdr:spPr bwMode="auto">
        <a:xfrm>
          <a:off x="11744325" y="102012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56</xdr:row>
      <xdr:rowOff>28575</xdr:rowOff>
    </xdr:from>
    <xdr:to>
      <xdr:col>3</xdr:col>
      <xdr:colOff>0</xdr:colOff>
      <xdr:row>60</xdr:row>
      <xdr:rowOff>0</xdr:rowOff>
    </xdr:to>
    <xdr:sp macro="" textlink="">
      <xdr:nvSpPr>
        <xdr:cNvPr id="14"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56</xdr:row>
      <xdr:rowOff>28575</xdr:rowOff>
    </xdr:from>
    <xdr:to>
      <xdr:col>15</xdr:col>
      <xdr:colOff>0</xdr:colOff>
      <xdr:row>60</xdr:row>
      <xdr:rowOff>0</xdr:rowOff>
    </xdr:to>
    <xdr:sp macro="" textlink="">
      <xdr:nvSpPr>
        <xdr:cNvPr id="15"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56</xdr:row>
      <xdr:rowOff>28575</xdr:rowOff>
    </xdr:from>
    <xdr:to>
      <xdr:col>3</xdr:col>
      <xdr:colOff>0</xdr:colOff>
      <xdr:row>59</xdr:row>
      <xdr:rowOff>152400</xdr:rowOff>
    </xdr:to>
    <xdr:sp macro="" textlink="">
      <xdr:nvSpPr>
        <xdr:cNvPr id="16"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56</xdr:row>
      <xdr:rowOff>28575</xdr:rowOff>
    </xdr:from>
    <xdr:to>
      <xdr:col>15</xdr:col>
      <xdr:colOff>0</xdr:colOff>
      <xdr:row>59</xdr:row>
      <xdr:rowOff>123825</xdr:rowOff>
    </xdr:to>
    <xdr:sp macro="" textlink="">
      <xdr:nvSpPr>
        <xdr:cNvPr id="17"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152400</xdr:rowOff>
    </xdr:to>
    <xdr:sp macro="" textlink="">
      <xdr:nvSpPr>
        <xdr:cNvPr id="6" name="Text 59"/>
        <xdr:cNvSpPr txBox="1">
          <a:spLocks noChangeArrowheads="1"/>
        </xdr:cNvSpPr>
      </xdr:nvSpPr>
      <xdr:spPr bwMode="auto">
        <a:xfrm>
          <a:off x="3124200" y="18926175"/>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macro="" textlink="">
      <xdr:nvSpPr>
        <xdr:cNvPr id="7" name="Text 61"/>
        <xdr:cNvSpPr txBox="1">
          <a:spLocks noChangeArrowheads="1"/>
        </xdr:cNvSpPr>
      </xdr:nvSpPr>
      <xdr:spPr bwMode="auto">
        <a:xfrm>
          <a:off x="11744325" y="18926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macro="" textlink="">
      <xdr:nvSpPr>
        <xdr:cNvPr id="10" name="Text 54"/>
        <xdr:cNvSpPr txBox="1">
          <a:spLocks noChangeArrowheads="1"/>
        </xdr:cNvSpPr>
      </xdr:nvSpPr>
      <xdr:spPr bwMode="auto">
        <a:xfrm>
          <a:off x="3124200"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11" name="Text 56"/>
        <xdr:cNvSpPr txBox="1">
          <a:spLocks noChangeArrowheads="1"/>
        </xdr:cNvSpPr>
      </xdr:nvSpPr>
      <xdr:spPr bwMode="auto">
        <a:xfrm>
          <a:off x="11744325"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12" name="Text 49"/>
        <xdr:cNvSpPr txBox="1">
          <a:spLocks noChangeArrowheads="1"/>
        </xdr:cNvSpPr>
      </xdr:nvSpPr>
      <xdr:spPr bwMode="auto">
        <a:xfrm>
          <a:off x="3124200" y="189261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13" name="Text 51"/>
        <xdr:cNvSpPr txBox="1">
          <a:spLocks noChangeArrowheads="1"/>
        </xdr:cNvSpPr>
      </xdr:nvSpPr>
      <xdr:spPr bwMode="auto">
        <a:xfrm>
          <a:off x="11744325" y="189261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51</xdr:row>
      <xdr:rowOff>28575</xdr:rowOff>
    </xdr:from>
    <xdr:to>
      <xdr:col>3</xdr:col>
      <xdr:colOff>0</xdr:colOff>
      <xdr:row>55</xdr:row>
      <xdr:rowOff>152400</xdr:rowOff>
    </xdr:to>
    <xdr:sp macro="" textlink="">
      <xdr:nvSpPr>
        <xdr:cNvPr id="20" name="Text 59"/>
        <xdr:cNvSpPr txBox="1">
          <a:spLocks noChangeArrowheads="1"/>
        </xdr:cNvSpPr>
      </xdr:nvSpPr>
      <xdr:spPr bwMode="auto">
        <a:xfrm>
          <a:off x="3125932" y="660689"/>
          <a:ext cx="0" cy="7732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51</xdr:row>
      <xdr:rowOff>28575</xdr:rowOff>
    </xdr:from>
    <xdr:to>
      <xdr:col>15</xdr:col>
      <xdr:colOff>0</xdr:colOff>
      <xdr:row>55</xdr:row>
      <xdr:rowOff>123825</xdr:rowOff>
    </xdr:to>
    <xdr:sp macro="" textlink="">
      <xdr:nvSpPr>
        <xdr:cNvPr id="21" name="Text 61"/>
        <xdr:cNvSpPr txBox="1">
          <a:spLocks noChangeArrowheads="1"/>
        </xdr:cNvSpPr>
      </xdr:nvSpPr>
      <xdr:spPr bwMode="auto">
        <a:xfrm>
          <a:off x="11750386" y="660689"/>
          <a:ext cx="0" cy="7446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51</xdr:row>
      <xdr:rowOff>28575</xdr:rowOff>
    </xdr:from>
    <xdr:to>
      <xdr:col>3</xdr:col>
      <xdr:colOff>0</xdr:colOff>
      <xdr:row>55</xdr:row>
      <xdr:rowOff>0</xdr:rowOff>
    </xdr:to>
    <xdr:sp macro="" textlink="">
      <xdr:nvSpPr>
        <xdr:cNvPr id="22"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51</xdr:row>
      <xdr:rowOff>28575</xdr:rowOff>
    </xdr:from>
    <xdr:to>
      <xdr:col>15</xdr:col>
      <xdr:colOff>0</xdr:colOff>
      <xdr:row>55</xdr:row>
      <xdr:rowOff>0</xdr:rowOff>
    </xdr:to>
    <xdr:sp macro="" textlink="">
      <xdr:nvSpPr>
        <xdr:cNvPr id="23"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51</xdr:row>
      <xdr:rowOff>28575</xdr:rowOff>
    </xdr:from>
    <xdr:to>
      <xdr:col>3</xdr:col>
      <xdr:colOff>0</xdr:colOff>
      <xdr:row>54</xdr:row>
      <xdr:rowOff>152400</xdr:rowOff>
    </xdr:to>
    <xdr:sp macro="" textlink="">
      <xdr:nvSpPr>
        <xdr:cNvPr id="2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51</xdr:row>
      <xdr:rowOff>28575</xdr:rowOff>
    </xdr:from>
    <xdr:to>
      <xdr:col>15</xdr:col>
      <xdr:colOff>0</xdr:colOff>
      <xdr:row>54</xdr:row>
      <xdr:rowOff>123825</xdr:rowOff>
    </xdr:to>
    <xdr:sp macro="" textlink="">
      <xdr:nvSpPr>
        <xdr:cNvPr id="2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6</xdr:col>
      <xdr:colOff>685800</xdr:colOff>
      <xdr:row>29</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0.00183</cdr:x>
      <cdr:y>0.9494</cdr:y>
    </cdr:from>
    <cdr:to>
      <cdr:x>0.28022</cdr:x>
      <cdr:y>0.99277</cdr:y>
    </cdr:to>
    <cdr:sp macro="" textlink="">
      <cdr:nvSpPr>
        <cdr:cNvPr id="2" name="Textfeld 1"/>
        <cdr:cNvSpPr txBox="1"/>
      </cdr:nvSpPr>
      <cdr:spPr>
        <a:xfrm xmlns:a="http://schemas.openxmlformats.org/drawingml/2006/main">
          <a:off x="9525" y="3752850"/>
          <a:ext cx="1447800"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0.00244</cdr:x>
      <cdr:y>0.9525</cdr:y>
    </cdr:from>
    <cdr:to>
      <cdr:x>0.28083</cdr:x>
      <cdr:y>0.99597</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2.xml><?xml version="1.0" encoding="utf-8"?>
<c:userShapes xmlns:c="http://schemas.openxmlformats.org/drawingml/2006/chart">
  <cdr:relSizeAnchor xmlns:cdr="http://schemas.openxmlformats.org/drawingml/2006/chartDrawing">
    <cdr:from>
      <cdr:x>0</cdr:x>
      <cdr:y>0.84997</cdr:y>
    </cdr:from>
    <cdr:to>
      <cdr:x>0</cdr:x>
      <cdr:y>0.86037</cdr:y>
    </cdr:to>
    <cdr:sp macro="" textlink="">
      <cdr:nvSpPr>
        <cdr:cNvPr id="2" name="Textfeld 5"/>
        <cdr:cNvSpPr txBox="1"/>
      </cdr:nvSpPr>
      <cdr:spPr>
        <a:xfrm xmlns:a="http://schemas.openxmlformats.org/drawingml/2006/main">
          <a:off x="0" y="2964650"/>
          <a:ext cx="1265796" cy="15240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p>
      </cdr:txBody>
    </cdr:sp>
  </cdr:relSizeAnchor>
  <cdr:relSizeAnchor xmlns:cdr="http://schemas.openxmlformats.org/drawingml/2006/chartDrawing">
    <cdr:from>
      <cdr:x>0</cdr:x>
      <cdr:y>0.91817</cdr:y>
    </cdr:from>
    <cdr:to>
      <cdr:x>0</cdr:x>
      <cdr:y>0.92276</cdr:y>
    </cdr:to>
    <cdr:sp macro="" textlink="">
      <cdr:nvSpPr>
        <cdr:cNvPr id="3" name="Textfeld 2"/>
        <cdr:cNvSpPr txBox="1"/>
      </cdr:nvSpPr>
      <cdr:spPr>
        <a:xfrm xmlns:a="http://schemas.openxmlformats.org/drawingml/2006/main">
          <a:off x="13097" y="2940844"/>
          <a:ext cx="1250156"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dr:relSizeAnchor xmlns:cdr="http://schemas.openxmlformats.org/drawingml/2006/chartDrawing">
    <cdr:from>
      <cdr:x>0</cdr:x>
      <cdr:y>0.9515</cdr:y>
    </cdr:from>
    <cdr:to>
      <cdr:x>0</cdr:x>
      <cdr:y>0.9544</cdr:y>
    </cdr:to>
    <cdr:sp macro="" textlink="">
      <cdr:nvSpPr>
        <cdr:cNvPr id="4" name="Textfeld 3"/>
        <cdr:cNvSpPr txBox="1"/>
      </cdr:nvSpPr>
      <cdr:spPr>
        <a:xfrm xmlns:a="http://schemas.openxmlformats.org/drawingml/2006/main">
          <a:off x="0" y="2950244"/>
          <a:ext cx="1238250" cy="1689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0.00258</cdr:x>
      <cdr:y>0.93466</cdr:y>
    </cdr:from>
    <cdr:to>
      <cdr:x>0.2283</cdr:x>
      <cdr:y>0.99406</cdr:y>
    </cdr:to>
    <cdr:sp macro="" textlink="">
      <cdr:nvSpPr>
        <cdr:cNvPr id="6" name="Textfeld 5"/>
        <cdr:cNvSpPr txBox="1"/>
      </cdr:nvSpPr>
      <cdr:spPr>
        <a:xfrm xmlns:a="http://schemas.openxmlformats.org/drawingml/2006/main">
          <a:off x="14037" y="2918661"/>
          <a:ext cx="1228224" cy="1854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a:t>
          </a:r>
          <a:r>
            <a:rPr lang="de-DE" sz="600" baseline="0">
              <a:latin typeface="Arial" pitchFamily="34" charset="0"/>
              <a:cs typeface="Arial" pitchFamily="34" charset="0"/>
            </a:rPr>
            <a:t> Statistik</a:t>
          </a:r>
          <a:endParaRPr lang="de-DE" sz="600">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0.53502</cdr:x>
      <cdr:y>0.73143</cdr:y>
    </cdr:from>
    <cdr:to>
      <cdr:x>0.6407</cdr:x>
      <cdr:y>0.77132</cdr:y>
    </cdr:to>
    <cdr:sp macro="" textlink="">
      <cdr:nvSpPr>
        <cdr:cNvPr id="3"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0.84216</cdr:x>
      <cdr:y>0.22977</cdr:y>
    </cdr:from>
    <cdr:to>
      <cdr:x>0.94601</cdr:x>
      <cdr:y>0.28012</cdr:y>
    </cdr:to>
    <cdr:sp macro="" textlink="">
      <cdr:nvSpPr>
        <cdr:cNvPr id="4" name="Textfeld 3"/>
        <cdr:cNvSpPr txBox="1"/>
      </cdr:nvSpPr>
      <cdr:spPr>
        <a:xfrm xmlns:a="http://schemas.openxmlformats.org/drawingml/2006/main">
          <a:off x="4379786" y="729142"/>
          <a:ext cx="540088" cy="1597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1,8 %</a:t>
          </a:r>
        </a:p>
      </cdr:txBody>
    </cdr:sp>
  </cdr:relSizeAnchor>
  <cdr:relSizeAnchor xmlns:cdr="http://schemas.openxmlformats.org/drawingml/2006/chartDrawing">
    <cdr:from>
      <cdr:x>0.83232</cdr:x>
      <cdr:y>0.37092</cdr:y>
    </cdr:from>
    <cdr:to>
      <cdr:x>0.93642</cdr:x>
      <cdr:y>0.42547</cdr:y>
    </cdr:to>
    <cdr:sp macro="" textlink="">
      <cdr:nvSpPr>
        <cdr:cNvPr id="5" name="Textfeld 1"/>
        <cdr:cNvSpPr txBox="1"/>
      </cdr:nvSpPr>
      <cdr:spPr>
        <a:xfrm xmlns:a="http://schemas.openxmlformats.org/drawingml/2006/main">
          <a:off x="4328605" y="1177071"/>
          <a:ext cx="541388" cy="1731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14,8 %</a:t>
          </a:r>
        </a:p>
      </cdr:txBody>
    </cdr:sp>
  </cdr:relSizeAnchor>
  <cdr:relSizeAnchor xmlns:cdr="http://schemas.openxmlformats.org/drawingml/2006/chartDrawing">
    <cdr:from>
      <cdr:x>0.83212</cdr:x>
      <cdr:y>0.2909</cdr:y>
    </cdr:from>
    <cdr:to>
      <cdr:x>0.93647</cdr:x>
      <cdr:y>0.35018</cdr:y>
    </cdr:to>
    <cdr:sp macro="" textlink="">
      <cdr:nvSpPr>
        <cdr:cNvPr id="6" name="Textfeld 1"/>
        <cdr:cNvSpPr txBox="1"/>
      </cdr:nvSpPr>
      <cdr:spPr>
        <a:xfrm xmlns:a="http://schemas.openxmlformats.org/drawingml/2006/main">
          <a:off x="4327578" y="923130"/>
          <a:ext cx="542688" cy="1881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25,9 %</a:t>
          </a:r>
        </a:p>
      </cdr:txBody>
    </cdr:sp>
  </cdr:relSizeAnchor>
  <cdr:relSizeAnchor xmlns:cdr="http://schemas.openxmlformats.org/drawingml/2006/chartDrawing">
    <cdr:from>
      <cdr:x>0.72471</cdr:x>
      <cdr:y>0.80743</cdr:y>
    </cdr:from>
    <cdr:to>
      <cdr:x>0.94779</cdr:x>
      <cdr:y>0.86265</cdr:y>
    </cdr:to>
    <cdr:sp macro="" textlink="">
      <cdr:nvSpPr>
        <cdr:cNvPr id="53" name="Textfeld 1"/>
        <cdr:cNvSpPr txBox="1"/>
      </cdr:nvSpPr>
      <cdr:spPr>
        <a:xfrm xmlns:a="http://schemas.openxmlformats.org/drawingml/2006/main">
          <a:off x="3768963" y="2562305"/>
          <a:ext cx="1160161" cy="175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Elektrizitätsversorgung</a:t>
          </a:r>
        </a:p>
      </cdr:txBody>
    </cdr:sp>
  </cdr:relSizeAnchor>
  <cdr:relSizeAnchor xmlns:cdr="http://schemas.openxmlformats.org/drawingml/2006/chartDrawing">
    <cdr:from>
      <cdr:x>0</cdr:x>
      <cdr:y>0.89057</cdr:y>
    </cdr:from>
    <cdr:to>
      <cdr:x>0</cdr:x>
      <cdr:y>0.89226</cdr:y>
    </cdr:to>
    <cdr:sp macro="" textlink="">
      <cdr:nvSpPr>
        <cdr:cNvPr id="2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2"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0.53502</cdr:x>
      <cdr:y>0.73143</cdr:y>
    </cdr:from>
    <cdr:to>
      <cdr:x>0.6407</cdr:x>
      <cdr:y>0.77132</cdr:y>
    </cdr:to>
    <cdr:sp macro="" textlink="">
      <cdr:nvSpPr>
        <cdr:cNvPr id="8"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0.83363</cdr:x>
      <cdr:y>0.53291</cdr:y>
    </cdr:from>
    <cdr:to>
      <cdr:x>0.93723</cdr:x>
      <cdr:y>0.58773</cdr:y>
    </cdr:to>
    <cdr:sp macro="" textlink="">
      <cdr:nvSpPr>
        <cdr:cNvPr id="12" name="Textfeld 1"/>
        <cdr:cNvSpPr txBox="1"/>
      </cdr:nvSpPr>
      <cdr:spPr>
        <a:xfrm xmlns:a="http://schemas.openxmlformats.org/drawingml/2006/main">
          <a:off x="4335418" y="1691135"/>
          <a:ext cx="538787" cy="1739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57,5 %</a:t>
          </a:r>
        </a:p>
      </cdr:txBody>
    </cdr:sp>
  </cdr:relSizeAnchor>
  <cdr:relSizeAnchor xmlns:cdr="http://schemas.openxmlformats.org/drawingml/2006/chartDrawing">
    <cdr:from>
      <cdr:x>0.04804</cdr:x>
      <cdr:y>0.80879</cdr:y>
    </cdr:from>
    <cdr:to>
      <cdr:x>0.0875</cdr:x>
      <cdr:y>0.83715</cdr:y>
    </cdr:to>
    <cdr:sp macro="" textlink="">
      <cdr:nvSpPr>
        <cdr:cNvPr id="13" name="Rectangle 7"/>
        <cdr:cNvSpPr>
          <a:spLocks xmlns:a="http://schemas.openxmlformats.org/drawingml/2006/main" noChangeArrowheads="1"/>
        </cdr:cNvSpPr>
      </cdr:nvSpPr>
      <cdr:spPr bwMode="auto">
        <a:xfrm xmlns:a="http://schemas.openxmlformats.org/drawingml/2006/main">
          <a:off x="249839" y="2566624"/>
          <a:ext cx="205200" cy="90000"/>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0.9073</cdr:y>
    </cdr:from>
    <cdr:to>
      <cdr:x>0.08691</cdr:x>
      <cdr:y>0.93566</cdr:y>
    </cdr:to>
    <cdr:sp macro="" textlink="">
      <cdr:nvSpPr>
        <cdr:cNvPr id="14" name="Rectangle 7"/>
        <cdr:cNvSpPr>
          <a:spLocks xmlns:a="http://schemas.openxmlformats.org/drawingml/2006/main" noChangeArrowheads="1"/>
        </cdr:cNvSpPr>
      </cdr:nvSpPr>
      <cdr:spPr bwMode="auto">
        <a:xfrm xmlns:a="http://schemas.openxmlformats.org/drawingml/2006/main">
          <a:off x="246771" y="2879237"/>
          <a:ext cx="205200" cy="90000"/>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0.85865</cdr:y>
    </cdr:from>
    <cdr:to>
      <cdr:x>0.08691</cdr:x>
      <cdr:y>0.88701</cdr:y>
    </cdr:to>
    <cdr:sp macro="" textlink="">
      <cdr:nvSpPr>
        <cdr:cNvPr id="15" name="Rectangle 7"/>
        <cdr:cNvSpPr>
          <a:spLocks xmlns:a="http://schemas.openxmlformats.org/drawingml/2006/main" noChangeArrowheads="1"/>
        </cdr:cNvSpPr>
      </cdr:nvSpPr>
      <cdr:spPr bwMode="auto">
        <a:xfrm xmlns:a="http://schemas.openxmlformats.org/drawingml/2006/main">
          <a:off x="246771" y="2724850"/>
          <a:ext cx="205200" cy="90000"/>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0.07891</cdr:x>
      <cdr:y>0.79061</cdr:y>
    </cdr:from>
    <cdr:to>
      <cdr:x>0.22138</cdr:x>
      <cdr:y>0.85254</cdr:y>
    </cdr:to>
    <cdr:sp macro="" textlink="">
      <cdr:nvSpPr>
        <cdr:cNvPr id="16" name="Textfeld 26"/>
        <cdr:cNvSpPr txBox="1"/>
      </cdr:nvSpPr>
      <cdr:spPr>
        <a:xfrm xmlns:a="http://schemas.openxmlformats.org/drawingml/2006/main">
          <a:off x="410383" y="2508923"/>
          <a:ext cx="740937" cy="1965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Versorgung</a:t>
          </a:r>
        </a:p>
      </cdr:txBody>
    </cdr:sp>
  </cdr:relSizeAnchor>
  <cdr:relSizeAnchor xmlns:cdr="http://schemas.openxmlformats.org/drawingml/2006/chartDrawing">
    <cdr:from>
      <cdr:x>0.07909</cdr:x>
      <cdr:y>0.88669</cdr:y>
    </cdr:from>
    <cdr:to>
      <cdr:x>0.33834</cdr:x>
      <cdr:y>0.97479</cdr:y>
    </cdr:to>
    <cdr:sp macro="" textlink="">
      <cdr:nvSpPr>
        <cdr:cNvPr id="17" name="Textfeld 1"/>
        <cdr:cNvSpPr txBox="1"/>
      </cdr:nvSpPr>
      <cdr:spPr>
        <a:xfrm xmlns:a="http://schemas.openxmlformats.org/drawingml/2006/main">
          <a:off x="411319" y="2813825"/>
          <a:ext cx="1348269" cy="2795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a:t>
          </a:r>
          <a:r>
            <a:rPr lang="de-DE" sz="800" baseline="0">
              <a:latin typeface="Arial" pitchFamily="34" charset="0"/>
              <a:cs typeface="Arial" pitchFamily="34" charset="0"/>
            </a:rPr>
            <a:t> Aufgabenbereiche</a:t>
          </a:r>
          <a:endParaRPr lang="de-DE" sz="800">
            <a:latin typeface="Arial" pitchFamily="34" charset="0"/>
            <a:cs typeface="Arial" pitchFamily="34" charset="0"/>
          </a:endParaRPr>
        </a:p>
      </cdr:txBody>
    </cdr:sp>
  </cdr:relSizeAnchor>
  <cdr:relSizeAnchor xmlns:cdr="http://schemas.openxmlformats.org/drawingml/2006/chartDrawing">
    <cdr:from>
      <cdr:x>0.08002</cdr:x>
      <cdr:y>0.8434</cdr:y>
    </cdr:from>
    <cdr:to>
      <cdr:x>0.26898</cdr:x>
      <cdr:y>0.91288</cdr:y>
    </cdr:to>
    <cdr:sp macro="" textlink="">
      <cdr:nvSpPr>
        <cdr:cNvPr id="18" name="Textfeld 1"/>
        <cdr:cNvSpPr txBox="1"/>
      </cdr:nvSpPr>
      <cdr:spPr>
        <a:xfrm xmlns:a="http://schemas.openxmlformats.org/drawingml/2006/main">
          <a:off x="416156" y="2676451"/>
          <a:ext cx="982715" cy="2204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Wohnungswesen</a:t>
          </a:r>
        </a:p>
      </cdr:txBody>
    </cdr:sp>
  </cdr:relSizeAnchor>
  <cdr:relSizeAnchor xmlns:cdr="http://schemas.openxmlformats.org/drawingml/2006/chartDrawing">
    <cdr:from>
      <cdr:x>0.69512</cdr:x>
      <cdr:y>0.77704</cdr:y>
    </cdr:from>
    <cdr:to>
      <cdr:x>0.73458</cdr:x>
      <cdr:y>0.8054</cdr:y>
    </cdr:to>
    <cdr:sp macro="" textlink="">
      <cdr:nvSpPr>
        <cdr:cNvPr id="19" name="Rectangle 7"/>
        <cdr:cNvSpPr>
          <a:spLocks xmlns:a="http://schemas.openxmlformats.org/drawingml/2006/main" noChangeArrowheads="1"/>
        </cdr:cNvSpPr>
      </cdr:nvSpPr>
      <cdr:spPr bwMode="auto">
        <a:xfrm xmlns:a="http://schemas.openxmlformats.org/drawingml/2006/main">
          <a:off x="3615076" y="2465868"/>
          <a:ext cx="205200" cy="90000"/>
        </a:xfrm>
        <a:prstGeom xmlns:a="http://schemas.openxmlformats.org/drawingml/2006/main" prst="rect">
          <a:avLst/>
        </a:prstGeom>
        <a:solidFill xmlns:a="http://schemas.openxmlformats.org/drawingml/2006/main">
          <a:schemeClr val="accent4">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0.69497</cdr:x>
      <cdr:y>0.87109</cdr:y>
    </cdr:from>
    <cdr:to>
      <cdr:x>0.73443</cdr:x>
      <cdr:y>0.89945</cdr:y>
    </cdr:to>
    <cdr:sp macro="" textlink="">
      <cdr:nvSpPr>
        <cdr:cNvPr id="20" name="Rectangle 7"/>
        <cdr:cNvSpPr>
          <a:spLocks xmlns:a="http://schemas.openxmlformats.org/drawingml/2006/main" noChangeArrowheads="1"/>
        </cdr:cNvSpPr>
      </cdr:nvSpPr>
      <cdr:spPr bwMode="auto">
        <a:xfrm xmlns:a="http://schemas.openxmlformats.org/drawingml/2006/main">
          <a:off x="3614295" y="2764327"/>
          <a:ext cx="205200" cy="90000"/>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0.69521</cdr:x>
      <cdr:y>0.82296</cdr:y>
    </cdr:from>
    <cdr:to>
      <cdr:x>0.73467</cdr:x>
      <cdr:y>0.85132</cdr:y>
    </cdr:to>
    <cdr:sp macro="" textlink="">
      <cdr:nvSpPr>
        <cdr:cNvPr id="21" name="Rectangle 7"/>
        <cdr:cNvSpPr>
          <a:spLocks xmlns:a="http://schemas.openxmlformats.org/drawingml/2006/main" noChangeArrowheads="1"/>
        </cdr:cNvSpPr>
      </cdr:nvSpPr>
      <cdr:spPr bwMode="auto">
        <a:xfrm xmlns:a="http://schemas.openxmlformats.org/drawingml/2006/main">
          <a:off x="3615544" y="2611591"/>
          <a:ext cx="205200" cy="90000"/>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0.72608</cdr:x>
      <cdr:y>0.75659</cdr:y>
    </cdr:from>
    <cdr:to>
      <cdr:x>0.88436</cdr:x>
      <cdr:y>0.80328</cdr:y>
    </cdr:to>
    <cdr:sp macro="" textlink="">
      <cdr:nvSpPr>
        <cdr:cNvPr id="22" name="Textfeld 4"/>
        <cdr:cNvSpPr txBox="1"/>
      </cdr:nvSpPr>
      <cdr:spPr>
        <a:xfrm xmlns:a="http://schemas.openxmlformats.org/drawingml/2006/main">
          <a:off x="3776088" y="2400964"/>
          <a:ext cx="823159" cy="1481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Gasversorgung</a:t>
          </a:r>
        </a:p>
      </cdr:txBody>
    </cdr:sp>
  </cdr:relSizeAnchor>
  <cdr:relSizeAnchor xmlns:cdr="http://schemas.openxmlformats.org/drawingml/2006/chartDrawing">
    <cdr:from>
      <cdr:x>0.7238</cdr:x>
      <cdr:y>0.85098</cdr:y>
    </cdr:from>
    <cdr:to>
      <cdr:x>0.95681</cdr:x>
      <cdr:y>0.93072</cdr:y>
    </cdr:to>
    <cdr:sp macro="" textlink="">
      <cdr:nvSpPr>
        <cdr:cNvPr id="23" name="Textfeld 1"/>
        <cdr:cNvSpPr txBox="1"/>
      </cdr:nvSpPr>
      <cdr:spPr>
        <a:xfrm xmlns:a="http://schemas.openxmlformats.org/drawingml/2006/main">
          <a:off x="3764230" y="2700506"/>
          <a:ext cx="1211804" cy="2530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Übrige</a:t>
          </a:r>
          <a:r>
            <a:rPr lang="de-DE" sz="800" baseline="0">
              <a:latin typeface="Arial" pitchFamily="34" charset="0"/>
              <a:cs typeface="Arial" pitchFamily="34" charset="0"/>
            </a:rPr>
            <a:t> Versorgung</a:t>
          </a:r>
          <a:endParaRPr lang="de-DE" sz="800">
            <a:latin typeface="Arial" pitchFamily="34" charset="0"/>
            <a:cs typeface="Arial" pitchFamily="34" charset="0"/>
          </a:endParaRPr>
        </a:p>
      </cdr:txBody>
    </cdr:sp>
  </cdr:relSizeAnchor>
  <cdr:relSizeAnchor xmlns:cdr="http://schemas.openxmlformats.org/drawingml/2006/chartDrawing">
    <cdr:from>
      <cdr:x>0.69421</cdr:x>
      <cdr:y>0.91797</cdr:y>
    </cdr:from>
    <cdr:to>
      <cdr:x>0.73367</cdr:x>
      <cdr:y>0.94633</cdr:y>
    </cdr:to>
    <cdr:sp macro="" textlink="">
      <cdr:nvSpPr>
        <cdr:cNvPr id="25" name="Rectangle 7"/>
        <cdr:cNvSpPr>
          <a:spLocks xmlns:a="http://schemas.openxmlformats.org/drawingml/2006/main" noChangeArrowheads="1"/>
        </cdr:cNvSpPr>
      </cdr:nvSpPr>
      <cdr:spPr bwMode="auto">
        <a:xfrm xmlns:a="http://schemas.openxmlformats.org/drawingml/2006/main">
          <a:off x="3610343" y="2913097"/>
          <a:ext cx="205200" cy="90000"/>
        </a:xfrm>
        <a:prstGeom xmlns:a="http://schemas.openxmlformats.org/drawingml/2006/main" prst="rect">
          <a:avLst/>
        </a:prstGeom>
        <a:solidFill xmlns:a="http://schemas.openxmlformats.org/drawingml/2006/main">
          <a:schemeClr val="accent4">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0.72303</cdr:x>
      <cdr:y>0.89816</cdr:y>
    </cdr:from>
    <cdr:to>
      <cdr:x>0.90812</cdr:x>
      <cdr:y>0.96917</cdr:y>
    </cdr:to>
    <cdr:sp macro="" textlink="">
      <cdr:nvSpPr>
        <cdr:cNvPr id="37" name="Textfeld 1"/>
        <cdr:cNvSpPr txBox="1"/>
      </cdr:nvSpPr>
      <cdr:spPr>
        <a:xfrm xmlns:a="http://schemas.openxmlformats.org/drawingml/2006/main">
          <a:off x="3760226" y="2850224"/>
          <a:ext cx="962588" cy="2253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Wasserversorgung</a:t>
          </a:r>
        </a:p>
      </cdr:txBody>
    </cdr:sp>
  </cdr:relSizeAnchor>
  <cdr:relSizeAnchor xmlns:cdr="http://schemas.openxmlformats.org/drawingml/2006/chartDrawing">
    <cdr:from>
      <cdr:x>0</cdr:x>
      <cdr:y>0.89057</cdr:y>
    </cdr:from>
    <cdr:to>
      <cdr:x>0</cdr:x>
      <cdr:y>0.89226</cdr:y>
    </cdr:to>
    <cdr:sp macro="" textlink="">
      <cdr:nvSpPr>
        <cdr:cNvPr id="3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39"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0.37121</cdr:x>
      <cdr:y>0.81752</cdr:y>
    </cdr:from>
    <cdr:to>
      <cdr:x>0.41067</cdr:x>
      <cdr:y>0.84588</cdr:y>
    </cdr:to>
    <cdr:sp macro="" textlink="">
      <cdr:nvSpPr>
        <cdr:cNvPr id="42" name="Rectangle 7"/>
        <cdr:cNvSpPr>
          <a:spLocks xmlns:a="http://schemas.openxmlformats.org/drawingml/2006/main" noChangeArrowheads="1"/>
        </cdr:cNvSpPr>
      </cdr:nvSpPr>
      <cdr:spPr bwMode="auto">
        <a:xfrm xmlns:a="http://schemas.openxmlformats.org/drawingml/2006/main">
          <a:off x="1930527" y="2594339"/>
          <a:ext cx="205200" cy="90000"/>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0.37087</cdr:x>
      <cdr:y>0.90627</cdr:y>
    </cdr:from>
    <cdr:to>
      <cdr:x>0.41033</cdr:x>
      <cdr:y>0.93463</cdr:y>
    </cdr:to>
    <cdr:sp macro="" textlink="">
      <cdr:nvSpPr>
        <cdr:cNvPr id="43" name="Rectangle 7"/>
        <cdr:cNvSpPr>
          <a:spLocks xmlns:a="http://schemas.openxmlformats.org/drawingml/2006/main" noChangeArrowheads="1"/>
        </cdr:cNvSpPr>
      </cdr:nvSpPr>
      <cdr:spPr bwMode="auto">
        <a:xfrm xmlns:a="http://schemas.openxmlformats.org/drawingml/2006/main">
          <a:off x="1928758" y="2875965"/>
          <a:ext cx="205200" cy="90000"/>
        </a:xfrm>
        <a:prstGeom xmlns:a="http://schemas.openxmlformats.org/drawingml/2006/main" prst="rect">
          <a:avLst/>
        </a:prstGeom>
        <a:solidFill xmlns:a="http://schemas.openxmlformats.org/drawingml/2006/main">
          <a:schemeClr val="accent5">
            <a:lumMod val="5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0.37087</cdr:x>
      <cdr:y>0.86262</cdr:y>
    </cdr:from>
    <cdr:to>
      <cdr:x>0.41033</cdr:x>
      <cdr:y>0.89098</cdr:y>
    </cdr:to>
    <cdr:sp macro="" textlink="">
      <cdr:nvSpPr>
        <cdr:cNvPr id="44" name="Rectangle 7"/>
        <cdr:cNvSpPr>
          <a:spLocks xmlns:a="http://schemas.openxmlformats.org/drawingml/2006/main" noChangeArrowheads="1"/>
        </cdr:cNvSpPr>
      </cdr:nvSpPr>
      <cdr:spPr bwMode="auto">
        <a:xfrm xmlns:a="http://schemas.openxmlformats.org/drawingml/2006/main">
          <a:off x="1928758" y="2737453"/>
          <a:ext cx="205200" cy="90000"/>
        </a:xfrm>
        <a:prstGeom xmlns:a="http://schemas.openxmlformats.org/drawingml/2006/main" prst="rect">
          <a:avLst/>
        </a:prstGeom>
        <a:solidFill xmlns:a="http://schemas.openxmlformats.org/drawingml/2006/main">
          <a:schemeClr val="accent5">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0.40873</cdr:x>
      <cdr:y>0.79684</cdr:y>
    </cdr:from>
    <cdr:to>
      <cdr:x>0.54752</cdr:x>
      <cdr:y>0.85877</cdr:y>
    </cdr:to>
    <cdr:sp macro="" textlink="">
      <cdr:nvSpPr>
        <cdr:cNvPr id="45" name="Textfeld 4"/>
        <cdr:cNvSpPr txBox="1"/>
      </cdr:nvSpPr>
      <cdr:spPr>
        <a:xfrm xmlns:a="http://schemas.openxmlformats.org/drawingml/2006/main">
          <a:off x="2125662" y="2528710"/>
          <a:ext cx="721798" cy="19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Entsorgung</a:t>
          </a:r>
        </a:p>
      </cdr:txBody>
    </cdr:sp>
  </cdr:relSizeAnchor>
  <cdr:relSizeAnchor xmlns:cdr="http://schemas.openxmlformats.org/drawingml/2006/chartDrawing">
    <cdr:from>
      <cdr:x>0.40586</cdr:x>
      <cdr:y>0.89018</cdr:y>
    </cdr:from>
    <cdr:to>
      <cdr:x>0.66021</cdr:x>
      <cdr:y>0.97853</cdr:y>
    </cdr:to>
    <cdr:sp macro="" textlink="">
      <cdr:nvSpPr>
        <cdr:cNvPr id="46" name="Textfeld 1"/>
        <cdr:cNvSpPr txBox="1"/>
      </cdr:nvSpPr>
      <cdr:spPr>
        <a:xfrm xmlns:a="http://schemas.openxmlformats.org/drawingml/2006/main">
          <a:off x="2110723" y="2824912"/>
          <a:ext cx="1322785" cy="2803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Verkehr</a:t>
          </a:r>
        </a:p>
      </cdr:txBody>
    </cdr:sp>
  </cdr:relSizeAnchor>
  <cdr:relSizeAnchor xmlns:cdr="http://schemas.openxmlformats.org/drawingml/2006/chartDrawing">
    <cdr:from>
      <cdr:x>0.40679</cdr:x>
      <cdr:y>0.84237</cdr:y>
    </cdr:from>
    <cdr:to>
      <cdr:x>0.59109</cdr:x>
      <cdr:y>0.91185</cdr:y>
    </cdr:to>
    <cdr:sp macro="" textlink="">
      <cdr:nvSpPr>
        <cdr:cNvPr id="47" name="Textfeld 1"/>
        <cdr:cNvSpPr txBox="1"/>
      </cdr:nvSpPr>
      <cdr:spPr>
        <a:xfrm xmlns:a="http://schemas.openxmlformats.org/drawingml/2006/main">
          <a:off x="2115560" y="2673183"/>
          <a:ext cx="958479" cy="2204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Krankenhäuser u. Heilstätten</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0.81966</cdr:y>
    </cdr:from>
    <cdr:to>
      <cdr:x>0</cdr:x>
      <cdr:y>0.82812</cdr:y>
    </cdr:to>
    <cdr:sp macro="" textlink="">
      <cdr:nvSpPr>
        <cdr:cNvPr id="3" name="Textfeld 5"/>
        <cdr:cNvSpPr txBox="1"/>
      </cdr:nvSpPr>
      <cdr:spPr>
        <a:xfrm xmlns:a="http://schemas.openxmlformats.org/drawingml/2006/main">
          <a:off x="13877" y="2936870"/>
          <a:ext cx="1275571" cy="18569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effectLst/>
            <a:latin typeface="Arial" pitchFamily="34" charset="0"/>
            <a:cs typeface="Arial" pitchFamily="34" charset="0"/>
          </a:endParaRPr>
        </a:p>
      </cdr:txBody>
    </cdr:sp>
  </cdr:relSizeAnchor>
  <cdr:relSizeAnchor xmlns:cdr="http://schemas.openxmlformats.org/drawingml/2006/chartDrawing">
    <cdr:from>
      <cdr:x>0.62173</cdr:x>
      <cdr:y>0.63174</cdr:y>
    </cdr:from>
    <cdr:to>
      <cdr:x>0.62173</cdr:x>
      <cdr:y>0.63174</cdr:y>
    </cdr:to>
    <cdr:sp macro="" textlink="">
      <cdr:nvSpPr>
        <cdr:cNvPr id="4" name="Textfeld 3"/>
        <cdr:cNvSpPr txBox="1"/>
      </cdr:nvSpPr>
      <cdr:spPr>
        <a:xfrm xmlns:a="http://schemas.openxmlformats.org/drawingml/2006/main">
          <a:off x="3666598" y="3349625"/>
          <a:ext cx="1524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cdr:x>
      <cdr:y>0.92558</cdr:y>
    </cdr:from>
    <cdr:to>
      <cdr:x>0</cdr:x>
      <cdr:y>0.93112</cdr:y>
    </cdr:to>
    <cdr:sp macro="" textlink="">
      <cdr:nvSpPr>
        <cdr:cNvPr id="2" name="Textfeld 1"/>
        <cdr:cNvSpPr txBox="1"/>
      </cdr:nvSpPr>
      <cdr:spPr>
        <a:xfrm xmlns:a="http://schemas.openxmlformats.org/drawingml/2006/main">
          <a:off x="0" y="2953940"/>
          <a:ext cx="1262062" cy="1762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28575</xdr:colOff>
      <xdr:row>2</xdr:row>
      <xdr:rowOff>57150</xdr:rowOff>
    </xdr:from>
    <xdr:to>
      <xdr:col>6</xdr:col>
      <xdr:colOff>657225</xdr:colOff>
      <xdr:row>28</xdr:row>
      <xdr:rowOff>114300</xdr:rowOff>
    </xdr:to>
    <xdr:graphicFrame macro="">
      <xdr:nvGraphicFramePr>
        <xdr:cNvPr id="241755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macro="">
      <xdr:nvGraphicFramePr>
        <xdr:cNvPr id="241755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0.00169</cdr:x>
      <cdr:y>0.95348</cdr:y>
    </cdr:from>
    <cdr:to>
      <cdr:x>0.28574</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7.xml><?xml version="1.0" encoding="utf-8"?>
<c:userShapes xmlns:c="http://schemas.openxmlformats.org/drawingml/2006/chart">
  <cdr:relSizeAnchor xmlns:cdr="http://schemas.openxmlformats.org/drawingml/2006/chartDrawing">
    <cdr:from>
      <cdr:x>0.00145</cdr:x>
      <cdr:y>0.95348</cdr:y>
    </cdr:from>
    <cdr:to>
      <cdr:x>0.29798</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123825</xdr:rowOff>
    </xdr:to>
    <xdr:sp macro="" textlink="">
      <xdr:nvSpPr>
        <xdr:cNvPr id="1029"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65</xdr:row>
      <xdr:rowOff>19050</xdr:rowOff>
    </xdr:from>
    <xdr:to>
      <xdr:col>3</xdr:col>
      <xdr:colOff>0</xdr:colOff>
      <xdr:row>68</xdr:row>
      <xdr:rowOff>142875</xdr:rowOff>
    </xdr:to>
    <xdr:sp macro="" textlink="">
      <xdr:nvSpPr>
        <xdr:cNvPr id="1030"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118</xdr:row>
      <xdr:rowOff>28575</xdr:rowOff>
    </xdr:from>
    <xdr:to>
      <xdr:col>3</xdr:col>
      <xdr:colOff>0</xdr:colOff>
      <xdr:row>121</xdr:row>
      <xdr:rowOff>152400</xdr:rowOff>
    </xdr:to>
    <xdr:sp macro="" textlink="">
      <xdr:nvSpPr>
        <xdr:cNvPr id="1031"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macro="" textlink="">
      <xdr:nvSpPr>
        <xdr:cNvPr id="1052"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65</xdr:row>
      <xdr:rowOff>19050</xdr:rowOff>
    </xdr:from>
    <xdr:to>
      <xdr:col>3</xdr:col>
      <xdr:colOff>0</xdr:colOff>
      <xdr:row>68</xdr:row>
      <xdr:rowOff>142875</xdr:rowOff>
    </xdr:to>
    <xdr:sp macro="" textlink="">
      <xdr:nvSpPr>
        <xdr:cNvPr id="1053"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118</xdr:row>
      <xdr:rowOff>28575</xdr:rowOff>
    </xdr:from>
    <xdr:to>
      <xdr:col>3</xdr:col>
      <xdr:colOff>0</xdr:colOff>
      <xdr:row>121</xdr:row>
      <xdr:rowOff>152400</xdr:rowOff>
    </xdr:to>
    <xdr:sp macro="" textlink="">
      <xdr:nvSpPr>
        <xdr:cNvPr id="1054"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152400</xdr:rowOff>
    </xdr:to>
    <xdr:sp macro="" textlink="">
      <xdr:nvSpPr>
        <xdr:cNvPr id="2097" name="Text 49"/>
        <xdr:cNvSpPr txBox="1">
          <a:spLocks noChangeArrowheads="1"/>
        </xdr:cNvSpPr>
      </xdr:nvSpPr>
      <xdr:spPr bwMode="auto">
        <a:xfrm>
          <a:off x="3124200" y="64770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2099" name="Text 51"/>
        <xdr:cNvSpPr txBox="1">
          <a:spLocks noChangeArrowheads="1"/>
        </xdr:cNvSpPr>
      </xdr:nvSpPr>
      <xdr:spPr bwMode="auto">
        <a:xfrm>
          <a:off x="117443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65</xdr:row>
      <xdr:rowOff>28575</xdr:rowOff>
    </xdr:from>
    <xdr:to>
      <xdr:col>3</xdr:col>
      <xdr:colOff>0</xdr:colOff>
      <xdr:row>68</xdr:row>
      <xdr:rowOff>152400</xdr:rowOff>
    </xdr:to>
    <xdr:sp macro="" textlink="">
      <xdr:nvSpPr>
        <xdr:cNvPr id="1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65</xdr:row>
      <xdr:rowOff>28575</xdr:rowOff>
    </xdr:from>
    <xdr:to>
      <xdr:col>15</xdr:col>
      <xdr:colOff>0</xdr:colOff>
      <xdr:row>68</xdr:row>
      <xdr:rowOff>123825</xdr:rowOff>
    </xdr:to>
    <xdr:sp macro="" textlink="">
      <xdr:nvSpPr>
        <xdr:cNvPr id="1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48"/>
  </cols>
  <sheetData>
    <row r="1" spans="1:2" ht="15" x14ac:dyDescent="0.2">
      <c r="A1" s="347" t="s">
        <v>369</v>
      </c>
    </row>
    <row r="3" spans="1:2" ht="12.75" customHeight="1" x14ac:dyDescent="0.2">
      <c r="A3" s="56" t="s">
        <v>387</v>
      </c>
    </row>
    <row r="4" spans="1:2" ht="14.25" x14ac:dyDescent="0.2">
      <c r="A4" s="349"/>
    </row>
    <row r="5" spans="1:2" x14ac:dyDescent="0.2">
      <c r="A5" s="350" t="s">
        <v>370</v>
      </c>
    </row>
    <row r="6" spans="1:2" ht="12.75" customHeight="1" x14ac:dyDescent="0.2">
      <c r="A6" s="351"/>
    </row>
    <row r="7" spans="1:2" ht="12.75" customHeight="1" x14ac:dyDescent="0.2">
      <c r="A7" s="351"/>
    </row>
    <row r="8" spans="1:2" x14ac:dyDescent="0.2">
      <c r="A8" s="352" t="s">
        <v>371</v>
      </c>
    </row>
    <row r="9" spans="1:2" x14ac:dyDescent="0.2">
      <c r="A9" s="350" t="s">
        <v>372</v>
      </c>
    </row>
    <row r="10" spans="1:2" x14ac:dyDescent="0.2">
      <c r="A10" s="350" t="s">
        <v>373</v>
      </c>
    </row>
    <row r="11" spans="1:2" x14ac:dyDescent="0.2">
      <c r="A11" s="350" t="s">
        <v>374</v>
      </c>
    </row>
    <row r="12" spans="1:2" x14ac:dyDescent="0.2">
      <c r="A12" s="350" t="s">
        <v>375</v>
      </c>
    </row>
    <row r="13" spans="1:2" x14ac:dyDescent="0.2">
      <c r="A13" s="350" t="s">
        <v>376</v>
      </c>
    </row>
    <row r="14" spans="1:2" x14ac:dyDescent="0.2">
      <c r="A14" s="350" t="s">
        <v>377</v>
      </c>
    </row>
    <row r="15" spans="1:2" x14ac:dyDescent="0.2">
      <c r="A15" s="350" t="s">
        <v>378</v>
      </c>
    </row>
    <row r="16" spans="1:2" ht="12.75" customHeight="1" x14ac:dyDescent="0.2">
      <c r="A16" s="350"/>
      <c r="B16"/>
    </row>
    <row r="17" spans="1:2" x14ac:dyDescent="0.2">
      <c r="A17" s="350" t="s">
        <v>379</v>
      </c>
      <c r="B17"/>
    </row>
    <row r="18" spans="1:2" x14ac:dyDescent="0.2">
      <c r="A18" s="350" t="s">
        <v>380</v>
      </c>
    </row>
    <row r="19" spans="1:2" ht="13.5" x14ac:dyDescent="0.2">
      <c r="A19" s="350" t="s">
        <v>385</v>
      </c>
      <c r="B19" s="353"/>
    </row>
    <row r="20" spans="1:2" ht="13.5" x14ac:dyDescent="0.2">
      <c r="A20" s="350" t="s">
        <v>386</v>
      </c>
      <c r="B20" s="353"/>
    </row>
    <row r="21" spans="1:2" ht="13.5" x14ac:dyDescent="0.2">
      <c r="A21" s="350" t="s">
        <v>381</v>
      </c>
      <c r="B21" s="353"/>
    </row>
    <row r="22" spans="1:2" ht="12.75" customHeight="1" x14ac:dyDescent="0.2">
      <c r="A22" s="350"/>
    </row>
    <row r="23" spans="1:2" ht="12.75" customHeight="1" x14ac:dyDescent="0.2">
      <c r="A23" s="351"/>
    </row>
    <row r="24" spans="1:2" x14ac:dyDescent="0.2">
      <c r="A24" s="352" t="s">
        <v>382</v>
      </c>
    </row>
    <row r="25" spans="1:2" ht="38.25" x14ac:dyDescent="0.2">
      <c r="A25" s="354" t="s">
        <v>383</v>
      </c>
    </row>
    <row r="26" spans="1:2" x14ac:dyDescent="0.2">
      <c r="A26" s="350" t="s">
        <v>384</v>
      </c>
    </row>
    <row r="28" spans="1:2" ht="12.75" customHeight="1" x14ac:dyDescent="0.2">
      <c r="A28" s="355"/>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4"/>
  <sheetViews>
    <sheetView topLeftCell="B1" zoomScale="130" zoomScaleNormal="130" workbookViewId="0">
      <selection activeCell="D22" sqref="D22"/>
    </sheetView>
  </sheetViews>
  <sheetFormatPr baseColWidth="10" defaultRowHeight="12" x14ac:dyDescent="0.2"/>
  <cols>
    <col min="1" max="1" width="4" style="1" customWidth="1"/>
    <col min="2" max="2" width="0.85546875" style="1" customWidth="1"/>
    <col min="3" max="3" width="42.7109375" style="2" customWidth="1"/>
    <col min="4" max="4" width="12.7109375" style="25" customWidth="1"/>
    <col min="5" max="5" width="8.7109375" style="5" customWidth="1"/>
    <col min="6" max="6" width="12.7109375" style="25" customWidth="1"/>
    <col min="7" max="7" width="8.7109375" style="5" customWidth="1"/>
    <col min="8" max="8" width="13.28515625" style="25" customWidth="1"/>
    <col min="9" max="9" width="8.7109375" style="5" customWidth="1"/>
    <col min="10" max="10" width="12.7109375" style="25" customWidth="1"/>
    <col min="11" max="11" width="8.7109375" style="5" customWidth="1"/>
    <col min="12" max="12" width="12.7109375" style="25" customWidth="1"/>
    <col min="13" max="13" width="8.7109375" style="5" customWidth="1"/>
    <col min="14" max="14" width="12.7109375" style="25" customWidth="1"/>
    <col min="15" max="15" width="8.7109375" style="5" customWidth="1"/>
    <col min="16" max="16" width="4" style="113" customWidth="1"/>
    <col min="17" max="16384" width="11.42578125" style="2"/>
  </cols>
  <sheetData>
    <row r="1" spans="1:16" x14ac:dyDescent="0.2">
      <c r="D1" s="2"/>
      <c r="E1" s="3"/>
      <c r="F1" s="2"/>
      <c r="G1" s="96" t="s">
        <v>295</v>
      </c>
      <c r="H1" s="4" t="s">
        <v>362</v>
      </c>
      <c r="J1" s="2"/>
      <c r="K1" s="96"/>
      <c r="L1" s="2"/>
      <c r="M1" s="96"/>
      <c r="N1" s="2"/>
      <c r="O1" s="96"/>
    </row>
    <row r="2" spans="1:16" x14ac:dyDescent="0.2">
      <c r="D2" s="2"/>
      <c r="E2" s="3"/>
      <c r="F2" s="2"/>
      <c r="G2" s="96"/>
      <c r="H2" s="2"/>
      <c r="I2" s="96"/>
      <c r="J2" s="2"/>
      <c r="K2" s="96"/>
      <c r="L2" s="2"/>
      <c r="M2" s="96"/>
      <c r="N2" s="2"/>
      <c r="O2" s="96"/>
    </row>
    <row r="3" spans="1:16" x14ac:dyDescent="0.2">
      <c r="C3" s="21"/>
      <c r="D3" s="2"/>
      <c r="E3" s="3"/>
      <c r="F3" s="2"/>
      <c r="G3" s="33" t="s">
        <v>0</v>
      </c>
      <c r="H3" s="2" t="s">
        <v>184</v>
      </c>
      <c r="I3" s="96"/>
      <c r="J3" s="2"/>
      <c r="K3" s="96"/>
      <c r="L3" s="2"/>
      <c r="M3" s="96"/>
      <c r="N3" s="2"/>
      <c r="O3" s="96"/>
    </row>
    <row r="4" spans="1:16" ht="12.75" thickBot="1" x14ac:dyDescent="0.25">
      <c r="A4" s="6"/>
      <c r="B4" s="6"/>
      <c r="C4" s="7"/>
      <c r="D4" s="7"/>
      <c r="E4" s="8"/>
      <c r="F4" s="7"/>
      <c r="G4" s="9"/>
      <c r="H4" s="7"/>
      <c r="I4" s="9"/>
      <c r="J4" s="7"/>
      <c r="K4" s="9"/>
      <c r="L4" s="7"/>
      <c r="M4" s="9"/>
      <c r="N4" s="7"/>
      <c r="O4" s="9"/>
      <c r="P4" s="114"/>
    </row>
    <row r="5" spans="1:16" x14ac:dyDescent="0.2">
      <c r="A5" s="115"/>
      <c r="B5" s="11"/>
      <c r="C5" s="270" t="s">
        <v>216</v>
      </c>
      <c r="D5" s="271" t="s">
        <v>4</v>
      </c>
      <c r="E5" s="272"/>
      <c r="F5" s="12"/>
      <c r="G5" s="60" t="s">
        <v>1</v>
      </c>
      <c r="H5" s="15" t="s">
        <v>2</v>
      </c>
      <c r="I5" s="16"/>
      <c r="J5" s="13" t="s">
        <v>3</v>
      </c>
      <c r="K5" s="17"/>
      <c r="L5" s="13"/>
      <c r="M5" s="17"/>
      <c r="N5" s="19"/>
      <c r="O5" s="17"/>
      <c r="P5" s="120"/>
    </row>
    <row r="6" spans="1:16" ht="12" customHeight="1" x14ac:dyDescent="0.2">
      <c r="A6" s="262" t="s">
        <v>131</v>
      </c>
      <c r="B6" s="11"/>
      <c r="C6" s="267"/>
      <c r="D6" s="273"/>
      <c r="E6" s="274"/>
      <c r="F6" s="254" t="s">
        <v>64</v>
      </c>
      <c r="G6" s="258"/>
      <c r="H6" s="252" t="s">
        <v>132</v>
      </c>
      <c r="I6" s="253"/>
      <c r="J6" s="254" t="s">
        <v>64</v>
      </c>
      <c r="K6" s="258"/>
      <c r="L6" s="244" t="s">
        <v>62</v>
      </c>
      <c r="M6" s="245"/>
      <c r="N6" s="245"/>
      <c r="O6" s="246"/>
      <c r="P6" s="242" t="s">
        <v>131</v>
      </c>
    </row>
    <row r="7" spans="1:16" ht="12" customHeight="1" x14ac:dyDescent="0.2">
      <c r="A7" s="263"/>
      <c r="B7" s="11"/>
      <c r="C7" s="267"/>
      <c r="D7" s="275"/>
      <c r="E7" s="276"/>
      <c r="F7" s="259"/>
      <c r="G7" s="260"/>
      <c r="H7" s="249" t="s">
        <v>145</v>
      </c>
      <c r="I7" s="261"/>
      <c r="J7" s="259"/>
      <c r="K7" s="260"/>
      <c r="L7" s="247" t="s">
        <v>60</v>
      </c>
      <c r="M7" s="248"/>
      <c r="N7" s="247" t="s">
        <v>61</v>
      </c>
      <c r="O7" s="248"/>
      <c r="P7" s="243"/>
    </row>
    <row r="8" spans="1:16" ht="15" customHeight="1" thickBot="1" x14ac:dyDescent="0.25">
      <c r="A8" s="116"/>
      <c r="B8" s="6"/>
      <c r="C8" s="269"/>
      <c r="D8" s="184" t="s">
        <v>291</v>
      </c>
      <c r="E8" s="20" t="s">
        <v>220</v>
      </c>
      <c r="F8" s="183" t="s">
        <v>291</v>
      </c>
      <c r="G8" s="9" t="s">
        <v>220</v>
      </c>
      <c r="H8" s="52" t="s">
        <v>291</v>
      </c>
      <c r="I8" s="20" t="s">
        <v>220</v>
      </c>
      <c r="J8" s="48" t="s">
        <v>291</v>
      </c>
      <c r="K8" s="20" t="s">
        <v>220</v>
      </c>
      <c r="L8" s="48" t="s">
        <v>291</v>
      </c>
      <c r="M8" s="20" t="s">
        <v>220</v>
      </c>
      <c r="N8" s="48" t="s">
        <v>291</v>
      </c>
      <c r="O8" s="20" t="s">
        <v>220</v>
      </c>
      <c r="P8" s="121"/>
    </row>
    <row r="9" spans="1:16" ht="8.1" customHeight="1" x14ac:dyDescent="0.2">
      <c r="A9" s="117"/>
      <c r="B9" s="11"/>
      <c r="C9" s="10"/>
      <c r="D9" s="10"/>
      <c r="E9" s="22"/>
      <c r="F9" s="10"/>
      <c r="G9" s="22"/>
      <c r="H9" s="10"/>
      <c r="I9" s="22"/>
      <c r="J9" s="10"/>
      <c r="K9" s="22"/>
      <c r="L9" s="10"/>
      <c r="M9" s="22"/>
      <c r="N9" s="10"/>
      <c r="O9" s="22"/>
      <c r="P9" s="117"/>
    </row>
    <row r="10" spans="1:16" x14ac:dyDescent="0.2">
      <c r="A10" s="117"/>
      <c r="B10" s="11"/>
      <c r="C10" s="24" t="s">
        <v>6</v>
      </c>
      <c r="D10" s="23"/>
      <c r="E10" s="22"/>
      <c r="F10" s="23"/>
      <c r="G10" s="22"/>
      <c r="H10" s="24" t="s">
        <v>6</v>
      </c>
      <c r="I10" s="22"/>
      <c r="J10" s="23"/>
      <c r="K10" s="22"/>
      <c r="L10" s="23"/>
      <c r="M10" s="22"/>
      <c r="N10" s="23"/>
      <c r="O10" s="22"/>
      <c r="P10" s="117"/>
    </row>
    <row r="11" spans="1:16" ht="8.1" customHeight="1" x14ac:dyDescent="0.2">
      <c r="A11" s="117"/>
      <c r="B11" s="11"/>
      <c r="C11" s="10"/>
      <c r="P11" s="117"/>
    </row>
    <row r="12" spans="1:16" x14ac:dyDescent="0.2">
      <c r="A12" s="115">
        <v>1</v>
      </c>
      <c r="B12" s="11"/>
      <c r="C12" s="26" t="s">
        <v>156</v>
      </c>
      <c r="D12" s="50">
        <v>23028030</v>
      </c>
      <c r="E12" s="73">
        <v>83.974004412677218</v>
      </c>
      <c r="F12" s="50">
        <v>10625013</v>
      </c>
      <c r="G12" s="73">
        <v>77.177968691424269</v>
      </c>
      <c r="H12" s="92">
        <v>8162900</v>
      </c>
      <c r="I12" s="89">
        <v>74.426182873835913</v>
      </c>
      <c r="J12" s="92">
        <v>12403017</v>
      </c>
      <c r="K12" s="89">
        <v>90.825282361304716</v>
      </c>
      <c r="L12" s="92">
        <v>5451416</v>
      </c>
      <c r="M12" s="89">
        <v>92.078585972726486</v>
      </c>
      <c r="N12" s="92">
        <v>4055027</v>
      </c>
      <c r="O12" s="87">
        <v>87.779336124214183</v>
      </c>
      <c r="P12" s="117">
        <v>1</v>
      </c>
    </row>
    <row r="13" spans="1:16" x14ac:dyDescent="0.2">
      <c r="A13" s="115">
        <v>2</v>
      </c>
      <c r="B13" s="11"/>
      <c r="C13" s="26" t="s">
        <v>8</v>
      </c>
      <c r="D13" s="50">
        <v>142466</v>
      </c>
      <c r="E13" s="73">
        <v>0.51951645506178656</v>
      </c>
      <c r="F13" s="50">
        <v>77609</v>
      </c>
      <c r="G13" s="73">
        <v>0.56373624880955397</v>
      </c>
      <c r="H13" s="92">
        <v>66400</v>
      </c>
      <c r="I13" s="89">
        <v>0.60540966357822645</v>
      </c>
      <c r="J13" s="92">
        <v>64857</v>
      </c>
      <c r="K13" s="89">
        <v>0.47493729453947697</v>
      </c>
      <c r="L13" s="92">
        <v>23652</v>
      </c>
      <c r="M13" s="89">
        <v>0.39950037117455844</v>
      </c>
      <c r="N13" s="92">
        <v>29811</v>
      </c>
      <c r="O13" s="87">
        <v>0.6453199421850826</v>
      </c>
      <c r="P13" s="117">
        <v>2</v>
      </c>
    </row>
    <row r="14" spans="1:16" x14ac:dyDescent="0.2">
      <c r="A14" s="115">
        <v>3</v>
      </c>
      <c r="B14" s="11"/>
      <c r="C14" s="26" t="s">
        <v>9</v>
      </c>
      <c r="D14" s="50">
        <v>17939776</v>
      </c>
      <c r="E14" s="73">
        <v>65.419179538433852</v>
      </c>
      <c r="F14" s="50">
        <v>8382255</v>
      </c>
      <c r="G14" s="73">
        <v>60.887023286798282</v>
      </c>
      <c r="H14" s="92">
        <v>7058581</v>
      </c>
      <c r="I14" s="89">
        <v>64.357426935988869</v>
      </c>
      <c r="J14" s="92">
        <v>9557521</v>
      </c>
      <c r="K14" s="89">
        <v>69.988176546004851</v>
      </c>
      <c r="L14" s="92">
        <v>3316541</v>
      </c>
      <c r="M14" s="89">
        <v>56.018914278523646</v>
      </c>
      <c r="N14" s="92">
        <v>3945176</v>
      </c>
      <c r="O14" s="87">
        <v>85.401387012511336</v>
      </c>
      <c r="P14" s="117">
        <v>3</v>
      </c>
    </row>
    <row r="15" spans="1:16" ht="13.5" x14ac:dyDescent="0.2">
      <c r="A15" s="115">
        <v>4</v>
      </c>
      <c r="B15" s="11"/>
      <c r="C15" s="26" t="s">
        <v>171</v>
      </c>
      <c r="D15" s="50">
        <v>7160116</v>
      </c>
      <c r="E15" s="73">
        <v>26.11007596304507</v>
      </c>
      <c r="F15" s="50">
        <v>5286631</v>
      </c>
      <c r="G15" s="73">
        <v>38.401029890609351</v>
      </c>
      <c r="H15" s="92">
        <v>5013867</v>
      </c>
      <c r="I15" s="89">
        <v>45.714511049638119</v>
      </c>
      <c r="J15" s="92">
        <v>1873485</v>
      </c>
      <c r="K15" s="89">
        <v>13.719226872354442</v>
      </c>
      <c r="L15" s="92">
        <v>1025177</v>
      </c>
      <c r="M15" s="89">
        <v>17.316023677474224</v>
      </c>
      <c r="N15" s="92">
        <v>165804</v>
      </c>
      <c r="O15" s="87">
        <v>3.5891660022828971</v>
      </c>
      <c r="P15" s="117">
        <v>4</v>
      </c>
    </row>
    <row r="16" spans="1:16" ht="13.5" x14ac:dyDescent="0.2">
      <c r="A16" s="115">
        <v>5</v>
      </c>
      <c r="B16" s="11"/>
      <c r="C16" s="26" t="s">
        <v>247</v>
      </c>
      <c r="D16" s="50">
        <v>8082124</v>
      </c>
      <c r="E16" s="73">
        <v>29.472269944055327</v>
      </c>
      <c r="F16" s="50">
        <v>2120385</v>
      </c>
      <c r="G16" s="73">
        <v>15.402052415725574</v>
      </c>
      <c r="H16" s="92">
        <v>1332093</v>
      </c>
      <c r="I16" s="89">
        <v>12.145511671459493</v>
      </c>
      <c r="J16" s="92">
        <v>5961739</v>
      </c>
      <c r="K16" s="89">
        <v>43.6568480103996</v>
      </c>
      <c r="L16" s="92">
        <v>2066528</v>
      </c>
      <c r="M16" s="89">
        <v>34.905238586276759</v>
      </c>
      <c r="N16" s="92">
        <v>3604922</v>
      </c>
      <c r="O16" s="87">
        <v>78.035894690608586</v>
      </c>
      <c r="P16" s="117">
        <v>5</v>
      </c>
    </row>
    <row r="17" spans="1:16" ht="13.5" x14ac:dyDescent="0.2">
      <c r="A17" s="115">
        <v>6</v>
      </c>
      <c r="B17" s="11"/>
      <c r="C17" s="26" t="s">
        <v>172</v>
      </c>
      <c r="D17" s="50">
        <v>1582621</v>
      </c>
      <c r="E17" s="73">
        <v>5.771185066095347</v>
      </c>
      <c r="F17" s="50">
        <v>217613</v>
      </c>
      <c r="G17" s="73">
        <v>1.5806972942853725</v>
      </c>
      <c r="H17" s="92">
        <v>203411</v>
      </c>
      <c r="I17" s="89">
        <v>1.8546232692486537</v>
      </c>
      <c r="J17" s="92">
        <v>1365008</v>
      </c>
      <c r="K17" s="89">
        <v>9.9957322501001027</v>
      </c>
      <c r="L17" s="92">
        <v>54172</v>
      </c>
      <c r="M17" s="89">
        <v>0.9150065156125563</v>
      </c>
      <c r="N17" s="92">
        <v>32974</v>
      </c>
      <c r="O17" s="87">
        <v>0.71378953317939398</v>
      </c>
      <c r="P17" s="117">
        <v>6</v>
      </c>
    </row>
    <row r="18" spans="1:16" ht="13.5" x14ac:dyDescent="0.2">
      <c r="A18" s="115">
        <v>7</v>
      </c>
      <c r="B18" s="11"/>
      <c r="C18" s="26" t="s">
        <v>173</v>
      </c>
      <c r="D18" s="50">
        <v>807166</v>
      </c>
      <c r="E18" s="73">
        <v>2.9434111926101805</v>
      </c>
      <c r="F18" s="50">
        <v>466756</v>
      </c>
      <c r="G18" s="73">
        <v>3.3904222003807831</v>
      </c>
      <c r="H18" s="92">
        <v>316503</v>
      </c>
      <c r="I18" s="89">
        <v>2.8857526317996895</v>
      </c>
      <c r="J18" s="92">
        <v>340410</v>
      </c>
      <c r="K18" s="89">
        <v>2.4927672330540012</v>
      </c>
      <c r="L18" s="92">
        <v>161356</v>
      </c>
      <c r="M18" s="89">
        <v>2.7254262595654515</v>
      </c>
      <c r="N18" s="92">
        <v>140757</v>
      </c>
      <c r="O18" s="87">
        <v>3.0469725638907006</v>
      </c>
      <c r="P18" s="117">
        <v>7</v>
      </c>
    </row>
    <row r="19" spans="1:16" x14ac:dyDescent="0.2">
      <c r="A19" s="115">
        <v>8</v>
      </c>
      <c r="B19" s="11"/>
      <c r="C19" s="26" t="s">
        <v>10</v>
      </c>
      <c r="D19" s="50">
        <v>4945787</v>
      </c>
      <c r="E19" s="73">
        <v>18.035304772582005</v>
      </c>
      <c r="F19" s="50">
        <v>2165148</v>
      </c>
      <c r="G19" s="73">
        <v>15.727201892016495</v>
      </c>
      <c r="H19" s="92">
        <v>1037919</v>
      </c>
      <c r="I19" s="89">
        <v>9.4633462742688135</v>
      </c>
      <c r="J19" s="92">
        <v>2780640</v>
      </c>
      <c r="K19" s="89">
        <v>20.362175843598244</v>
      </c>
      <c r="L19" s="92">
        <v>2111223</v>
      </c>
      <c r="M19" s="89">
        <v>35.66017132302828</v>
      </c>
      <c r="N19" s="92">
        <v>80040</v>
      </c>
      <c r="O19" s="87">
        <v>1.7326291695177625</v>
      </c>
      <c r="P19" s="117">
        <v>8</v>
      </c>
    </row>
    <row r="20" spans="1:16" x14ac:dyDescent="0.2">
      <c r="A20" s="115">
        <v>9</v>
      </c>
      <c r="B20" s="11"/>
      <c r="C20" s="26" t="s">
        <v>11</v>
      </c>
      <c r="D20" s="50">
        <v>4194557</v>
      </c>
      <c r="E20" s="73">
        <v>15.295869773802886</v>
      </c>
      <c r="F20" s="50">
        <v>2957332</v>
      </c>
      <c r="G20" s="73">
        <v>21.481467976194203</v>
      </c>
      <c r="H20" s="92">
        <v>2639450</v>
      </c>
      <c r="I20" s="89">
        <v>24.065490008005266</v>
      </c>
      <c r="J20" s="92">
        <v>1237225</v>
      </c>
      <c r="K20" s="89">
        <v>9.0599980609125375</v>
      </c>
      <c r="L20" s="92">
        <v>464798</v>
      </c>
      <c r="M20" s="89">
        <v>7.8507937392690863</v>
      </c>
      <c r="N20" s="92">
        <v>556789</v>
      </c>
      <c r="O20" s="87">
        <v>12.052834366149742</v>
      </c>
      <c r="P20" s="117">
        <v>9</v>
      </c>
    </row>
    <row r="21" spans="1:16" x14ac:dyDescent="0.2">
      <c r="A21" s="115">
        <v>10</v>
      </c>
      <c r="B21" s="11"/>
      <c r="C21" s="26" t="s">
        <v>12</v>
      </c>
      <c r="D21" s="50">
        <v>582590</v>
      </c>
      <c r="E21" s="73">
        <v>2.1244724464394746</v>
      </c>
      <c r="F21" s="50">
        <v>524020</v>
      </c>
      <c r="G21" s="73">
        <v>3.8063764396034285</v>
      </c>
      <c r="H21" s="92">
        <v>457346</v>
      </c>
      <c r="I21" s="89">
        <v>4.1699049397416799</v>
      </c>
      <c r="J21" s="92">
        <v>58569</v>
      </c>
      <c r="K21" s="89">
        <v>0.4288912901287853</v>
      </c>
      <c r="L21" s="92">
        <v>39988</v>
      </c>
      <c r="M21" s="89">
        <v>0.67542790641502803</v>
      </c>
      <c r="N21" s="92">
        <v>3336</v>
      </c>
      <c r="O21" s="87">
        <v>7.2214529104338523E-2</v>
      </c>
      <c r="P21" s="117">
        <v>10</v>
      </c>
    </row>
    <row r="22" spans="1:16" x14ac:dyDescent="0.2">
      <c r="A22" s="115">
        <v>11</v>
      </c>
      <c r="B22" s="11"/>
      <c r="C22" s="26" t="s">
        <v>13</v>
      </c>
      <c r="D22" s="50">
        <v>2055749</v>
      </c>
      <c r="E22" s="73">
        <v>7.4964934298486137</v>
      </c>
      <c r="F22" s="50">
        <v>1398421</v>
      </c>
      <c r="G22" s="73">
        <v>10.157850362670635</v>
      </c>
      <c r="H22" s="92">
        <v>1180206</v>
      </c>
      <c r="I22" s="89">
        <v>10.760664418870546</v>
      </c>
      <c r="J22" s="92">
        <v>657328</v>
      </c>
      <c r="K22" s="89">
        <v>4.813506359298847</v>
      </c>
      <c r="L22" s="92">
        <v>228321</v>
      </c>
      <c r="M22" s="89">
        <v>3.8565163304137644</v>
      </c>
      <c r="N22" s="92">
        <v>379069</v>
      </c>
      <c r="O22" s="87">
        <v>8.2057222221380393</v>
      </c>
      <c r="P22" s="117">
        <v>11</v>
      </c>
    </row>
    <row r="23" spans="1:16" x14ac:dyDescent="0.2">
      <c r="A23" s="115">
        <v>12</v>
      </c>
      <c r="B23" s="11"/>
      <c r="C23" s="26" t="s">
        <v>15</v>
      </c>
      <c r="D23" s="50">
        <v>705785</v>
      </c>
      <c r="E23" s="73">
        <v>2.5737152810901058</v>
      </c>
      <c r="F23" s="50">
        <v>558642</v>
      </c>
      <c r="G23" s="73">
        <v>4.0578637207987072</v>
      </c>
      <c r="H23" s="92">
        <v>451726</v>
      </c>
      <c r="I23" s="89">
        <v>4.1186639411074983</v>
      </c>
      <c r="J23" s="92">
        <v>147143</v>
      </c>
      <c r="K23" s="89">
        <v>1.0775043299940217</v>
      </c>
      <c r="L23" s="92">
        <v>57531</v>
      </c>
      <c r="M23" s="89">
        <v>0.97174259487753778</v>
      </c>
      <c r="N23" s="92">
        <v>68793</v>
      </c>
      <c r="O23" s="87">
        <v>1.4891648982838008</v>
      </c>
      <c r="P23" s="117">
        <v>12</v>
      </c>
    </row>
    <row r="24" spans="1:16" x14ac:dyDescent="0.2">
      <c r="A24" s="115">
        <v>13</v>
      </c>
      <c r="B24" s="11"/>
      <c r="C24" s="26" t="s">
        <v>183</v>
      </c>
      <c r="D24" s="50"/>
      <c r="E24" s="73"/>
      <c r="F24" s="50"/>
      <c r="G24" s="73"/>
      <c r="H24" s="92"/>
      <c r="I24" s="89"/>
      <c r="J24" s="92"/>
      <c r="K24" s="89">
        <v>0</v>
      </c>
      <c r="L24" s="92"/>
      <c r="M24" s="89"/>
      <c r="N24" s="92"/>
      <c r="O24" s="87"/>
      <c r="P24" s="117"/>
    </row>
    <row r="25" spans="1:16" x14ac:dyDescent="0.2">
      <c r="A25" s="115"/>
      <c r="B25" s="11"/>
      <c r="C25" s="26" t="s">
        <v>280</v>
      </c>
      <c r="D25" s="50">
        <v>546664</v>
      </c>
      <c r="E25" s="73">
        <v>1.9934647101055443</v>
      </c>
      <c r="F25" s="50">
        <v>467882</v>
      </c>
      <c r="G25" s="73">
        <v>3.3986012391025748</v>
      </c>
      <c r="H25" s="92">
        <v>407876</v>
      </c>
      <c r="I25" s="89">
        <v>3.7188565051450704</v>
      </c>
      <c r="J25" s="92">
        <v>78783</v>
      </c>
      <c r="K25" s="89">
        <v>0.57691513446048404</v>
      </c>
      <c r="L25" s="92">
        <v>57138</v>
      </c>
      <c r="M25" s="89">
        <v>0.9651045242758296</v>
      </c>
      <c r="N25" s="92">
        <v>11644</v>
      </c>
      <c r="O25" s="87">
        <v>0.25205814655003528</v>
      </c>
      <c r="P25" s="117">
        <v>13</v>
      </c>
    </row>
    <row r="26" spans="1:16" x14ac:dyDescent="0.2">
      <c r="A26" s="115">
        <v>14</v>
      </c>
      <c r="B26" s="11"/>
      <c r="C26" s="26" t="s">
        <v>288</v>
      </c>
      <c r="D26" s="50"/>
      <c r="E26" s="73"/>
      <c r="F26" s="50"/>
      <c r="G26" s="73"/>
      <c r="H26" s="92"/>
      <c r="I26" s="89"/>
      <c r="J26" s="92"/>
      <c r="K26" s="89">
        <v>0</v>
      </c>
      <c r="L26" s="92"/>
      <c r="M26" s="89"/>
      <c r="N26" s="92"/>
      <c r="O26" s="87"/>
      <c r="P26" s="117"/>
    </row>
    <row r="27" spans="1:16" x14ac:dyDescent="0.2">
      <c r="A27" s="115"/>
      <c r="B27" s="11"/>
      <c r="C27" s="26" t="s">
        <v>289</v>
      </c>
      <c r="D27" s="50">
        <v>297515</v>
      </c>
      <c r="E27" s="73">
        <v>1.0849180725766669</v>
      </c>
      <c r="F27" s="50">
        <v>125837</v>
      </c>
      <c r="G27" s="73">
        <v>0.91405479185980809</v>
      </c>
      <c r="H27" s="92">
        <v>125724</v>
      </c>
      <c r="I27" s="89">
        <v>1.1463030804775443</v>
      </c>
      <c r="J27" s="92">
        <v>171678</v>
      </c>
      <c r="K27" s="89">
        <v>1.2571701566823679</v>
      </c>
      <c r="L27" s="92">
        <v>28286</v>
      </c>
      <c r="M27" s="89">
        <v>0.47777217567408931</v>
      </c>
      <c r="N27" s="92">
        <v>138828</v>
      </c>
      <c r="O27" s="87">
        <v>3.005215421611843</v>
      </c>
      <c r="P27" s="117">
        <v>14</v>
      </c>
    </row>
    <row r="28" spans="1:16" x14ac:dyDescent="0.2">
      <c r="A28" s="115">
        <v>15</v>
      </c>
      <c r="B28" s="11"/>
      <c r="C28" s="26" t="s">
        <v>307</v>
      </c>
      <c r="D28" s="50">
        <v>505785</v>
      </c>
      <c r="E28" s="73">
        <v>1.8443953660762968</v>
      </c>
      <c r="F28" s="50">
        <v>246060</v>
      </c>
      <c r="G28" s="73">
        <v>1.7873306109095446</v>
      </c>
      <c r="H28" s="92">
        <v>194880</v>
      </c>
      <c r="I28" s="89">
        <v>1.7768408921404331</v>
      </c>
      <c r="J28" s="92">
        <v>259725</v>
      </c>
      <c r="K28" s="89">
        <v>1.9019240609998251</v>
      </c>
      <c r="L28" s="92">
        <v>85366</v>
      </c>
      <c r="M28" s="89">
        <v>1.4418970355863081</v>
      </c>
      <c r="N28" s="92">
        <v>159805</v>
      </c>
      <c r="O28" s="87">
        <v>3.4593054027334587</v>
      </c>
      <c r="P28" s="117">
        <v>15</v>
      </c>
    </row>
    <row r="29" spans="1:16" x14ac:dyDescent="0.2">
      <c r="A29" s="115">
        <v>16</v>
      </c>
      <c r="B29" s="11"/>
      <c r="C29" s="26" t="s">
        <v>174</v>
      </c>
      <c r="D29" s="50">
        <v>33125</v>
      </c>
      <c r="E29" s="73">
        <v>0.1207936109241621</v>
      </c>
      <c r="F29" s="50">
        <v>32425</v>
      </c>
      <c r="G29" s="73">
        <v>0.23552871274787446</v>
      </c>
      <c r="H29" s="92">
        <v>32425</v>
      </c>
      <c r="I29" s="89">
        <v>0.2956386798422288</v>
      </c>
      <c r="J29" s="92">
        <v>700</v>
      </c>
      <c r="K29" s="89">
        <v>5.1259864961011748E-3</v>
      </c>
      <c r="L29" s="92">
        <v>700</v>
      </c>
      <c r="M29" s="89">
        <v>1.1823535422889858E-2</v>
      </c>
      <c r="N29" s="92" t="s">
        <v>364</v>
      </c>
      <c r="O29" s="87" t="s">
        <v>364</v>
      </c>
      <c r="P29" s="117">
        <v>16</v>
      </c>
    </row>
    <row r="30" spans="1:16" x14ac:dyDescent="0.2">
      <c r="A30" s="115">
        <v>17</v>
      </c>
      <c r="B30" s="11"/>
      <c r="C30" s="26" t="s">
        <v>180</v>
      </c>
      <c r="D30" s="50">
        <v>1523093</v>
      </c>
      <c r="E30" s="73">
        <v>5.5541102865906362</v>
      </c>
      <c r="F30" s="50">
        <v>1002466</v>
      </c>
      <c r="G30" s="73">
        <v>7.2817124611722654</v>
      </c>
      <c r="H30" s="92">
        <v>969473</v>
      </c>
      <c r="I30" s="89">
        <v>8.8392819695508109</v>
      </c>
      <c r="J30" s="92">
        <v>520627</v>
      </c>
      <c r="K30" s="89">
        <v>3.812467102150952</v>
      </c>
      <c r="L30" s="92">
        <v>195789</v>
      </c>
      <c r="M30" s="89">
        <v>3.3070259670174034</v>
      </c>
      <c r="N30" s="92">
        <v>174384</v>
      </c>
      <c r="O30" s="87">
        <v>3.7748976149073648</v>
      </c>
      <c r="P30" s="117">
        <v>17</v>
      </c>
    </row>
    <row r="31" spans="1:16" x14ac:dyDescent="0.2">
      <c r="A31" s="115">
        <v>18</v>
      </c>
      <c r="B31" s="11"/>
      <c r="C31" s="26" t="s">
        <v>176</v>
      </c>
      <c r="D31" s="50">
        <v>200221</v>
      </c>
      <c r="E31" s="73">
        <v>0.73012581351989925</v>
      </c>
      <c r="F31" s="50">
        <v>184555</v>
      </c>
      <c r="G31" s="73">
        <v>1.340570596181464</v>
      </c>
      <c r="H31" s="92">
        <v>165430</v>
      </c>
      <c r="I31" s="89">
        <v>1.5083271181588251</v>
      </c>
      <c r="J31" s="92">
        <v>15666</v>
      </c>
      <c r="K31" s="89">
        <v>0.11471957778274429</v>
      </c>
      <c r="L31" s="92">
        <v>4180</v>
      </c>
      <c r="M31" s="89">
        <v>7.0603397239542301E-2</v>
      </c>
      <c r="N31" s="92">
        <v>7753</v>
      </c>
      <c r="O31" s="87">
        <v>0.1678295096360721</v>
      </c>
      <c r="P31" s="117">
        <v>18</v>
      </c>
    </row>
    <row r="32" spans="1:16" ht="8.1" customHeight="1" x14ac:dyDescent="0.2">
      <c r="A32" s="117"/>
      <c r="B32" s="11"/>
      <c r="C32" s="28" t="s">
        <v>16</v>
      </c>
      <c r="E32" s="33"/>
      <c r="F32" s="49"/>
      <c r="G32" s="33"/>
      <c r="H32" s="94"/>
      <c r="I32" s="60"/>
      <c r="J32" s="94"/>
      <c r="K32" s="60"/>
      <c r="L32" s="94"/>
      <c r="M32" s="60"/>
      <c r="N32" s="94"/>
      <c r="O32" s="60"/>
      <c r="P32" s="117"/>
    </row>
    <row r="33" spans="1:16" x14ac:dyDescent="0.2">
      <c r="A33" s="117"/>
      <c r="B33" s="11"/>
      <c r="C33" s="251" t="s">
        <v>17</v>
      </c>
      <c r="D33" s="251"/>
      <c r="E33" s="251"/>
      <c r="F33" s="251"/>
      <c r="G33" s="251"/>
      <c r="H33" s="251" t="s">
        <v>17</v>
      </c>
      <c r="I33" s="251"/>
      <c r="J33" s="251"/>
      <c r="K33" s="251"/>
      <c r="L33" s="251"/>
      <c r="M33" s="251"/>
      <c r="N33" s="251"/>
      <c r="O33" s="251"/>
      <c r="P33" s="117"/>
    </row>
    <row r="34" spans="1:16" ht="8.1" customHeight="1" x14ac:dyDescent="0.2">
      <c r="A34" s="117"/>
      <c r="B34" s="11"/>
      <c r="C34" s="28"/>
      <c r="D34" s="188"/>
      <c r="E34" s="33"/>
      <c r="F34" s="188"/>
      <c r="G34" s="33"/>
      <c r="H34" s="189"/>
      <c r="I34" s="60"/>
      <c r="J34" s="189"/>
      <c r="K34" s="60"/>
      <c r="L34" s="189"/>
      <c r="M34" s="60"/>
      <c r="N34" s="189"/>
      <c r="O34" s="60"/>
      <c r="P34" s="117"/>
    </row>
    <row r="35" spans="1:16" x14ac:dyDescent="0.2">
      <c r="A35" s="115">
        <v>19</v>
      </c>
      <c r="B35" s="11"/>
      <c r="C35" s="26" t="s">
        <v>18</v>
      </c>
      <c r="D35" s="50">
        <v>12642594</v>
      </c>
      <c r="E35" s="73">
        <v>46.102477908170457</v>
      </c>
      <c r="F35" s="50">
        <v>6149048</v>
      </c>
      <c r="G35" s="73">
        <v>44.665454435308924</v>
      </c>
      <c r="H35" s="92">
        <v>5092960</v>
      </c>
      <c r="I35" s="89">
        <v>46.435650605683193</v>
      </c>
      <c r="J35" s="92">
        <v>6493546</v>
      </c>
      <c r="K35" s="89">
        <v>47.551184439731138</v>
      </c>
      <c r="L35" s="92">
        <v>1929977</v>
      </c>
      <c r="M35" s="89">
        <v>32.598787749803854</v>
      </c>
      <c r="N35" s="92">
        <v>1701058</v>
      </c>
      <c r="O35" s="87">
        <v>36.822872436800921</v>
      </c>
      <c r="P35" s="117">
        <v>19</v>
      </c>
    </row>
    <row r="36" spans="1:16" x14ac:dyDescent="0.2">
      <c r="A36" s="115">
        <v>20</v>
      </c>
      <c r="B36" s="11"/>
      <c r="C36" s="26" t="s">
        <v>19</v>
      </c>
      <c r="D36" s="50">
        <v>1224079</v>
      </c>
      <c r="E36" s="73">
        <v>4.4637259612509412</v>
      </c>
      <c r="F36" s="50">
        <v>936566</v>
      </c>
      <c r="G36" s="73">
        <v>6.8030280457494454</v>
      </c>
      <c r="H36" s="92">
        <v>707626</v>
      </c>
      <c r="I36" s="89">
        <v>6.4518617258916571</v>
      </c>
      <c r="J36" s="92">
        <v>287513</v>
      </c>
      <c r="K36" s="89">
        <v>2.1054110792193388</v>
      </c>
      <c r="L36" s="92">
        <v>61919</v>
      </c>
      <c r="M36" s="89">
        <v>1.0458592712141672</v>
      </c>
      <c r="N36" s="92">
        <v>95009</v>
      </c>
      <c r="O36" s="87">
        <v>2.0566637277200535</v>
      </c>
      <c r="P36" s="117">
        <v>20</v>
      </c>
    </row>
    <row r="37" spans="1:16" x14ac:dyDescent="0.2">
      <c r="A37" s="115">
        <v>21</v>
      </c>
      <c r="B37" s="11"/>
      <c r="C37" s="26" t="s">
        <v>158</v>
      </c>
      <c r="D37" s="50">
        <v>10865264</v>
      </c>
      <c r="E37" s="73">
        <v>39.621267085412988</v>
      </c>
      <c r="F37" s="50">
        <v>4835765</v>
      </c>
      <c r="G37" s="73">
        <v>35.126029471124909</v>
      </c>
      <c r="H37" s="92">
        <v>4194403</v>
      </c>
      <c r="I37" s="89">
        <v>38.242953450926258</v>
      </c>
      <c r="J37" s="92">
        <v>6029499</v>
      </c>
      <c r="K37" s="89">
        <v>44.153043503222193</v>
      </c>
      <c r="L37" s="92">
        <v>1805996</v>
      </c>
      <c r="M37" s="89">
        <v>30.504653827996275</v>
      </c>
      <c r="N37" s="92">
        <v>1478999</v>
      </c>
      <c r="O37" s="87">
        <v>32.015952137526249</v>
      </c>
      <c r="P37" s="117">
        <v>21</v>
      </c>
    </row>
    <row r="38" spans="1:16" x14ac:dyDescent="0.2">
      <c r="A38" s="115">
        <v>22</v>
      </c>
      <c r="B38" s="11"/>
      <c r="C38" s="26" t="s">
        <v>308</v>
      </c>
      <c r="D38" s="50">
        <v>5914174</v>
      </c>
      <c r="E38" s="73">
        <v>21.566624395284393</v>
      </c>
      <c r="F38" s="50">
        <v>2624672</v>
      </c>
      <c r="G38" s="73">
        <v>19.065092291299589</v>
      </c>
      <c r="H38" s="92">
        <v>2311477</v>
      </c>
      <c r="I38" s="89">
        <v>21.075158327391687</v>
      </c>
      <c r="J38" s="92">
        <v>3289502</v>
      </c>
      <c r="K38" s="89">
        <v>24.088489758425439</v>
      </c>
      <c r="L38" s="92">
        <v>597074</v>
      </c>
      <c r="M38" s="89">
        <v>10.085036555837913</v>
      </c>
      <c r="N38" s="92">
        <v>555759</v>
      </c>
      <c r="O38" s="87">
        <v>12.030537913818367</v>
      </c>
      <c r="P38" s="117">
        <v>22</v>
      </c>
    </row>
    <row r="39" spans="1:16" x14ac:dyDescent="0.2">
      <c r="A39" s="115">
        <v>23</v>
      </c>
      <c r="B39" s="11"/>
      <c r="C39" s="26" t="s">
        <v>309</v>
      </c>
      <c r="D39" s="50">
        <v>3048124</v>
      </c>
      <c r="E39" s="73">
        <v>11.115287683157757</v>
      </c>
      <c r="F39" s="50">
        <v>2211094</v>
      </c>
      <c r="G39" s="73">
        <v>16.06094444362525</v>
      </c>
      <c r="H39" s="92">
        <v>1882926</v>
      </c>
      <c r="I39" s="89">
        <v>17.167795123534571</v>
      </c>
      <c r="J39" s="92">
        <v>837031</v>
      </c>
      <c r="K39" s="89">
        <v>6.1294422897400889</v>
      </c>
      <c r="L39" s="92">
        <v>114236</v>
      </c>
      <c r="M39" s="89">
        <v>1.9295334179560655</v>
      </c>
      <c r="N39" s="92">
        <v>114960</v>
      </c>
      <c r="O39" s="87">
        <v>2.488543844674687</v>
      </c>
      <c r="P39" s="117">
        <v>23</v>
      </c>
    </row>
    <row r="40" spans="1:16" x14ac:dyDescent="0.2">
      <c r="A40" s="115">
        <v>24</v>
      </c>
      <c r="B40" s="11"/>
      <c r="C40" s="26" t="s">
        <v>310</v>
      </c>
      <c r="D40" s="50">
        <v>1902966</v>
      </c>
      <c r="E40" s="73">
        <v>6.9393550069708398</v>
      </c>
      <c r="F40" s="50" t="s">
        <v>364</v>
      </c>
      <c r="G40" s="73" t="s">
        <v>364</v>
      </c>
      <c r="H40" s="92" t="s">
        <v>364</v>
      </c>
      <c r="I40" s="89" t="s">
        <v>364</v>
      </c>
      <c r="J40" s="92">
        <v>1902966</v>
      </c>
      <c r="K40" s="89">
        <v>13.935111455056669</v>
      </c>
      <c r="L40" s="92">
        <v>1094685</v>
      </c>
      <c r="M40" s="89">
        <v>18.490066963437407</v>
      </c>
      <c r="N40" s="92">
        <v>808281</v>
      </c>
      <c r="O40" s="87">
        <v>17.496892026074296</v>
      </c>
      <c r="P40" s="117">
        <v>24</v>
      </c>
    </row>
    <row r="41" spans="1:16" x14ac:dyDescent="0.2">
      <c r="A41" s="115">
        <v>25</v>
      </c>
      <c r="B41" s="11"/>
      <c r="C41" s="26" t="s">
        <v>311</v>
      </c>
      <c r="D41" s="50">
        <v>519026</v>
      </c>
      <c r="E41" s="73">
        <v>1.892679991049786</v>
      </c>
      <c r="F41" s="50">
        <v>342493</v>
      </c>
      <c r="G41" s="73">
        <v>2.4878006296116504</v>
      </c>
      <c r="H41" s="92">
        <v>156937</v>
      </c>
      <c r="I41" s="89">
        <v>1.4308912104363873</v>
      </c>
      <c r="J41" s="92">
        <v>176534</v>
      </c>
      <c r="K41" s="89">
        <v>1.2927298572896069</v>
      </c>
      <c r="L41" s="92">
        <v>62062</v>
      </c>
      <c r="M41" s="89">
        <v>1.0482746505934148</v>
      </c>
      <c r="N41" s="92">
        <v>127050</v>
      </c>
      <c r="O41" s="87">
        <v>2.750256571554619</v>
      </c>
      <c r="P41" s="117">
        <v>25</v>
      </c>
    </row>
    <row r="42" spans="1:16" x14ac:dyDescent="0.2">
      <c r="A42" s="115">
        <v>26</v>
      </c>
      <c r="B42" s="11"/>
      <c r="C42" s="26" t="s">
        <v>284</v>
      </c>
      <c r="D42" s="50">
        <v>34224</v>
      </c>
      <c r="E42" s="73">
        <v>0.12480122385716298</v>
      </c>
      <c r="F42" s="50">
        <v>34224</v>
      </c>
      <c r="G42" s="73">
        <v>0.24859628882292228</v>
      </c>
      <c r="H42" s="92">
        <v>33994</v>
      </c>
      <c r="I42" s="89">
        <v>0.30994421842888897</v>
      </c>
      <c r="J42" s="92" t="s">
        <v>364</v>
      </c>
      <c r="K42" s="89" t="s">
        <v>364</v>
      </c>
      <c r="L42" s="92" t="s">
        <v>364</v>
      </c>
      <c r="M42" s="89" t="s">
        <v>364</v>
      </c>
      <c r="N42" s="92" t="s">
        <v>364</v>
      </c>
      <c r="O42" s="87" t="s">
        <v>364</v>
      </c>
      <c r="P42" s="117">
        <v>26</v>
      </c>
    </row>
    <row r="43" spans="1:16" x14ac:dyDescent="0.2">
      <c r="A43" s="115">
        <v>27</v>
      </c>
      <c r="B43" s="11"/>
      <c r="C43" s="26" t="s">
        <v>245</v>
      </c>
      <c r="D43" s="50"/>
      <c r="E43" s="73"/>
      <c r="F43" s="50"/>
      <c r="G43" s="73"/>
      <c r="H43" s="92"/>
      <c r="I43" s="89"/>
      <c r="J43" s="92"/>
      <c r="K43" s="89"/>
      <c r="L43" s="92"/>
      <c r="M43" s="89"/>
      <c r="N43" s="92"/>
      <c r="O43" s="87"/>
      <c r="P43" s="117"/>
    </row>
    <row r="44" spans="1:16" x14ac:dyDescent="0.2">
      <c r="A44" s="115"/>
      <c r="B44" s="11"/>
      <c r="C44" s="26" t="s">
        <v>281</v>
      </c>
      <c r="D44" s="50">
        <v>1683285</v>
      </c>
      <c r="E44" s="73">
        <v>6.1382663657200967</v>
      </c>
      <c r="F44" s="50">
        <v>1038641</v>
      </c>
      <c r="G44" s="73">
        <v>7.5444804236596781</v>
      </c>
      <c r="H44" s="92">
        <v>925391</v>
      </c>
      <c r="I44" s="89">
        <v>8.4373592468120258</v>
      </c>
      <c r="J44" s="92">
        <v>644644</v>
      </c>
      <c r="K44" s="89">
        <v>4.7206234839894936</v>
      </c>
      <c r="L44" s="92">
        <v>351922</v>
      </c>
      <c r="M44" s="89">
        <v>5.9442317615632065</v>
      </c>
      <c r="N44" s="92">
        <v>239015</v>
      </c>
      <c r="O44" s="87">
        <v>5.1739675281395296</v>
      </c>
      <c r="P44" s="117">
        <v>27</v>
      </c>
    </row>
    <row r="45" spans="1:16" x14ac:dyDescent="0.2">
      <c r="A45" s="115">
        <v>28</v>
      </c>
      <c r="B45" s="11"/>
      <c r="C45" s="26" t="s">
        <v>21</v>
      </c>
      <c r="D45" s="50">
        <v>1868994</v>
      </c>
      <c r="E45" s="73">
        <v>6.8154727262065942</v>
      </c>
      <c r="F45" s="50">
        <v>135383</v>
      </c>
      <c r="G45" s="73">
        <v>0.98339502599677675</v>
      </c>
      <c r="H45" s="92">
        <v>26772</v>
      </c>
      <c r="I45" s="89">
        <v>0.24409679989934152</v>
      </c>
      <c r="J45" s="92">
        <v>1733611</v>
      </c>
      <c r="K45" s="89">
        <v>12.694952250703505</v>
      </c>
      <c r="L45" s="92">
        <v>644024</v>
      </c>
      <c r="M45" s="89">
        <v>10.878057967416025</v>
      </c>
      <c r="N45" s="92">
        <v>1089579</v>
      </c>
      <c r="O45" s="87">
        <v>23.586161392978436</v>
      </c>
      <c r="P45" s="117">
        <v>28</v>
      </c>
    </row>
    <row r="46" spans="1:16" x14ac:dyDescent="0.2">
      <c r="A46" s="115">
        <v>29</v>
      </c>
      <c r="B46" s="11"/>
      <c r="C46" s="26" t="s">
        <v>260</v>
      </c>
      <c r="D46" s="50">
        <v>482210</v>
      </c>
      <c r="E46" s="73">
        <v>1.7584267810940442</v>
      </c>
      <c r="F46" s="50">
        <v>456411</v>
      </c>
      <c r="G46" s="73">
        <v>3.3152781900993098</v>
      </c>
      <c r="H46" s="92">
        <v>456330</v>
      </c>
      <c r="I46" s="89">
        <v>4.1606414424797</v>
      </c>
      <c r="J46" s="92">
        <v>25799</v>
      </c>
      <c r="K46" s="89">
        <v>0.18892189373273457</v>
      </c>
      <c r="L46" s="92">
        <v>11888</v>
      </c>
      <c r="M46" s="89">
        <v>0.20079741301044948</v>
      </c>
      <c r="N46" s="92">
        <v>9634</v>
      </c>
      <c r="O46" s="87">
        <v>0.20854759394220543</v>
      </c>
      <c r="P46" s="117">
        <v>29</v>
      </c>
    </row>
    <row r="47" spans="1:16" x14ac:dyDescent="0.2">
      <c r="A47" s="115">
        <v>30</v>
      </c>
      <c r="B47" s="11"/>
      <c r="C47" s="26" t="s">
        <v>22</v>
      </c>
      <c r="D47" s="50">
        <v>3463122</v>
      </c>
      <c r="E47" s="73">
        <v>12.628619213612261</v>
      </c>
      <c r="F47" s="50">
        <v>951319</v>
      </c>
      <c r="G47" s="73">
        <v>6.910190886124755</v>
      </c>
      <c r="H47" s="92">
        <v>636848</v>
      </c>
      <c r="I47" s="89">
        <v>5.806535142025095</v>
      </c>
      <c r="J47" s="92">
        <v>2511803</v>
      </c>
      <c r="K47" s="89">
        <v>18.393526084094884</v>
      </c>
      <c r="L47" s="92">
        <v>2229255</v>
      </c>
      <c r="M47" s="89">
        <v>37.653822084506189</v>
      </c>
      <c r="N47" s="92">
        <v>241208</v>
      </c>
      <c r="O47" s="87">
        <v>5.2214394892683709</v>
      </c>
      <c r="P47" s="117">
        <v>30</v>
      </c>
    </row>
    <row r="48" spans="1:16" x14ac:dyDescent="0.2">
      <c r="A48" s="115">
        <v>31</v>
      </c>
      <c r="B48" s="11"/>
      <c r="C48" s="26" t="s">
        <v>23</v>
      </c>
      <c r="D48" s="50">
        <v>215461</v>
      </c>
      <c r="E48" s="73">
        <v>0.7856999910439515</v>
      </c>
      <c r="F48" s="50">
        <v>167330</v>
      </c>
      <c r="G48" s="73">
        <v>1.2154516423778514</v>
      </c>
      <c r="H48" s="92">
        <v>128744</v>
      </c>
      <c r="I48" s="89">
        <v>1.1738382790318551</v>
      </c>
      <c r="J48" s="92">
        <v>48131</v>
      </c>
      <c r="K48" s="89">
        <v>0.35245550863406522</v>
      </c>
      <c r="L48" s="92">
        <v>9441</v>
      </c>
      <c r="M48" s="89">
        <v>0.15946571132500451</v>
      </c>
      <c r="N48" s="92">
        <v>16713</v>
      </c>
      <c r="O48" s="87">
        <v>0.36178699787794055</v>
      </c>
      <c r="P48" s="117">
        <v>31</v>
      </c>
    </row>
    <row r="49" spans="1:16" x14ac:dyDescent="0.2">
      <c r="A49" s="115">
        <v>32</v>
      </c>
      <c r="B49" s="11"/>
      <c r="C49" s="26" t="s">
        <v>24</v>
      </c>
      <c r="D49" s="50">
        <v>41189</v>
      </c>
      <c r="E49" s="73">
        <v>0.15019978989751889</v>
      </c>
      <c r="F49" s="50">
        <v>35293</v>
      </c>
      <c r="G49" s="73">
        <v>0.25636129094867333</v>
      </c>
      <c r="H49" s="92">
        <v>23408</v>
      </c>
      <c r="I49" s="89">
        <v>0.21342514164215548</v>
      </c>
      <c r="J49" s="92">
        <v>5897</v>
      </c>
      <c r="K49" s="89">
        <v>4.3182774810726611E-2</v>
      </c>
      <c r="L49" s="92">
        <v>1210</v>
      </c>
      <c r="M49" s="89">
        <v>2.0437825516709612E-2</v>
      </c>
      <c r="N49" s="92">
        <v>3158</v>
      </c>
      <c r="O49" s="87">
        <v>6.8361355788819259E-2</v>
      </c>
      <c r="P49" s="117">
        <v>32</v>
      </c>
    </row>
    <row r="50" spans="1:16" x14ac:dyDescent="0.2">
      <c r="A50" s="115">
        <v>33</v>
      </c>
      <c r="B50" s="11"/>
      <c r="C50" s="26" t="s">
        <v>25</v>
      </c>
      <c r="D50" s="50">
        <v>3206471</v>
      </c>
      <c r="E50" s="73">
        <v>11.692715786071215</v>
      </c>
      <c r="F50" s="50">
        <v>748696</v>
      </c>
      <c r="G50" s="73">
        <v>5.4383779527982297</v>
      </c>
      <c r="H50" s="92">
        <v>484695</v>
      </c>
      <c r="I50" s="89">
        <v>4.4192626037356693</v>
      </c>
      <c r="J50" s="92">
        <v>2457775</v>
      </c>
      <c r="K50" s="89">
        <v>17.997887800650091</v>
      </c>
      <c r="L50" s="92">
        <v>2218604</v>
      </c>
      <c r="M50" s="89">
        <v>37.473918547664475</v>
      </c>
      <c r="N50" s="92">
        <v>221336</v>
      </c>
      <c r="O50" s="87">
        <v>4.7912694885605127</v>
      </c>
      <c r="P50" s="117">
        <v>33</v>
      </c>
    </row>
    <row r="51" spans="1:16" x14ac:dyDescent="0.2">
      <c r="A51" s="115">
        <v>34</v>
      </c>
      <c r="B51" s="11"/>
      <c r="C51" s="26" t="s">
        <v>26</v>
      </c>
      <c r="D51" s="50">
        <v>7181139</v>
      </c>
      <c r="E51" s="73">
        <v>26.186738425911745</v>
      </c>
      <c r="F51" s="50">
        <v>4969576</v>
      </c>
      <c r="G51" s="73">
        <v>36.098005803630869</v>
      </c>
      <c r="H51" s="92">
        <v>3765854</v>
      </c>
      <c r="I51" s="89">
        <v>34.335608482299975</v>
      </c>
      <c r="J51" s="92">
        <v>2211563</v>
      </c>
      <c r="K51" s="89">
        <v>16.194917247538573</v>
      </c>
      <c r="L51" s="92">
        <v>738012</v>
      </c>
      <c r="M51" s="89">
        <v>12.465587177882556</v>
      </c>
      <c r="N51" s="92">
        <v>1334017</v>
      </c>
      <c r="O51" s="87">
        <v>28.877520824994711</v>
      </c>
      <c r="P51" s="117">
        <v>34</v>
      </c>
    </row>
    <row r="52" spans="1:16" x14ac:dyDescent="0.2">
      <c r="A52" s="115"/>
      <c r="B52" s="11"/>
      <c r="C52" s="26" t="s">
        <v>313</v>
      </c>
      <c r="D52" s="50"/>
      <c r="E52" s="73">
        <v>0</v>
      </c>
      <c r="F52" s="50"/>
      <c r="G52" s="73">
        <v>0</v>
      </c>
      <c r="H52" s="92"/>
      <c r="I52" s="89">
        <v>0</v>
      </c>
      <c r="J52" s="92"/>
      <c r="K52" s="89">
        <v>0</v>
      </c>
      <c r="L52" s="92"/>
      <c r="M52" s="89">
        <v>0</v>
      </c>
      <c r="N52" s="92"/>
      <c r="O52" s="87">
        <v>0</v>
      </c>
      <c r="P52" s="117"/>
    </row>
    <row r="53" spans="1:16" x14ac:dyDescent="0.2">
      <c r="A53" s="115">
        <v>35</v>
      </c>
      <c r="B53" s="11"/>
      <c r="C53" s="26" t="s">
        <v>314</v>
      </c>
      <c r="D53" s="50">
        <v>1977132</v>
      </c>
      <c r="E53" s="73">
        <v>7.2098087110554108</v>
      </c>
      <c r="F53" s="50">
        <v>1561092</v>
      </c>
      <c r="G53" s="73">
        <v>11.339459961172084</v>
      </c>
      <c r="H53" s="92">
        <v>1439678</v>
      </c>
      <c r="I53" s="89">
        <v>13.12643032591828</v>
      </c>
      <c r="J53" s="92">
        <v>416040</v>
      </c>
      <c r="K53" s="89">
        <v>3.0465934597684754</v>
      </c>
      <c r="L53" s="92">
        <v>161823</v>
      </c>
      <c r="M53" s="89">
        <v>2.7333142467690079</v>
      </c>
      <c r="N53" s="92">
        <v>171822</v>
      </c>
      <c r="O53" s="87">
        <v>3.7194378956132055</v>
      </c>
      <c r="P53" s="117">
        <v>35</v>
      </c>
    </row>
    <row r="54" spans="1:16" x14ac:dyDescent="0.2">
      <c r="A54" s="115">
        <v>36</v>
      </c>
      <c r="B54" s="11"/>
      <c r="C54" s="26" t="s">
        <v>177</v>
      </c>
      <c r="D54" s="50">
        <v>1974654</v>
      </c>
      <c r="E54" s="73">
        <v>7.2007724373083892</v>
      </c>
      <c r="F54" s="50">
        <v>1549995</v>
      </c>
      <c r="G54" s="73">
        <v>11.258853573342842</v>
      </c>
      <c r="H54" s="92">
        <v>923527</v>
      </c>
      <c r="I54" s="89">
        <v>8.420364011677842</v>
      </c>
      <c r="J54" s="92">
        <v>424659</v>
      </c>
      <c r="K54" s="89">
        <v>3.1097089992111839</v>
      </c>
      <c r="L54" s="92">
        <v>151227</v>
      </c>
      <c r="M54" s="89">
        <v>2.5543397019962351</v>
      </c>
      <c r="N54" s="92">
        <v>249502</v>
      </c>
      <c r="O54" s="87">
        <v>5.40098004813869</v>
      </c>
      <c r="P54" s="117">
        <v>36</v>
      </c>
    </row>
    <row r="55" spans="1:16" x14ac:dyDescent="0.2">
      <c r="A55" s="115">
        <v>37</v>
      </c>
      <c r="B55" s="11"/>
      <c r="C55" s="26" t="s">
        <v>178</v>
      </c>
      <c r="D55" s="50">
        <v>3229353</v>
      </c>
      <c r="E55" s="73">
        <v>11.776157277547945</v>
      </c>
      <c r="F55" s="50">
        <v>1858489</v>
      </c>
      <c r="G55" s="73">
        <v>13.499692269115943</v>
      </c>
      <c r="H55" s="92">
        <v>1402649</v>
      </c>
      <c r="I55" s="89">
        <v>12.788814144703851</v>
      </c>
      <c r="J55" s="92">
        <v>1370864</v>
      </c>
      <c r="K55" s="89">
        <v>10.038614788558915</v>
      </c>
      <c r="L55" s="92">
        <v>424962</v>
      </c>
      <c r="M55" s="89">
        <v>7.1779332291173139</v>
      </c>
      <c r="N55" s="92">
        <v>912693</v>
      </c>
      <c r="O55" s="87">
        <v>19.757102881242819</v>
      </c>
      <c r="P55" s="117">
        <v>37</v>
      </c>
    </row>
    <row r="56" spans="1:16" x14ac:dyDescent="0.2">
      <c r="A56" s="115">
        <v>38</v>
      </c>
      <c r="B56" s="11"/>
      <c r="C56" s="26" t="s">
        <v>312</v>
      </c>
      <c r="D56" s="50">
        <v>101465</v>
      </c>
      <c r="E56" s="73">
        <v>0.37000222588438064</v>
      </c>
      <c r="F56" s="50">
        <v>66522</v>
      </c>
      <c r="G56" s="73">
        <v>0.4832024989796177</v>
      </c>
      <c r="H56" s="92">
        <v>63626</v>
      </c>
      <c r="I56" s="89">
        <v>0.58011739841608789</v>
      </c>
      <c r="J56" s="92">
        <v>34942</v>
      </c>
      <c r="K56" s="89">
        <v>0.25587460020966751</v>
      </c>
      <c r="L56" s="92">
        <v>15317</v>
      </c>
      <c r="M56" s="89">
        <v>0.25871584581771995</v>
      </c>
      <c r="N56" s="92">
        <v>5058</v>
      </c>
      <c r="O56" s="87">
        <v>0.10949073387582262</v>
      </c>
      <c r="P56" s="117">
        <v>38</v>
      </c>
    </row>
    <row r="57" spans="1:16" s="4" customFormat="1" ht="22.5" customHeight="1" x14ac:dyDescent="0.2">
      <c r="A57" s="209">
        <v>39</v>
      </c>
      <c r="B57" s="229"/>
      <c r="C57" s="45" t="s">
        <v>27</v>
      </c>
      <c r="D57" s="165">
        <v>27422808</v>
      </c>
      <c r="E57" s="166">
        <v>100</v>
      </c>
      <c r="F57" s="165">
        <v>13766899</v>
      </c>
      <c r="G57" s="166">
        <v>100</v>
      </c>
      <c r="H57" s="198">
        <v>10967780</v>
      </c>
      <c r="I57" s="166">
        <v>100</v>
      </c>
      <c r="J57" s="198">
        <v>13655908</v>
      </c>
      <c r="K57" s="166">
        <v>100</v>
      </c>
      <c r="L57" s="198">
        <v>5920395</v>
      </c>
      <c r="M57" s="166">
        <v>100</v>
      </c>
      <c r="N57" s="198">
        <v>4619569</v>
      </c>
      <c r="O57" s="167">
        <v>100</v>
      </c>
      <c r="P57" s="123">
        <v>39</v>
      </c>
    </row>
    <row r="58" spans="1:16" s="4" customFormat="1" x14ac:dyDescent="0.2">
      <c r="A58" s="125" t="s">
        <v>28</v>
      </c>
      <c r="B58" s="32"/>
      <c r="C58" s="174"/>
      <c r="D58" s="176"/>
      <c r="E58" s="175"/>
      <c r="F58" s="176"/>
      <c r="G58" s="175"/>
      <c r="H58" s="190"/>
      <c r="I58" s="191"/>
      <c r="J58" s="190"/>
      <c r="K58" s="191"/>
      <c r="L58" s="190"/>
      <c r="M58" s="191"/>
      <c r="N58" s="190"/>
      <c r="O58" s="191"/>
      <c r="P58" s="122"/>
    </row>
    <row r="59" spans="1:16" s="4" customFormat="1" x14ac:dyDescent="0.2">
      <c r="A59" s="126" t="s">
        <v>304</v>
      </c>
      <c r="B59" s="192"/>
      <c r="C59" s="31"/>
      <c r="D59" s="193"/>
      <c r="E59" s="194"/>
      <c r="F59" s="193"/>
      <c r="G59" s="194"/>
      <c r="H59" s="25" t="s">
        <v>159</v>
      </c>
      <c r="I59" s="175"/>
      <c r="J59" s="176"/>
      <c r="K59" s="175"/>
      <c r="L59" s="176"/>
      <c r="M59" s="175"/>
      <c r="N59" s="176"/>
      <c r="O59" s="175"/>
      <c r="P59" s="119"/>
    </row>
    <row r="60" spans="1:16" s="4" customFormat="1" x14ac:dyDescent="0.2">
      <c r="A60" s="126" t="s">
        <v>325</v>
      </c>
      <c r="B60" s="192"/>
      <c r="C60" s="31"/>
      <c r="D60" s="193"/>
      <c r="E60" s="194"/>
      <c r="F60" s="193"/>
      <c r="G60" s="194"/>
      <c r="H60" s="25"/>
      <c r="I60" s="175"/>
      <c r="J60" s="176"/>
      <c r="K60" s="175"/>
      <c r="L60" s="176"/>
      <c r="M60" s="175"/>
      <c r="N60" s="176"/>
      <c r="O60" s="175"/>
      <c r="P60" s="119"/>
    </row>
    <row r="61" spans="1:16" s="4" customFormat="1" x14ac:dyDescent="0.2">
      <c r="A61" s="1"/>
      <c r="B61" s="1"/>
      <c r="C61" s="2"/>
      <c r="D61" s="2"/>
      <c r="E61" s="3"/>
      <c r="F61" s="2"/>
      <c r="G61" s="33" t="s">
        <v>294</v>
      </c>
      <c r="H61" s="2" t="s">
        <v>363</v>
      </c>
      <c r="I61" s="5"/>
      <c r="J61" s="2"/>
      <c r="K61" s="33"/>
      <c r="L61" s="2"/>
      <c r="M61" s="33"/>
      <c r="N61" s="2"/>
      <c r="O61" s="33"/>
      <c r="P61" s="113"/>
    </row>
    <row r="62" spans="1:16" s="4" customFormat="1" x14ac:dyDescent="0.2">
      <c r="A62" s="1"/>
      <c r="B62" s="1"/>
      <c r="C62" s="2"/>
      <c r="D62" s="2"/>
      <c r="E62" s="3"/>
      <c r="F62" s="2"/>
      <c r="G62" s="33"/>
      <c r="H62" s="2"/>
      <c r="I62" s="33"/>
      <c r="J62" s="2"/>
      <c r="K62" s="33"/>
      <c r="L62" s="2"/>
      <c r="M62" s="33"/>
      <c r="N62" s="2"/>
      <c r="O62" s="33"/>
      <c r="P62" s="113"/>
    </row>
    <row r="63" spans="1:16" s="4" customFormat="1" x14ac:dyDescent="0.2">
      <c r="A63" s="1"/>
      <c r="B63" s="1"/>
      <c r="C63" s="2"/>
      <c r="D63" s="2"/>
      <c r="E63" s="3"/>
      <c r="F63" s="2"/>
      <c r="G63" s="33" t="s">
        <v>29</v>
      </c>
      <c r="H63" s="2" t="s">
        <v>30</v>
      </c>
      <c r="I63" s="33"/>
      <c r="J63" s="2"/>
      <c r="K63" s="33"/>
      <c r="L63" s="2"/>
      <c r="M63" s="33"/>
      <c r="N63" s="2"/>
      <c r="O63" s="33"/>
      <c r="P63" s="113"/>
    </row>
    <row r="64" spans="1:16" s="4" customFormat="1" x14ac:dyDescent="0.2">
      <c r="A64" s="1"/>
      <c r="B64" s="1"/>
      <c r="C64" s="2"/>
      <c r="D64" s="2"/>
      <c r="E64" s="3"/>
      <c r="F64" s="2"/>
      <c r="G64" s="33"/>
      <c r="H64" s="2"/>
      <c r="I64" s="33"/>
      <c r="J64" s="2"/>
      <c r="K64" s="33"/>
      <c r="L64" s="2"/>
      <c r="M64" s="33"/>
      <c r="N64" s="2"/>
      <c r="O64" s="33"/>
      <c r="P64" s="113"/>
    </row>
    <row r="65" spans="1:16" ht="12.75" thickBot="1" x14ac:dyDescent="0.25">
      <c r="A65" s="6"/>
      <c r="B65" s="6"/>
      <c r="C65" s="7"/>
      <c r="D65" s="7"/>
      <c r="E65" s="8"/>
      <c r="F65" s="7"/>
      <c r="G65" s="9"/>
      <c r="H65" s="7"/>
      <c r="I65" s="9"/>
      <c r="J65" s="7"/>
      <c r="K65" s="9"/>
      <c r="L65" s="7"/>
      <c r="M65" s="9"/>
      <c r="N65" s="7"/>
      <c r="O65" s="9"/>
      <c r="P65" s="114"/>
    </row>
    <row r="66" spans="1:16" x14ac:dyDescent="0.2">
      <c r="A66" s="115"/>
      <c r="B66" s="264" t="s">
        <v>199</v>
      </c>
      <c r="C66" s="265"/>
      <c r="D66" s="271" t="s">
        <v>4</v>
      </c>
      <c r="E66" s="272"/>
      <c r="F66" s="13"/>
      <c r="G66" s="14" t="s">
        <v>1</v>
      </c>
      <c r="H66" s="15" t="s">
        <v>2</v>
      </c>
      <c r="I66" s="16"/>
      <c r="J66" s="13" t="s">
        <v>3</v>
      </c>
      <c r="K66" s="17"/>
      <c r="L66" s="13"/>
      <c r="M66" s="17"/>
      <c r="N66" s="19"/>
      <c r="O66" s="17"/>
      <c r="P66" s="120"/>
    </row>
    <row r="67" spans="1:16" ht="12" customHeight="1" x14ac:dyDescent="0.2">
      <c r="A67" s="262" t="s">
        <v>131</v>
      </c>
      <c r="B67" s="266"/>
      <c r="C67" s="267"/>
      <c r="D67" s="273"/>
      <c r="E67" s="274"/>
      <c r="F67" s="254" t="s">
        <v>64</v>
      </c>
      <c r="G67" s="258"/>
      <c r="H67" s="252" t="s">
        <v>132</v>
      </c>
      <c r="I67" s="253"/>
      <c r="J67" s="254" t="s">
        <v>64</v>
      </c>
      <c r="K67" s="258"/>
      <c r="L67" s="244" t="s">
        <v>62</v>
      </c>
      <c r="M67" s="245"/>
      <c r="N67" s="245"/>
      <c r="O67" s="246"/>
      <c r="P67" s="242" t="s">
        <v>131</v>
      </c>
    </row>
    <row r="68" spans="1:16" ht="12" customHeight="1" x14ac:dyDescent="0.2">
      <c r="A68" s="263"/>
      <c r="B68" s="266"/>
      <c r="C68" s="267"/>
      <c r="D68" s="275"/>
      <c r="E68" s="276"/>
      <c r="F68" s="259"/>
      <c r="G68" s="260"/>
      <c r="H68" s="249" t="s">
        <v>145</v>
      </c>
      <c r="I68" s="261"/>
      <c r="J68" s="259"/>
      <c r="K68" s="260"/>
      <c r="L68" s="247" t="s">
        <v>60</v>
      </c>
      <c r="M68" s="248"/>
      <c r="N68" s="247" t="s">
        <v>61</v>
      </c>
      <c r="O68" s="248"/>
      <c r="P68" s="243"/>
    </row>
    <row r="69" spans="1:16" ht="15" customHeight="1" thickBot="1" x14ac:dyDescent="0.25">
      <c r="A69" s="116"/>
      <c r="B69" s="268"/>
      <c r="C69" s="269"/>
      <c r="D69" s="179" t="s">
        <v>291</v>
      </c>
      <c r="E69" s="20" t="s">
        <v>220</v>
      </c>
      <c r="F69" s="179" t="s">
        <v>291</v>
      </c>
      <c r="G69" s="9" t="s">
        <v>220</v>
      </c>
      <c r="H69" s="181" t="s">
        <v>291</v>
      </c>
      <c r="I69" s="20" t="s">
        <v>220</v>
      </c>
      <c r="J69" s="179" t="s">
        <v>291</v>
      </c>
      <c r="K69" s="20" t="s">
        <v>220</v>
      </c>
      <c r="L69" s="179" t="s">
        <v>291</v>
      </c>
      <c r="M69" s="20" t="s">
        <v>220</v>
      </c>
      <c r="N69" s="179" t="s">
        <v>291</v>
      </c>
      <c r="O69" s="20" t="s">
        <v>220</v>
      </c>
      <c r="P69" s="121"/>
    </row>
    <row r="70" spans="1:16" x14ac:dyDescent="0.2">
      <c r="A70" s="115"/>
      <c r="C70" s="34"/>
      <c r="D70" s="10"/>
      <c r="E70" s="22"/>
      <c r="F70" s="10"/>
      <c r="G70" s="22"/>
      <c r="H70" s="10"/>
      <c r="I70" s="22"/>
      <c r="J70" s="10"/>
      <c r="K70" s="22"/>
      <c r="L70" s="10"/>
      <c r="M70" s="22"/>
      <c r="N70" s="10"/>
      <c r="O70" s="53"/>
      <c r="P70" s="117"/>
    </row>
    <row r="71" spans="1:16" x14ac:dyDescent="0.2">
      <c r="A71" s="115">
        <v>1</v>
      </c>
      <c r="C71" s="34" t="s">
        <v>31</v>
      </c>
      <c r="D71" s="50">
        <v>9069574</v>
      </c>
      <c r="E71" s="73">
        <v>91.667775929175377</v>
      </c>
      <c r="F71" s="50">
        <v>7384632</v>
      </c>
      <c r="G71" s="73">
        <v>93.003613531018786</v>
      </c>
      <c r="H71" s="50">
        <v>5935694</v>
      </c>
      <c r="I71" s="73">
        <v>92.813842985157152</v>
      </c>
      <c r="J71" s="50">
        <v>1684942</v>
      </c>
      <c r="K71" s="73">
        <v>86.239005427870239</v>
      </c>
      <c r="L71" s="50">
        <v>620800</v>
      </c>
      <c r="M71" s="73">
        <v>78.668913867170176</v>
      </c>
      <c r="N71" s="50">
        <v>560652</v>
      </c>
      <c r="O71" s="87">
        <v>84.635404086759095</v>
      </c>
      <c r="P71" s="117">
        <v>1</v>
      </c>
    </row>
    <row r="72" spans="1:16" ht="24" x14ac:dyDescent="0.2">
      <c r="A72" s="115">
        <v>2</v>
      </c>
      <c r="C72" s="160" t="s">
        <v>297</v>
      </c>
      <c r="D72" s="50">
        <v>991112</v>
      </c>
      <c r="E72" s="73">
        <v>10.017342902402788</v>
      </c>
      <c r="F72" s="50">
        <v>509473</v>
      </c>
      <c r="G72" s="73">
        <v>6.416410458434318</v>
      </c>
      <c r="H72" s="50">
        <v>496603</v>
      </c>
      <c r="I72" s="73">
        <v>7.765163242572477</v>
      </c>
      <c r="J72" s="50">
        <v>481639</v>
      </c>
      <c r="K72" s="73">
        <v>24.651334191487891</v>
      </c>
      <c r="L72" s="50">
        <v>279515</v>
      </c>
      <c r="M72" s="73">
        <v>35.42065312432679</v>
      </c>
      <c r="N72" s="50">
        <v>44180</v>
      </c>
      <c r="O72" s="87">
        <v>6.6693637988502967</v>
      </c>
      <c r="P72" s="117">
        <v>2</v>
      </c>
    </row>
    <row r="73" spans="1:16" x14ac:dyDescent="0.2">
      <c r="A73" s="115">
        <v>3</v>
      </c>
      <c r="C73" s="34" t="s">
        <v>243</v>
      </c>
      <c r="D73" s="50">
        <v>30405</v>
      </c>
      <c r="E73" s="73">
        <v>0.3073086704101623</v>
      </c>
      <c r="F73" s="50">
        <v>32425</v>
      </c>
      <c r="G73" s="73">
        <v>0.40836729152424711</v>
      </c>
      <c r="H73" s="50">
        <v>32251</v>
      </c>
      <c r="I73" s="73">
        <v>0.50429473792185098</v>
      </c>
      <c r="J73" s="50">
        <v>-2020</v>
      </c>
      <c r="K73" s="73">
        <v>-0.10338800443237682</v>
      </c>
      <c r="L73" s="50">
        <v>2949</v>
      </c>
      <c r="M73" s="73">
        <v>0.37370268523563926</v>
      </c>
      <c r="N73" s="50">
        <v>2</v>
      </c>
      <c r="O73" s="87">
        <v>3.0191778174967391E-4</v>
      </c>
      <c r="P73" s="117">
        <v>3</v>
      </c>
    </row>
    <row r="74" spans="1:16" x14ac:dyDescent="0.2">
      <c r="A74" s="115">
        <v>4</v>
      </c>
      <c r="C74" s="34" t="s">
        <v>32</v>
      </c>
      <c r="D74" s="50">
        <v>25011</v>
      </c>
      <c r="E74" s="73">
        <v>0.25279056588155141</v>
      </c>
      <c r="F74" s="50">
        <v>13199</v>
      </c>
      <c r="G74" s="73">
        <v>0.16623099092763416</v>
      </c>
      <c r="H74" s="50">
        <v>12893</v>
      </c>
      <c r="I74" s="73">
        <v>0.2016021846152499</v>
      </c>
      <c r="J74" s="50">
        <v>11812</v>
      </c>
      <c r="K74" s="73">
        <v>0.60456391502734408</v>
      </c>
      <c r="L74" s="50">
        <v>5676</v>
      </c>
      <c r="M74" s="73">
        <v>0.71927312356645923</v>
      </c>
      <c r="N74" s="50">
        <v>5355</v>
      </c>
      <c r="O74" s="87">
        <v>0.8083848606347519</v>
      </c>
      <c r="P74" s="117">
        <v>4</v>
      </c>
    </row>
    <row r="75" spans="1:16" x14ac:dyDescent="0.2">
      <c r="A75" s="115">
        <v>5</v>
      </c>
      <c r="C75" s="34" t="s">
        <v>33</v>
      </c>
      <c r="D75" s="50">
        <v>731536</v>
      </c>
      <c r="E75" s="73">
        <v>7.3937627205120373</v>
      </c>
      <c r="F75" s="50">
        <v>472465</v>
      </c>
      <c r="G75" s="73">
        <v>5.9503238979183788</v>
      </c>
      <c r="H75" s="50">
        <v>376995</v>
      </c>
      <c r="I75" s="73">
        <v>5.8949054206954266</v>
      </c>
      <c r="J75" s="50">
        <v>259071</v>
      </c>
      <c r="K75" s="73">
        <v>13.259818661534799</v>
      </c>
      <c r="L75" s="50">
        <v>159705</v>
      </c>
      <c r="M75" s="73">
        <v>20.238110324027726</v>
      </c>
      <c r="N75" s="50">
        <v>52245</v>
      </c>
      <c r="O75" s="87">
        <v>7.8868472537558576</v>
      </c>
      <c r="P75" s="117">
        <v>5</v>
      </c>
    </row>
    <row r="76" spans="1:16" x14ac:dyDescent="0.2">
      <c r="A76" s="115">
        <v>6</v>
      </c>
      <c r="C76" s="34" t="s">
        <v>315</v>
      </c>
      <c r="D76" s="50">
        <v>37435</v>
      </c>
      <c r="E76" s="73">
        <v>0.37836211402086584</v>
      </c>
      <c r="F76" s="50">
        <v>37435</v>
      </c>
      <c r="G76" s="73">
        <v>0.47146428861095424</v>
      </c>
      <c r="H76" s="50">
        <v>37435</v>
      </c>
      <c r="I76" s="73">
        <v>0.58535467161032184</v>
      </c>
      <c r="J76" s="50" t="s">
        <v>364</v>
      </c>
      <c r="K76" s="73" t="s">
        <v>364</v>
      </c>
      <c r="L76" s="50" t="s">
        <v>364</v>
      </c>
      <c r="M76" s="73" t="s">
        <v>364</v>
      </c>
      <c r="N76" s="50" t="s">
        <v>364</v>
      </c>
      <c r="O76" s="87" t="s">
        <v>364</v>
      </c>
      <c r="P76" s="117">
        <v>6</v>
      </c>
    </row>
    <row r="77" spans="1:16" x14ac:dyDescent="0.2">
      <c r="A77" s="115"/>
      <c r="C77" s="34"/>
      <c r="E77" s="73"/>
      <c r="G77" s="73"/>
      <c r="I77" s="73"/>
      <c r="K77" s="73"/>
      <c r="M77" s="73"/>
      <c r="O77" s="87"/>
      <c r="P77" s="117"/>
    </row>
    <row r="78" spans="1:16" x14ac:dyDescent="0.2">
      <c r="A78" s="209">
        <v>7</v>
      </c>
      <c r="B78" s="35"/>
      <c r="C78" s="36" t="s">
        <v>34</v>
      </c>
      <c r="D78" s="51">
        <v>9893961</v>
      </c>
      <c r="E78" s="86">
        <v>100</v>
      </c>
      <c r="F78" s="51">
        <v>7940156</v>
      </c>
      <c r="G78" s="86">
        <v>100</v>
      </c>
      <c r="H78" s="51">
        <v>6395268</v>
      </c>
      <c r="I78" s="86">
        <v>100</v>
      </c>
      <c r="J78" s="51">
        <v>1953805</v>
      </c>
      <c r="K78" s="86">
        <v>100</v>
      </c>
      <c r="L78" s="51">
        <v>789130</v>
      </c>
      <c r="M78" s="86">
        <v>100</v>
      </c>
      <c r="N78" s="51">
        <v>662432</v>
      </c>
      <c r="O78" s="88">
        <v>100</v>
      </c>
      <c r="P78" s="123">
        <v>7</v>
      </c>
    </row>
    <row r="79" spans="1:16" x14ac:dyDescent="0.2">
      <c r="A79" s="209"/>
      <c r="B79" s="35"/>
      <c r="C79" s="36"/>
      <c r="D79" s="50"/>
      <c r="E79" s="73"/>
      <c r="F79" s="50"/>
      <c r="G79" s="73"/>
      <c r="H79" s="50"/>
      <c r="I79" s="73"/>
      <c r="J79" s="50"/>
      <c r="K79" s="73"/>
      <c r="L79" s="50"/>
      <c r="M79" s="73"/>
      <c r="N79" s="50"/>
      <c r="O79" s="87"/>
      <c r="P79" s="117"/>
    </row>
    <row r="80" spans="1:16" x14ac:dyDescent="0.2">
      <c r="A80" s="115">
        <v>8</v>
      </c>
      <c r="C80" s="34" t="s">
        <v>35</v>
      </c>
      <c r="D80" s="50">
        <v>5024346</v>
      </c>
      <c r="E80" s="73">
        <v>50.781946684447213</v>
      </c>
      <c r="F80" s="50">
        <v>4535382</v>
      </c>
      <c r="G80" s="73">
        <v>57.119557852515747</v>
      </c>
      <c r="H80" s="50">
        <v>3387858</v>
      </c>
      <c r="I80" s="73">
        <v>52.974449233401948</v>
      </c>
      <c r="J80" s="50">
        <v>488964</v>
      </c>
      <c r="K80" s="73">
        <v>25.026243663006287</v>
      </c>
      <c r="L80" s="50">
        <v>211645</v>
      </c>
      <c r="M80" s="73">
        <v>26.820042325092189</v>
      </c>
      <c r="N80" s="50">
        <v>182527</v>
      </c>
      <c r="O80" s="87">
        <v>27.554073474711366</v>
      </c>
      <c r="P80" s="117">
        <v>8</v>
      </c>
    </row>
    <row r="81" spans="1:16" s="4" customFormat="1" x14ac:dyDescent="0.2">
      <c r="A81" s="115">
        <v>9</v>
      </c>
      <c r="B81" s="1"/>
      <c r="C81" s="34" t="s">
        <v>139</v>
      </c>
      <c r="D81" s="50">
        <v>2707910</v>
      </c>
      <c r="E81" s="73">
        <v>27.369321548771012</v>
      </c>
      <c r="F81" s="50">
        <v>2561420</v>
      </c>
      <c r="G81" s="73">
        <v>32.259063927711246</v>
      </c>
      <c r="H81" s="50">
        <v>1786261</v>
      </c>
      <c r="I81" s="73">
        <v>27.9309795930366</v>
      </c>
      <c r="J81" s="50">
        <v>146490</v>
      </c>
      <c r="K81" s="73">
        <v>7.4976776085638024</v>
      </c>
      <c r="L81" s="50">
        <v>68258</v>
      </c>
      <c r="M81" s="73">
        <v>8.6497788704015814</v>
      </c>
      <c r="N81" s="50">
        <v>62712</v>
      </c>
      <c r="O81" s="87">
        <v>9.4669339645427755</v>
      </c>
      <c r="P81" s="117">
        <v>9</v>
      </c>
    </row>
    <row r="82" spans="1:16" s="4" customFormat="1" x14ac:dyDescent="0.2">
      <c r="A82" s="115">
        <v>10</v>
      </c>
      <c r="B82" s="1"/>
      <c r="C82" s="34" t="s">
        <v>36</v>
      </c>
      <c r="D82" s="50">
        <v>2316436</v>
      </c>
      <c r="E82" s="73">
        <v>23.412625135676198</v>
      </c>
      <c r="F82" s="50">
        <v>1973962</v>
      </c>
      <c r="G82" s="73">
        <v>24.860493924804501</v>
      </c>
      <c r="H82" s="50">
        <v>1601597</v>
      </c>
      <c r="I82" s="73">
        <v>25.043469640365345</v>
      </c>
      <c r="J82" s="50">
        <v>342474</v>
      </c>
      <c r="K82" s="73">
        <v>17.528566054442486</v>
      </c>
      <c r="L82" s="50">
        <v>143387</v>
      </c>
      <c r="M82" s="73">
        <v>18.170263454690609</v>
      </c>
      <c r="N82" s="50">
        <v>119815</v>
      </c>
      <c r="O82" s="87">
        <v>18.087139510168591</v>
      </c>
      <c r="P82" s="117">
        <v>10</v>
      </c>
    </row>
    <row r="83" spans="1:16" x14ac:dyDescent="0.2">
      <c r="A83" s="115">
        <v>11</v>
      </c>
      <c r="C83" s="34" t="s">
        <v>37</v>
      </c>
      <c r="D83" s="50">
        <v>2200983</v>
      </c>
      <c r="E83" s="73">
        <v>22.245721405208691</v>
      </c>
      <c r="F83" s="50">
        <v>1753838</v>
      </c>
      <c r="G83" s="73">
        <v>22.08820582366392</v>
      </c>
      <c r="H83" s="50">
        <v>1660571</v>
      </c>
      <c r="I83" s="73">
        <v>25.965620205439397</v>
      </c>
      <c r="J83" s="50">
        <v>447145</v>
      </c>
      <c r="K83" s="73">
        <v>22.885856060354026</v>
      </c>
      <c r="L83" s="50">
        <v>186570</v>
      </c>
      <c r="M83" s="73">
        <v>23.642492365009566</v>
      </c>
      <c r="N83" s="50">
        <v>110538</v>
      </c>
      <c r="O83" s="87">
        <v>16.686693879522728</v>
      </c>
      <c r="P83" s="117">
        <v>11</v>
      </c>
    </row>
    <row r="84" spans="1:16" x14ac:dyDescent="0.2">
      <c r="A84" s="115">
        <v>12</v>
      </c>
      <c r="C84" s="34" t="s">
        <v>38</v>
      </c>
      <c r="D84" s="50">
        <v>1793339</v>
      </c>
      <c r="E84" s="73">
        <v>18.125591964633781</v>
      </c>
      <c r="F84" s="50">
        <v>1429967</v>
      </c>
      <c r="G84" s="73">
        <v>18.009306114388686</v>
      </c>
      <c r="H84" s="50">
        <v>1359038</v>
      </c>
      <c r="I84" s="73">
        <v>21.250680972243853</v>
      </c>
      <c r="J84" s="50">
        <v>363373</v>
      </c>
      <c r="K84" s="73">
        <v>18.598222442874288</v>
      </c>
      <c r="L84" s="50">
        <v>149096</v>
      </c>
      <c r="M84" s="73">
        <v>18.893718398742919</v>
      </c>
      <c r="N84" s="50">
        <v>89002</v>
      </c>
      <c r="O84" s="87">
        <v>13.43564320564224</v>
      </c>
      <c r="P84" s="117">
        <v>12</v>
      </c>
    </row>
    <row r="85" spans="1:16" x14ac:dyDescent="0.2">
      <c r="A85" s="115">
        <v>13</v>
      </c>
      <c r="C85" s="34" t="s">
        <v>39</v>
      </c>
      <c r="D85" s="50">
        <v>407643</v>
      </c>
      <c r="E85" s="73">
        <v>4.1201193333994341</v>
      </c>
      <c r="F85" s="50">
        <v>323871</v>
      </c>
      <c r="G85" s="73">
        <v>4.078899709275233</v>
      </c>
      <c r="H85" s="50">
        <v>301533</v>
      </c>
      <c r="I85" s="73">
        <v>4.714939233195544</v>
      </c>
      <c r="J85" s="50">
        <v>83772</v>
      </c>
      <c r="K85" s="73">
        <v>4.287633617479738</v>
      </c>
      <c r="L85" s="50">
        <v>37474</v>
      </c>
      <c r="M85" s="73">
        <v>4.7487739662666479</v>
      </c>
      <c r="N85" s="50">
        <v>21536</v>
      </c>
      <c r="O85" s="87">
        <v>3.251050673880489</v>
      </c>
      <c r="P85" s="117">
        <v>13</v>
      </c>
    </row>
    <row r="86" spans="1:16" x14ac:dyDescent="0.2">
      <c r="A86" s="115">
        <v>14</v>
      </c>
      <c r="C86" s="34" t="s">
        <v>40</v>
      </c>
      <c r="D86" s="50">
        <v>862149</v>
      </c>
      <c r="E86" s="73">
        <v>8.7138912312268051</v>
      </c>
      <c r="F86" s="50">
        <v>544530</v>
      </c>
      <c r="G86" s="73">
        <v>6.8579257132983278</v>
      </c>
      <c r="H86" s="50">
        <v>447742</v>
      </c>
      <c r="I86" s="73">
        <v>7.0011452217483301</v>
      </c>
      <c r="J86" s="50">
        <v>317619</v>
      </c>
      <c r="K86" s="73">
        <v>16.256432960300543</v>
      </c>
      <c r="L86" s="50">
        <v>137672</v>
      </c>
      <c r="M86" s="73">
        <v>17.446048179640869</v>
      </c>
      <c r="N86" s="50">
        <v>150485</v>
      </c>
      <c r="O86" s="87">
        <v>22.717048693299841</v>
      </c>
      <c r="P86" s="117">
        <v>14</v>
      </c>
    </row>
    <row r="87" spans="1:16" ht="24" x14ac:dyDescent="0.2">
      <c r="A87" s="159">
        <v>15</v>
      </c>
      <c r="C87" s="160" t="s">
        <v>272</v>
      </c>
      <c r="D87" s="50">
        <v>858342</v>
      </c>
      <c r="E87" s="73">
        <v>8.6754132141818623</v>
      </c>
      <c r="F87" s="50">
        <v>543197</v>
      </c>
      <c r="G87" s="73">
        <v>6.8411376300415254</v>
      </c>
      <c r="H87" s="50">
        <v>446408</v>
      </c>
      <c r="I87" s="73">
        <v>6.9802860489974776</v>
      </c>
      <c r="J87" s="50">
        <v>315145</v>
      </c>
      <c r="K87" s="73">
        <v>16.129808245961087</v>
      </c>
      <c r="L87" s="50">
        <v>137585</v>
      </c>
      <c r="M87" s="73">
        <v>17.435023380178173</v>
      </c>
      <c r="N87" s="50">
        <v>148099</v>
      </c>
      <c r="O87" s="87">
        <v>22.356860779672481</v>
      </c>
      <c r="P87" s="117">
        <v>15</v>
      </c>
    </row>
    <row r="88" spans="1:16" ht="24" x14ac:dyDescent="0.2">
      <c r="A88" s="159">
        <v>16</v>
      </c>
      <c r="C88" s="160" t="s">
        <v>273</v>
      </c>
      <c r="D88" s="50">
        <v>3807</v>
      </c>
      <c r="E88" s="73">
        <v>3.8478017044942872E-2</v>
      </c>
      <c r="F88" s="50">
        <v>1333</v>
      </c>
      <c r="G88" s="73">
        <v>1.6788083256802512E-2</v>
      </c>
      <c r="H88" s="50">
        <v>1333</v>
      </c>
      <c r="I88" s="73">
        <v>2.0843536189570164E-2</v>
      </c>
      <c r="J88" s="50">
        <v>2473</v>
      </c>
      <c r="K88" s="73">
        <v>0.12657353215904352</v>
      </c>
      <c r="L88" s="50">
        <v>87</v>
      </c>
      <c r="M88" s="73">
        <v>1.1024799462699429E-2</v>
      </c>
      <c r="N88" s="50">
        <v>2386</v>
      </c>
      <c r="O88" s="87">
        <v>0.36018791362736102</v>
      </c>
      <c r="P88" s="117">
        <v>16</v>
      </c>
    </row>
    <row r="89" spans="1:16" x14ac:dyDescent="0.2">
      <c r="A89" s="115">
        <v>17</v>
      </c>
      <c r="C89" s="34" t="s">
        <v>41</v>
      </c>
      <c r="D89" s="50">
        <v>1055304</v>
      </c>
      <c r="E89" s="73">
        <v>10.666142710689885</v>
      </c>
      <c r="F89" s="50">
        <v>683723</v>
      </c>
      <c r="G89" s="73">
        <v>8.6109517243741802</v>
      </c>
      <c r="H89" s="50">
        <v>604328</v>
      </c>
      <c r="I89" s="73">
        <v>9.4496118067296013</v>
      </c>
      <c r="J89" s="50">
        <v>371581</v>
      </c>
      <c r="K89" s="73">
        <v>19.018325779696539</v>
      </c>
      <c r="L89" s="50">
        <v>140911</v>
      </c>
      <c r="M89" s="73">
        <v>17.856500196418843</v>
      </c>
      <c r="N89" s="50">
        <v>124630</v>
      </c>
      <c r="O89" s="87">
        <v>18.814006569730932</v>
      </c>
      <c r="P89" s="117">
        <v>17</v>
      </c>
    </row>
    <row r="90" spans="1:16" x14ac:dyDescent="0.2">
      <c r="A90" s="115"/>
      <c r="C90" s="34"/>
      <c r="D90" s="50"/>
      <c r="E90" s="73"/>
      <c r="F90" s="50"/>
      <c r="G90" s="73"/>
      <c r="H90" s="50"/>
      <c r="I90" s="73"/>
      <c r="J90" s="50"/>
      <c r="K90" s="73"/>
      <c r="L90" s="50"/>
      <c r="M90" s="73"/>
      <c r="N90" s="50"/>
      <c r="O90" s="87"/>
      <c r="P90" s="117"/>
    </row>
    <row r="91" spans="1:16" s="4" customFormat="1" x14ac:dyDescent="0.2">
      <c r="A91" s="209">
        <v>18</v>
      </c>
      <c r="B91" s="35"/>
      <c r="C91" s="36" t="s">
        <v>179</v>
      </c>
      <c r="D91" s="51">
        <v>9142782</v>
      </c>
      <c r="E91" s="51" t="s">
        <v>65</v>
      </c>
      <c r="F91" s="51">
        <v>7517473</v>
      </c>
      <c r="G91" s="51" t="s">
        <v>65</v>
      </c>
      <c r="H91" s="51">
        <v>6100499</v>
      </c>
      <c r="I91" s="51" t="s">
        <v>65</v>
      </c>
      <c r="J91" s="51">
        <v>1625309</v>
      </c>
      <c r="K91" s="51" t="s">
        <v>65</v>
      </c>
      <c r="L91" s="51">
        <v>676798</v>
      </c>
      <c r="M91" s="51" t="s">
        <v>65</v>
      </c>
      <c r="N91" s="51">
        <v>568180</v>
      </c>
      <c r="O91" s="200" t="s">
        <v>65</v>
      </c>
      <c r="P91" s="123">
        <v>18</v>
      </c>
    </row>
    <row r="92" spans="1:16" x14ac:dyDescent="0.2">
      <c r="A92" s="115"/>
      <c r="C92" s="34"/>
      <c r="D92" s="50"/>
      <c r="E92" s="73"/>
      <c r="F92" s="50"/>
      <c r="G92" s="73"/>
      <c r="H92" s="50"/>
      <c r="I92" s="73"/>
      <c r="J92" s="50"/>
      <c r="K92" s="73"/>
      <c r="L92" s="50"/>
      <c r="M92" s="73"/>
      <c r="N92" s="50"/>
      <c r="O92" s="87"/>
      <c r="P92" s="117"/>
    </row>
    <row r="93" spans="1:16" x14ac:dyDescent="0.2">
      <c r="A93" s="115">
        <v>19</v>
      </c>
      <c r="C93" s="34" t="s">
        <v>42</v>
      </c>
      <c r="D93" s="50">
        <v>138610</v>
      </c>
      <c r="E93" s="73">
        <v>1.400955593012748</v>
      </c>
      <c r="F93" s="50">
        <v>133767</v>
      </c>
      <c r="G93" s="73">
        <v>1.6846898222150799</v>
      </c>
      <c r="H93" s="50">
        <v>54916</v>
      </c>
      <c r="I93" s="73">
        <v>0.85869739938967371</v>
      </c>
      <c r="J93" s="50">
        <v>4843</v>
      </c>
      <c r="K93" s="73">
        <v>0.24787529973564404</v>
      </c>
      <c r="L93" s="50">
        <v>4366</v>
      </c>
      <c r="M93" s="73">
        <v>0.55326752246144484</v>
      </c>
      <c r="N93" s="50">
        <v>476</v>
      </c>
      <c r="O93" s="87">
        <v>7.1856432056422392E-2</v>
      </c>
      <c r="P93" s="117">
        <v>19</v>
      </c>
    </row>
    <row r="94" spans="1:16" ht="24" x14ac:dyDescent="0.2">
      <c r="A94" s="159">
        <v>20</v>
      </c>
      <c r="C94" s="160" t="s">
        <v>274</v>
      </c>
      <c r="D94" s="50">
        <v>79695</v>
      </c>
      <c r="E94" s="73">
        <v>0.80549134972333125</v>
      </c>
      <c r="F94" s="50">
        <v>11024</v>
      </c>
      <c r="G94" s="73">
        <v>0.13883858201274635</v>
      </c>
      <c r="H94" s="50">
        <v>6077</v>
      </c>
      <c r="I94" s="73">
        <v>9.502338291374185E-2</v>
      </c>
      <c r="J94" s="50">
        <v>68671</v>
      </c>
      <c r="K94" s="73">
        <v>3.5147315110771036</v>
      </c>
      <c r="L94" s="50">
        <v>54020</v>
      </c>
      <c r="M94" s="73">
        <v>6.8455134135060129</v>
      </c>
      <c r="N94" s="50">
        <v>123</v>
      </c>
      <c r="O94" s="87">
        <v>1.8567943577604946E-2</v>
      </c>
      <c r="P94" s="117">
        <v>20</v>
      </c>
    </row>
    <row r="95" spans="1:16" x14ac:dyDescent="0.2">
      <c r="A95" s="115">
        <v>21</v>
      </c>
      <c r="C95" s="34" t="s">
        <v>268</v>
      </c>
      <c r="D95" s="50">
        <v>13859</v>
      </c>
      <c r="E95" s="73">
        <v>0.14007534495031868</v>
      </c>
      <c r="F95" s="50">
        <v>7275</v>
      </c>
      <c r="G95" s="73">
        <v>9.162288499117649E-2</v>
      </c>
      <c r="H95" s="50">
        <v>6040</v>
      </c>
      <c r="I95" s="73">
        <v>9.4444830146289419E-2</v>
      </c>
      <c r="J95" s="50">
        <v>6584</v>
      </c>
      <c r="K95" s="73">
        <v>0.33698347583305399</v>
      </c>
      <c r="L95" s="50">
        <v>1765</v>
      </c>
      <c r="M95" s="73">
        <v>0.22366403507660335</v>
      </c>
      <c r="N95" s="50">
        <v>4302</v>
      </c>
      <c r="O95" s="87">
        <v>0.6494251485435486</v>
      </c>
      <c r="P95" s="117">
        <v>21</v>
      </c>
    </row>
    <row r="96" spans="1:16" ht="24" x14ac:dyDescent="0.2">
      <c r="A96" s="159">
        <v>22</v>
      </c>
      <c r="C96" s="160" t="s">
        <v>275</v>
      </c>
      <c r="D96" s="50">
        <v>8900</v>
      </c>
      <c r="E96" s="73">
        <v>8.9953861754660247E-2</v>
      </c>
      <c r="F96" s="50">
        <v>8669</v>
      </c>
      <c r="G96" s="73">
        <v>0.1091792151186954</v>
      </c>
      <c r="H96" s="50">
        <v>3199</v>
      </c>
      <c r="I96" s="73">
        <v>5.0021359542711891E-2</v>
      </c>
      <c r="J96" s="50">
        <v>231</v>
      </c>
      <c r="K96" s="73">
        <v>1.1823083675187647E-2</v>
      </c>
      <c r="L96" s="50">
        <v>17</v>
      </c>
      <c r="M96" s="73">
        <v>2.1542711593780491E-3</v>
      </c>
      <c r="N96" s="50" t="s">
        <v>364</v>
      </c>
      <c r="O96" s="87" t="s">
        <v>364</v>
      </c>
      <c r="P96" s="117">
        <v>22</v>
      </c>
    </row>
    <row r="97" spans="1:16" x14ac:dyDescent="0.2">
      <c r="A97" s="115">
        <v>23</v>
      </c>
      <c r="C97" s="34" t="s">
        <v>264</v>
      </c>
      <c r="D97" s="50">
        <v>142677</v>
      </c>
      <c r="E97" s="73">
        <v>1.4420614756819843</v>
      </c>
      <c r="F97" s="50">
        <v>107941</v>
      </c>
      <c r="G97" s="73">
        <v>1.3594317290491522</v>
      </c>
      <c r="H97" s="50">
        <v>64551</v>
      </c>
      <c r="I97" s="73">
        <v>1.0093556673465442</v>
      </c>
      <c r="J97" s="50">
        <v>34736</v>
      </c>
      <c r="K97" s="73">
        <v>1.7778642187935849</v>
      </c>
      <c r="L97" s="50">
        <v>11161</v>
      </c>
      <c r="M97" s="73">
        <v>1.4143423770481416</v>
      </c>
      <c r="N97" s="50">
        <v>22777</v>
      </c>
      <c r="O97" s="87">
        <v>3.4383906574561616</v>
      </c>
      <c r="P97" s="117">
        <v>23</v>
      </c>
    </row>
    <row r="98" spans="1:16" ht="24" x14ac:dyDescent="0.2">
      <c r="A98" s="159">
        <v>24</v>
      </c>
      <c r="C98" s="160" t="s">
        <v>276</v>
      </c>
      <c r="D98" s="50">
        <v>108518</v>
      </c>
      <c r="E98" s="73">
        <v>1.0968104685272158</v>
      </c>
      <c r="F98" s="50">
        <v>108518</v>
      </c>
      <c r="G98" s="73">
        <v>1.3666985887934695</v>
      </c>
      <c r="H98" s="50">
        <v>105018</v>
      </c>
      <c r="I98" s="73">
        <v>1.6421203927654009</v>
      </c>
      <c r="J98" s="50" t="s">
        <v>364</v>
      </c>
      <c r="K98" s="73" t="s">
        <v>364</v>
      </c>
      <c r="L98" s="50" t="s">
        <v>364</v>
      </c>
      <c r="M98" s="73" t="s">
        <v>364</v>
      </c>
      <c r="N98" s="50" t="s">
        <v>364</v>
      </c>
      <c r="O98" s="87" t="s">
        <v>364</v>
      </c>
      <c r="P98" s="117">
        <v>24</v>
      </c>
    </row>
    <row r="99" spans="1:16" x14ac:dyDescent="0.2">
      <c r="A99" s="115">
        <v>25</v>
      </c>
      <c r="C99" s="34" t="s">
        <v>266</v>
      </c>
      <c r="D99" s="50">
        <v>46911</v>
      </c>
      <c r="E99" s="73">
        <v>0.47413770885088391</v>
      </c>
      <c r="F99" s="50">
        <v>46911</v>
      </c>
      <c r="G99" s="73">
        <v>0.59080703200289764</v>
      </c>
      <c r="H99" s="50">
        <v>34682</v>
      </c>
      <c r="I99" s="73">
        <v>0.54230721839960416</v>
      </c>
      <c r="J99" s="50" t="s">
        <v>364</v>
      </c>
      <c r="K99" s="73" t="s">
        <v>364</v>
      </c>
      <c r="L99" s="50" t="s">
        <v>364</v>
      </c>
      <c r="M99" s="73" t="s">
        <v>364</v>
      </c>
      <c r="N99" s="50" t="s">
        <v>364</v>
      </c>
      <c r="O99" s="87" t="s">
        <v>364</v>
      </c>
      <c r="P99" s="117">
        <v>25</v>
      </c>
    </row>
    <row r="100" spans="1:16" x14ac:dyDescent="0.2">
      <c r="A100" s="115">
        <v>26</v>
      </c>
      <c r="C100" s="34" t="s">
        <v>43</v>
      </c>
      <c r="D100" s="50">
        <v>134794</v>
      </c>
      <c r="E100" s="73">
        <v>1.3623866113885026</v>
      </c>
      <c r="F100" s="50">
        <v>98325</v>
      </c>
      <c r="G100" s="73">
        <v>1.2383257961178598</v>
      </c>
      <c r="H100" s="50">
        <v>64863</v>
      </c>
      <c r="I100" s="73">
        <v>1.0142342744666839</v>
      </c>
      <c r="J100" s="50">
        <v>36469</v>
      </c>
      <c r="K100" s="73">
        <v>1.8665629374476982</v>
      </c>
      <c r="L100" s="50">
        <v>1475</v>
      </c>
      <c r="M100" s="73">
        <v>0.18691470353427192</v>
      </c>
      <c r="N100" s="50">
        <v>6070</v>
      </c>
      <c r="O100" s="87">
        <v>0.91632046761026043</v>
      </c>
      <c r="P100" s="117">
        <v>26</v>
      </c>
    </row>
    <row r="101" spans="1:16" s="157" customFormat="1" ht="36" customHeight="1" x14ac:dyDescent="0.2">
      <c r="A101" s="210">
        <v>27</v>
      </c>
      <c r="B101" s="153"/>
      <c r="C101" s="162" t="s">
        <v>265</v>
      </c>
      <c r="D101" s="154">
        <v>758578</v>
      </c>
      <c r="E101" s="169">
        <v>7.6670809597895122</v>
      </c>
      <c r="F101" s="154">
        <v>421420</v>
      </c>
      <c r="G101" s="169">
        <v>5.3074523976607013</v>
      </c>
      <c r="H101" s="154">
        <v>299525</v>
      </c>
      <c r="I101" s="169">
        <v>4.6835410181402874</v>
      </c>
      <c r="J101" s="154">
        <v>337157</v>
      </c>
      <c r="K101" s="169">
        <v>17.256430401191523</v>
      </c>
      <c r="L101" s="154">
        <v>159831</v>
      </c>
      <c r="M101" s="169">
        <v>20.254077274973707</v>
      </c>
      <c r="N101" s="154">
        <v>26128</v>
      </c>
      <c r="O101" s="170">
        <v>3.9442539007777402</v>
      </c>
      <c r="P101" s="211">
        <v>27</v>
      </c>
    </row>
    <row r="102" spans="1:16" x14ac:dyDescent="0.2">
      <c r="A102" s="115">
        <v>28</v>
      </c>
      <c r="C102" s="34" t="s">
        <v>44</v>
      </c>
      <c r="D102" s="199">
        <v>9052</v>
      </c>
      <c r="E102" s="73">
        <v>9.1490152427324098E-2</v>
      </c>
      <c r="F102" s="50">
        <v>8418</v>
      </c>
      <c r="G102" s="73">
        <v>0.10601806815886237</v>
      </c>
      <c r="H102" s="50">
        <v>8313</v>
      </c>
      <c r="I102" s="73">
        <v>0.12998673394140792</v>
      </c>
      <c r="J102" s="50">
        <v>634</v>
      </c>
      <c r="K102" s="73">
        <v>3.2449502381250946E-2</v>
      </c>
      <c r="L102" s="50">
        <v>709</v>
      </c>
      <c r="M102" s="73">
        <v>8.9845779529355116E-2</v>
      </c>
      <c r="N102" s="50">
        <v>353</v>
      </c>
      <c r="O102" s="87">
        <v>5.3288488478817446E-2</v>
      </c>
      <c r="P102" s="117">
        <v>28</v>
      </c>
    </row>
    <row r="103" spans="1:16" x14ac:dyDescent="0.2">
      <c r="A103" s="115">
        <v>29</v>
      </c>
      <c r="C103" s="34" t="s">
        <v>267</v>
      </c>
      <c r="D103" s="199">
        <v>47441</v>
      </c>
      <c r="E103" s="73">
        <v>0.47949451185425129</v>
      </c>
      <c r="F103" s="50">
        <v>47441</v>
      </c>
      <c r="G103" s="73">
        <v>0.5974819638304335</v>
      </c>
      <c r="H103" s="50">
        <v>42818</v>
      </c>
      <c r="I103" s="73">
        <v>0.6695262809940099</v>
      </c>
      <c r="J103" s="50" t="s">
        <v>364</v>
      </c>
      <c r="K103" s="73" t="s">
        <v>364</v>
      </c>
      <c r="L103" s="50" t="s">
        <v>364</v>
      </c>
      <c r="M103" s="73" t="s">
        <v>364</v>
      </c>
      <c r="N103" s="50" t="s">
        <v>364</v>
      </c>
      <c r="O103" s="87" t="s">
        <v>364</v>
      </c>
      <c r="P103" s="212">
        <v>29</v>
      </c>
    </row>
    <row r="104" spans="1:16" x14ac:dyDescent="0.2">
      <c r="A104" s="115">
        <v>30</v>
      </c>
      <c r="C104" s="34" t="s">
        <v>285</v>
      </c>
      <c r="D104" s="199">
        <v>264087</v>
      </c>
      <c r="E104" s="73">
        <v>2.6691736504722425</v>
      </c>
      <c r="F104" s="50">
        <v>148929</v>
      </c>
      <c r="G104" s="73">
        <v>1.8756432493265875</v>
      </c>
      <c r="H104" s="50">
        <v>146926</v>
      </c>
      <c r="I104" s="73">
        <v>2.2974174029923375</v>
      </c>
      <c r="J104" s="50">
        <v>115158</v>
      </c>
      <c r="K104" s="73">
        <v>5.8940375318928959</v>
      </c>
      <c r="L104" s="50">
        <v>40</v>
      </c>
      <c r="M104" s="73">
        <v>5.068873316183645E-3</v>
      </c>
      <c r="N104" s="50" t="s">
        <v>364</v>
      </c>
      <c r="O104" s="87" t="s">
        <v>364</v>
      </c>
      <c r="P104" s="117">
        <v>30</v>
      </c>
    </row>
    <row r="105" spans="1:16" x14ac:dyDescent="0.2">
      <c r="A105" s="115"/>
      <c r="C105" s="34"/>
      <c r="D105" s="50"/>
      <c r="E105" s="73"/>
      <c r="F105" s="50"/>
      <c r="G105" s="73"/>
      <c r="H105" s="50"/>
      <c r="I105" s="73"/>
      <c r="J105" s="50"/>
      <c r="K105" s="73"/>
      <c r="L105" s="50"/>
      <c r="M105" s="73"/>
      <c r="N105" s="50"/>
      <c r="O105" s="87"/>
      <c r="P105" s="117"/>
    </row>
    <row r="106" spans="1:16" x14ac:dyDescent="0.2">
      <c r="A106" s="209">
        <v>31</v>
      </c>
      <c r="B106" s="35"/>
      <c r="C106" s="36" t="s">
        <v>233</v>
      </c>
      <c r="D106" s="50"/>
      <c r="E106" s="73"/>
      <c r="F106" s="50"/>
      <c r="G106" s="73"/>
      <c r="H106" s="50"/>
      <c r="I106" s="73"/>
      <c r="J106" s="50"/>
      <c r="K106" s="73"/>
      <c r="L106" s="50"/>
      <c r="M106" s="73"/>
      <c r="N106" s="50"/>
      <c r="O106" s="87"/>
      <c r="P106" s="117"/>
    </row>
    <row r="107" spans="1:16" x14ac:dyDescent="0.2">
      <c r="A107" s="209"/>
      <c r="B107" s="35"/>
      <c r="C107" s="36" t="s">
        <v>234</v>
      </c>
      <c r="D107" s="51">
        <v>532880</v>
      </c>
      <c r="E107" s="86">
        <v>5.385911668744197</v>
      </c>
      <c r="F107" s="51">
        <v>311515</v>
      </c>
      <c r="G107" s="86">
        <v>3.9232856382166799</v>
      </c>
      <c r="H107" s="51">
        <v>187104</v>
      </c>
      <c r="I107" s="86">
        <v>2.9256631622005522</v>
      </c>
      <c r="J107" s="51">
        <v>221365</v>
      </c>
      <c r="K107" s="86">
        <v>11.329943366917375</v>
      </c>
      <c r="L107" s="51">
        <v>159082</v>
      </c>
      <c r="M107" s="86">
        <v>20.159162622128168</v>
      </c>
      <c r="N107" s="51">
        <v>25776</v>
      </c>
      <c r="O107" s="88">
        <v>3.8911163711897978</v>
      </c>
      <c r="P107" s="123">
        <v>31</v>
      </c>
    </row>
    <row r="108" spans="1:16" x14ac:dyDescent="0.2">
      <c r="A108" s="209"/>
      <c r="B108" s="35"/>
      <c r="C108" s="36"/>
      <c r="D108" s="51"/>
      <c r="E108" s="86"/>
      <c r="F108" s="51"/>
      <c r="G108" s="86"/>
      <c r="H108" s="51"/>
      <c r="I108" s="86"/>
      <c r="J108" s="51"/>
      <c r="K108" s="86"/>
      <c r="L108" s="51"/>
      <c r="M108" s="86"/>
      <c r="N108" s="51"/>
      <c r="O108" s="88"/>
      <c r="P108" s="123"/>
    </row>
    <row r="109" spans="1:16" x14ac:dyDescent="0.2">
      <c r="A109" s="209">
        <v>32</v>
      </c>
      <c r="B109" s="35"/>
      <c r="C109" s="36" t="s">
        <v>316</v>
      </c>
      <c r="D109" s="51">
        <v>807650</v>
      </c>
      <c r="E109" s="86">
        <v>8.1630602748484655</v>
      </c>
      <c r="F109" s="51">
        <v>520309</v>
      </c>
      <c r="G109" s="86">
        <v>6.5528813287799386</v>
      </c>
      <c r="H109" s="51">
        <v>491037</v>
      </c>
      <c r="I109" s="86">
        <v>7.6781301424740915</v>
      </c>
      <c r="J109" s="51">
        <v>287340</v>
      </c>
      <c r="K109" s="86">
        <v>14.706687719603543</v>
      </c>
      <c r="L109" s="51">
        <v>153577</v>
      </c>
      <c r="M109" s="86">
        <v>19.461558931988392</v>
      </c>
      <c r="N109" s="51">
        <v>35838</v>
      </c>
      <c r="O109" s="88">
        <v>5.4100647311724073</v>
      </c>
      <c r="P109" s="123">
        <v>32</v>
      </c>
    </row>
    <row r="110" spans="1:16" x14ac:dyDescent="0.2">
      <c r="A110" s="115">
        <v>33</v>
      </c>
      <c r="C110" s="34" t="s">
        <v>317</v>
      </c>
      <c r="D110" s="50">
        <v>193365</v>
      </c>
      <c r="E110" s="73">
        <v>1.9543739863134695</v>
      </c>
      <c r="F110" s="50">
        <v>127257</v>
      </c>
      <c r="G110" s="73">
        <v>1.6027015086353467</v>
      </c>
      <c r="H110" s="50">
        <v>115556</v>
      </c>
      <c r="I110" s="73">
        <v>1.8068984755603674</v>
      </c>
      <c r="J110" s="50">
        <v>66108</v>
      </c>
      <c r="K110" s="73">
        <v>3.3835515826809739</v>
      </c>
      <c r="L110" s="50">
        <v>32155</v>
      </c>
      <c r="M110" s="73">
        <v>4.0747405370471279</v>
      </c>
      <c r="N110" s="50">
        <v>17633</v>
      </c>
      <c r="O110" s="87">
        <v>2.6618581227960001</v>
      </c>
      <c r="P110" s="117">
        <v>33</v>
      </c>
    </row>
    <row r="111" spans="1:16" s="4" customFormat="1" x14ac:dyDescent="0.2">
      <c r="A111" s="115">
        <v>34</v>
      </c>
      <c r="B111" s="1"/>
      <c r="C111" s="34" t="s">
        <v>318</v>
      </c>
      <c r="D111" s="50">
        <v>614285</v>
      </c>
      <c r="E111" s="73">
        <v>6.208686288534996</v>
      </c>
      <c r="F111" s="50">
        <v>393052</v>
      </c>
      <c r="G111" s="73">
        <v>4.9501798201445917</v>
      </c>
      <c r="H111" s="50">
        <v>375481</v>
      </c>
      <c r="I111" s="73">
        <v>5.8712316669137241</v>
      </c>
      <c r="J111" s="50">
        <v>221232</v>
      </c>
      <c r="K111" s="73">
        <v>11.323136136922569</v>
      </c>
      <c r="L111" s="50">
        <v>121422</v>
      </c>
      <c r="M111" s="73">
        <v>15.386818394941264</v>
      </c>
      <c r="N111" s="50">
        <v>18205</v>
      </c>
      <c r="O111" s="87">
        <v>2.7482066083764067</v>
      </c>
      <c r="P111" s="117">
        <v>34</v>
      </c>
    </row>
    <row r="112" spans="1:16" s="4" customFormat="1" x14ac:dyDescent="0.2">
      <c r="A112" s="31" t="s">
        <v>28</v>
      </c>
      <c r="B112" s="31"/>
      <c r="C112" s="195"/>
      <c r="D112" s="127"/>
      <c r="E112" s="194"/>
      <c r="F112" s="128"/>
      <c r="G112" s="194"/>
      <c r="H112" s="27"/>
      <c r="I112" s="175"/>
      <c r="J112" s="27"/>
      <c r="K112" s="175"/>
      <c r="L112" s="27"/>
      <c r="M112" s="175"/>
      <c r="N112" s="199"/>
      <c r="O112" s="175"/>
      <c r="P112" s="118"/>
    </row>
    <row r="113" spans="1:16" x14ac:dyDescent="0.2">
      <c r="A113" s="126" t="s">
        <v>301</v>
      </c>
      <c r="B113" s="192"/>
      <c r="C113" s="31"/>
      <c r="D113" s="128"/>
      <c r="E113" s="194"/>
      <c r="F113" s="128"/>
      <c r="G113" s="194"/>
      <c r="H113" s="27"/>
      <c r="I113" s="175"/>
      <c r="J113" s="27"/>
      <c r="K113" s="175"/>
      <c r="L113" s="27"/>
      <c r="M113" s="175"/>
      <c r="N113" s="27"/>
      <c r="O113" s="175"/>
      <c r="P113" s="119"/>
    </row>
    <row r="114" spans="1:16" x14ac:dyDescent="0.2">
      <c r="D114" s="2"/>
      <c r="E114" s="3"/>
      <c r="F114" s="2"/>
      <c r="G114" s="33" t="s">
        <v>296</v>
      </c>
      <c r="H114" s="2" t="s">
        <v>363</v>
      </c>
      <c r="J114" s="2"/>
      <c r="K114" s="33"/>
      <c r="L114" s="2"/>
      <c r="M114" s="33"/>
      <c r="N114" s="2"/>
      <c r="O114" s="33"/>
    </row>
    <row r="115" spans="1:16" s="4" customFormat="1" x14ac:dyDescent="0.2">
      <c r="A115" s="1"/>
      <c r="B115" s="1"/>
      <c r="C115" s="2"/>
      <c r="D115" s="2"/>
      <c r="E115" s="3"/>
      <c r="F115" s="2"/>
      <c r="G115" s="33"/>
      <c r="H115" s="2"/>
      <c r="I115" s="33"/>
      <c r="J115" s="2"/>
      <c r="K115" s="33"/>
      <c r="L115" s="2"/>
      <c r="M115" s="33"/>
      <c r="N115" s="2"/>
      <c r="O115" s="33"/>
      <c r="P115" s="113"/>
    </row>
    <row r="116" spans="1:16" s="4" customFormat="1" x14ac:dyDescent="0.2">
      <c r="A116" s="1"/>
      <c r="B116" s="1"/>
      <c r="C116" s="2"/>
      <c r="D116" s="2"/>
      <c r="E116" s="3"/>
      <c r="F116" s="2"/>
      <c r="G116" s="33" t="s">
        <v>209</v>
      </c>
      <c r="H116" s="2" t="s">
        <v>146</v>
      </c>
      <c r="I116" s="33"/>
      <c r="J116" s="2"/>
      <c r="K116" s="33"/>
      <c r="L116" s="2"/>
      <c r="M116" s="33"/>
      <c r="N116" s="2"/>
      <c r="O116" s="33"/>
      <c r="P116" s="113"/>
    </row>
    <row r="117" spans="1:16" s="4" customFormat="1" x14ac:dyDescent="0.2">
      <c r="A117" s="1"/>
      <c r="B117" s="1"/>
      <c r="C117" s="2"/>
      <c r="D117" s="2"/>
      <c r="E117" s="3"/>
      <c r="F117" s="2"/>
      <c r="G117" s="33"/>
      <c r="H117" s="2"/>
      <c r="I117" s="33"/>
      <c r="J117" s="2"/>
      <c r="K117" s="33"/>
      <c r="L117" s="2"/>
      <c r="M117" s="33"/>
      <c r="N117" s="2"/>
      <c r="O117" s="33"/>
      <c r="P117" s="113"/>
    </row>
    <row r="118" spans="1:16" ht="12.75" thickBot="1" x14ac:dyDescent="0.25">
      <c r="A118" s="6"/>
      <c r="B118" s="6"/>
      <c r="C118" s="7"/>
      <c r="D118" s="7"/>
      <c r="E118" s="8"/>
      <c r="F118" s="7"/>
      <c r="G118" s="9"/>
      <c r="H118" s="7"/>
      <c r="I118" s="9"/>
      <c r="J118" s="7"/>
      <c r="K118" s="9"/>
      <c r="L118" s="7"/>
      <c r="M118" s="9"/>
      <c r="N118" s="7"/>
      <c r="O118" s="9"/>
      <c r="P118" s="114"/>
    </row>
    <row r="119" spans="1:16" x14ac:dyDescent="0.2">
      <c r="A119" s="115"/>
      <c r="B119" s="264" t="s">
        <v>200</v>
      </c>
      <c r="C119" s="265"/>
      <c r="D119" s="271" t="s">
        <v>4</v>
      </c>
      <c r="E119" s="272"/>
      <c r="F119" s="13"/>
      <c r="G119" s="14" t="s">
        <v>1</v>
      </c>
      <c r="H119" s="15" t="s">
        <v>2</v>
      </c>
      <c r="I119" s="16"/>
      <c r="J119" s="13" t="s">
        <v>3</v>
      </c>
      <c r="K119" s="17"/>
      <c r="L119" s="13"/>
      <c r="M119" s="17"/>
      <c r="N119" s="19"/>
      <c r="O119" s="17"/>
      <c r="P119" s="120"/>
    </row>
    <row r="120" spans="1:16" ht="12" customHeight="1" x14ac:dyDescent="0.2">
      <c r="A120" s="262" t="s">
        <v>131</v>
      </c>
      <c r="B120" s="266"/>
      <c r="C120" s="267"/>
      <c r="D120" s="273"/>
      <c r="E120" s="274"/>
      <c r="F120" s="254" t="s">
        <v>64</v>
      </c>
      <c r="G120" s="258"/>
      <c r="H120" s="252" t="s">
        <v>133</v>
      </c>
      <c r="I120" s="253"/>
      <c r="J120" s="254" t="s">
        <v>64</v>
      </c>
      <c r="K120" s="255"/>
      <c r="L120" s="244" t="s">
        <v>62</v>
      </c>
      <c r="M120" s="245"/>
      <c r="N120" s="245"/>
      <c r="O120" s="246"/>
      <c r="P120" s="242" t="s">
        <v>131</v>
      </c>
    </row>
    <row r="121" spans="1:16" ht="12" customHeight="1" x14ac:dyDescent="0.2">
      <c r="A121" s="263"/>
      <c r="B121" s="266"/>
      <c r="C121" s="267"/>
      <c r="D121" s="275"/>
      <c r="E121" s="276"/>
      <c r="F121" s="259"/>
      <c r="G121" s="260"/>
      <c r="H121" s="249" t="s">
        <v>145</v>
      </c>
      <c r="I121" s="250"/>
      <c r="J121" s="256"/>
      <c r="K121" s="257"/>
      <c r="L121" s="247" t="s">
        <v>60</v>
      </c>
      <c r="M121" s="248"/>
      <c r="N121" s="247" t="s">
        <v>61</v>
      </c>
      <c r="O121" s="248"/>
      <c r="P121" s="243"/>
    </row>
    <row r="122" spans="1:16" ht="15" customHeight="1" thickBot="1" x14ac:dyDescent="0.25">
      <c r="A122" s="116"/>
      <c r="B122" s="268"/>
      <c r="C122" s="269"/>
      <c r="D122" s="179" t="s">
        <v>291</v>
      </c>
      <c r="E122" s="20" t="s">
        <v>220</v>
      </c>
      <c r="F122" s="179" t="s">
        <v>291</v>
      </c>
      <c r="G122" s="9" t="s">
        <v>220</v>
      </c>
      <c r="H122" s="181" t="s">
        <v>291</v>
      </c>
      <c r="I122" s="20" t="s">
        <v>220</v>
      </c>
      <c r="J122" s="179" t="s">
        <v>291</v>
      </c>
      <c r="K122" s="20" t="s">
        <v>220</v>
      </c>
      <c r="L122" s="179" t="s">
        <v>291</v>
      </c>
      <c r="M122" s="20" t="s">
        <v>220</v>
      </c>
      <c r="N122" s="179" t="s">
        <v>291</v>
      </c>
      <c r="O122" s="20" t="s">
        <v>220</v>
      </c>
      <c r="P122" s="121"/>
    </row>
    <row r="123" spans="1:16" x14ac:dyDescent="0.2">
      <c r="A123" s="117"/>
      <c r="B123" s="11"/>
      <c r="C123" s="10"/>
      <c r="D123" s="11"/>
      <c r="E123" s="18"/>
      <c r="F123" s="10"/>
      <c r="G123" s="22"/>
      <c r="H123" s="10"/>
      <c r="I123" s="37"/>
      <c r="J123" s="10"/>
      <c r="K123" s="37"/>
      <c r="L123" s="10"/>
      <c r="M123" s="37"/>
      <c r="N123" s="10"/>
      <c r="O123" s="37"/>
      <c r="P123" s="117"/>
    </row>
    <row r="124" spans="1:16" x14ac:dyDescent="0.2">
      <c r="A124" s="117"/>
      <c r="B124" s="11"/>
      <c r="C124" s="38" t="s">
        <v>142</v>
      </c>
      <c r="D124" s="23"/>
      <c r="E124" s="18"/>
      <c r="F124" s="23"/>
      <c r="G124" s="18"/>
      <c r="H124" s="24" t="s">
        <v>142</v>
      </c>
      <c r="I124" s="39"/>
      <c r="J124" s="23"/>
      <c r="K124" s="39"/>
      <c r="L124" s="23"/>
      <c r="M124" s="39"/>
      <c r="N124" s="23"/>
      <c r="O124" s="39"/>
      <c r="P124" s="117"/>
    </row>
    <row r="125" spans="1:16" x14ac:dyDescent="0.2">
      <c r="A125" s="117"/>
      <c r="C125" s="38"/>
      <c r="P125" s="117"/>
    </row>
    <row r="126" spans="1:16" x14ac:dyDescent="0.2">
      <c r="A126" s="115">
        <v>1</v>
      </c>
      <c r="C126" s="34" t="s">
        <v>45</v>
      </c>
      <c r="D126" s="50">
        <v>136409</v>
      </c>
      <c r="E126" s="73">
        <v>0.59669938527395838</v>
      </c>
      <c r="F126" s="50">
        <v>71554</v>
      </c>
      <c r="G126" s="73">
        <v>0.68402119266934691</v>
      </c>
      <c r="H126" s="50">
        <v>60345</v>
      </c>
      <c r="I126" s="73">
        <v>0.7463116657869312</v>
      </c>
      <c r="J126" s="50">
        <v>64854</v>
      </c>
      <c r="K126" s="73">
        <v>0.52302443837212576</v>
      </c>
      <c r="L126" s="50">
        <v>23650</v>
      </c>
      <c r="M126" s="73">
        <v>0.43408816339775946</v>
      </c>
      <c r="N126" s="92">
        <v>29811</v>
      </c>
      <c r="O126" s="87">
        <v>0.73516156612520711</v>
      </c>
      <c r="P126" s="117">
        <v>1</v>
      </c>
    </row>
    <row r="127" spans="1:16" x14ac:dyDescent="0.2">
      <c r="A127" s="115"/>
      <c r="C127" s="34" t="s">
        <v>287</v>
      </c>
      <c r="D127" s="50"/>
      <c r="E127" s="73"/>
      <c r="F127" s="50"/>
      <c r="G127" s="73"/>
      <c r="H127" s="50"/>
      <c r="I127" s="73"/>
      <c r="J127" s="50"/>
      <c r="K127" s="73"/>
      <c r="L127" s="50"/>
      <c r="M127" s="73"/>
      <c r="N127" s="92"/>
      <c r="O127" s="87"/>
      <c r="P127" s="117"/>
    </row>
    <row r="128" spans="1:16" x14ac:dyDescent="0.2">
      <c r="A128" s="115">
        <v>2</v>
      </c>
      <c r="C128" s="34" t="s">
        <v>290</v>
      </c>
      <c r="D128" s="50">
        <v>25130</v>
      </c>
      <c r="E128" s="73">
        <v>0.10992717160843181</v>
      </c>
      <c r="F128" s="50">
        <v>18166</v>
      </c>
      <c r="G128" s="73">
        <v>0.17365806224713304</v>
      </c>
      <c r="H128" s="50">
        <v>15364</v>
      </c>
      <c r="I128" s="73">
        <v>0.19001296599801826</v>
      </c>
      <c r="J128" s="50">
        <v>6964</v>
      </c>
      <c r="K128" s="73">
        <v>5.6162182576610292E-2</v>
      </c>
      <c r="L128" s="50">
        <v>2199</v>
      </c>
      <c r="M128" s="73">
        <v>4.0361939590345584E-2</v>
      </c>
      <c r="N128" s="92">
        <v>1934</v>
      </c>
      <c r="O128" s="87">
        <v>4.7693887118384168E-2</v>
      </c>
      <c r="P128" s="117">
        <v>2</v>
      </c>
    </row>
    <row r="129" spans="1:16" x14ac:dyDescent="0.2">
      <c r="A129" s="115">
        <v>3</v>
      </c>
      <c r="C129" s="34" t="s">
        <v>319</v>
      </c>
      <c r="D129" s="50">
        <v>6106</v>
      </c>
      <c r="E129" s="73">
        <v>2.6709721840074994E-2</v>
      </c>
      <c r="F129" s="50">
        <v>5128</v>
      </c>
      <c r="G129" s="73">
        <v>4.9021168292595958E-2</v>
      </c>
      <c r="H129" s="50">
        <v>5041</v>
      </c>
      <c r="I129" s="73">
        <v>6.2344139650872821E-2</v>
      </c>
      <c r="J129" s="50">
        <v>978</v>
      </c>
      <c r="K129" s="73">
        <v>7.8872220792540002E-3</v>
      </c>
      <c r="L129" s="50">
        <v>434</v>
      </c>
      <c r="M129" s="73">
        <v>7.9659307786311886E-3</v>
      </c>
      <c r="N129" s="92">
        <v>378</v>
      </c>
      <c r="O129" s="87">
        <v>9.3217628390637099E-3</v>
      </c>
      <c r="P129" s="117">
        <v>3</v>
      </c>
    </row>
    <row r="130" spans="1:16" x14ac:dyDescent="0.2">
      <c r="A130" s="115">
        <v>4</v>
      </c>
      <c r="C130" s="34" t="s">
        <v>328</v>
      </c>
      <c r="D130" s="50">
        <v>3577</v>
      </c>
      <c r="E130" s="73">
        <v>1.5647015234514946E-2</v>
      </c>
      <c r="F130" s="50">
        <v>2979</v>
      </c>
      <c r="G130" s="73">
        <v>2.8477780878245585E-2</v>
      </c>
      <c r="H130" s="50">
        <v>2895</v>
      </c>
      <c r="I130" s="73">
        <v>3.5803666790175916E-2</v>
      </c>
      <c r="J130" s="50">
        <v>598</v>
      </c>
      <c r="K130" s="73">
        <v>4.8226572631839392E-3</v>
      </c>
      <c r="L130" s="50">
        <v>315</v>
      </c>
      <c r="M130" s="73">
        <v>5.7817239522323146E-3</v>
      </c>
      <c r="N130" s="92">
        <v>166</v>
      </c>
      <c r="O130" s="87">
        <v>4.0936842097475555E-3</v>
      </c>
      <c r="P130" s="117">
        <v>4</v>
      </c>
    </row>
    <row r="131" spans="1:16" x14ac:dyDescent="0.2">
      <c r="A131" s="115">
        <v>5</v>
      </c>
      <c r="C131" s="34" t="s">
        <v>168</v>
      </c>
      <c r="D131" s="50">
        <v>17867093</v>
      </c>
      <c r="E131" s="73">
        <v>78.156744860915666</v>
      </c>
      <c r="F131" s="50">
        <v>8312783</v>
      </c>
      <c r="G131" s="73">
        <v>79.466133857806298</v>
      </c>
      <c r="H131" s="50">
        <v>6989130</v>
      </c>
      <c r="I131" s="73">
        <v>86.437472080560354</v>
      </c>
      <c r="J131" s="50">
        <v>9554309</v>
      </c>
      <c r="K131" s="73">
        <v>77.052103166477721</v>
      </c>
      <c r="L131" s="50">
        <v>3313330</v>
      </c>
      <c r="M131" s="73">
        <v>60.81510927825363</v>
      </c>
      <c r="N131" s="92">
        <v>3945176</v>
      </c>
      <c r="O131" s="87">
        <v>97.290992143825434</v>
      </c>
      <c r="P131" s="117">
        <v>5</v>
      </c>
    </row>
    <row r="132" spans="1:16" x14ac:dyDescent="0.2">
      <c r="A132" s="115">
        <v>6</v>
      </c>
      <c r="C132" s="34" t="s">
        <v>46</v>
      </c>
      <c r="D132" s="50">
        <v>7160116</v>
      </c>
      <c r="E132" s="73">
        <v>31.320783934272914</v>
      </c>
      <c r="F132" s="50">
        <v>5286631</v>
      </c>
      <c r="G132" s="73">
        <v>50.537602954729891</v>
      </c>
      <c r="H132" s="50">
        <v>5013867</v>
      </c>
      <c r="I132" s="73">
        <v>62.008574576255256</v>
      </c>
      <c r="J132" s="50">
        <v>1873485</v>
      </c>
      <c r="K132" s="73">
        <v>15.108990037986894</v>
      </c>
      <c r="L132" s="50">
        <v>1025177</v>
      </c>
      <c r="M132" s="73">
        <v>18.816794971992596</v>
      </c>
      <c r="N132" s="92">
        <v>165804</v>
      </c>
      <c r="O132" s="87">
        <v>4.0888507030902632</v>
      </c>
      <c r="P132" s="117">
        <v>6</v>
      </c>
    </row>
    <row r="133" spans="1:16" x14ac:dyDescent="0.2">
      <c r="A133" s="115"/>
      <c r="C133" s="34" t="s">
        <v>14</v>
      </c>
      <c r="D133" s="50"/>
      <c r="E133" s="73"/>
      <c r="F133" s="50"/>
      <c r="G133" s="73"/>
      <c r="H133" s="50"/>
      <c r="I133" s="73"/>
      <c r="J133" s="50"/>
      <c r="K133" s="73"/>
      <c r="L133" s="50"/>
      <c r="M133" s="73"/>
      <c r="N133" s="92"/>
      <c r="O133" s="87"/>
      <c r="P133" s="117"/>
    </row>
    <row r="134" spans="1:16" x14ac:dyDescent="0.2">
      <c r="A134" s="115">
        <v>7</v>
      </c>
      <c r="C134" s="34" t="s">
        <v>47</v>
      </c>
      <c r="D134" s="50">
        <v>3483797</v>
      </c>
      <c r="E134" s="73">
        <v>15.239313596018301</v>
      </c>
      <c r="F134" s="50">
        <v>2152541</v>
      </c>
      <c r="G134" s="73">
        <v>20.577237639959595</v>
      </c>
      <c r="H134" s="50">
        <v>1925553</v>
      </c>
      <c r="I134" s="73">
        <v>23.814113298384669</v>
      </c>
      <c r="J134" s="50">
        <v>1331256</v>
      </c>
      <c r="K134" s="73">
        <v>10.736106049426754</v>
      </c>
      <c r="L134" s="50">
        <v>951160</v>
      </c>
      <c r="M134" s="73">
        <v>17.458236680651709</v>
      </c>
      <c r="N134" s="92">
        <v>163218</v>
      </c>
      <c r="O134" s="87">
        <v>4.0250780081119064</v>
      </c>
      <c r="P134" s="117">
        <v>7</v>
      </c>
    </row>
    <row r="135" spans="1:16" x14ac:dyDescent="0.2">
      <c r="A135" s="115">
        <v>8</v>
      </c>
      <c r="C135" s="34" t="s">
        <v>48</v>
      </c>
      <c r="D135" s="50">
        <v>3110587</v>
      </c>
      <c r="E135" s="73">
        <v>13.606766054594392</v>
      </c>
      <c r="F135" s="50">
        <v>3067585</v>
      </c>
      <c r="G135" s="73">
        <v>29.324610089087944</v>
      </c>
      <c r="H135" s="50">
        <v>3022381</v>
      </c>
      <c r="I135" s="73">
        <v>37.379040496358783</v>
      </c>
      <c r="J135" s="50">
        <v>43002</v>
      </c>
      <c r="K135" s="73">
        <v>0.34679583215959159</v>
      </c>
      <c r="L135" s="50">
        <v>41923</v>
      </c>
      <c r="M135" s="73">
        <v>0.76948321666487407</v>
      </c>
      <c r="N135" s="92">
        <v>3</v>
      </c>
      <c r="O135" s="87">
        <v>7.3982244754473888E-5</v>
      </c>
      <c r="P135" s="117">
        <v>8</v>
      </c>
    </row>
    <row r="136" spans="1:16" x14ac:dyDescent="0.2">
      <c r="A136" s="115">
        <v>9</v>
      </c>
      <c r="C136" s="34" t="s">
        <v>269</v>
      </c>
      <c r="D136" s="50">
        <v>235066</v>
      </c>
      <c r="E136" s="73">
        <v>1.0282586757384653</v>
      </c>
      <c r="F136" s="50">
        <v>221399</v>
      </c>
      <c r="G136" s="73">
        <v>2.1164659982083567</v>
      </c>
      <c r="H136" s="50">
        <v>123256</v>
      </c>
      <c r="I136" s="73">
        <v>1.5243581187875381</v>
      </c>
      <c r="J136" s="50">
        <v>13667</v>
      </c>
      <c r="K136" s="73">
        <v>0.11021949300323562</v>
      </c>
      <c r="L136" s="50">
        <v>6097</v>
      </c>
      <c r="M136" s="73">
        <v>0.1119084791643188</v>
      </c>
      <c r="N136" s="92">
        <v>719</v>
      </c>
      <c r="O136" s="87">
        <v>1.7731077992822242E-2</v>
      </c>
      <c r="P136" s="117">
        <v>9</v>
      </c>
    </row>
    <row r="137" spans="1:16" x14ac:dyDescent="0.2">
      <c r="A137" s="115">
        <v>10</v>
      </c>
      <c r="C137" s="34" t="s">
        <v>242</v>
      </c>
      <c r="D137" s="50">
        <v>8082124</v>
      </c>
      <c r="E137" s="73">
        <v>35.353960680804825</v>
      </c>
      <c r="F137" s="50">
        <v>2120385</v>
      </c>
      <c r="G137" s="73">
        <v>20.269842030049936</v>
      </c>
      <c r="H137" s="50">
        <v>1332093</v>
      </c>
      <c r="I137" s="73">
        <v>16.474547117625495</v>
      </c>
      <c r="J137" s="50">
        <v>5961739</v>
      </c>
      <c r="K137" s="73">
        <v>48.079304163138723</v>
      </c>
      <c r="L137" s="50">
        <v>2066528</v>
      </c>
      <c r="M137" s="73">
        <v>37.930458525583305</v>
      </c>
      <c r="N137" s="92">
        <v>3604922</v>
      </c>
      <c r="O137" s="87">
        <v>88.900073908262513</v>
      </c>
      <c r="P137" s="117">
        <v>10</v>
      </c>
    </row>
    <row r="138" spans="1:16" x14ac:dyDescent="0.2">
      <c r="A138" s="115">
        <v>11</v>
      </c>
      <c r="C138" s="34" t="s">
        <v>270</v>
      </c>
      <c r="D138" s="50">
        <v>1582621</v>
      </c>
      <c r="E138" s="73">
        <v>6.9229228117034598</v>
      </c>
      <c r="F138" s="50">
        <v>217613</v>
      </c>
      <c r="G138" s="73">
        <v>2.0802736926007577</v>
      </c>
      <c r="H138" s="50">
        <v>203411</v>
      </c>
      <c r="I138" s="73">
        <v>2.5156682782233069</v>
      </c>
      <c r="J138" s="50">
        <v>1365008</v>
      </c>
      <c r="K138" s="73">
        <v>11.008303922247798</v>
      </c>
      <c r="L138" s="50">
        <v>54172</v>
      </c>
      <c r="M138" s="73">
        <v>0.99430968235025063</v>
      </c>
      <c r="N138" s="92">
        <v>32974</v>
      </c>
      <c r="O138" s="87">
        <v>0.81316351284467403</v>
      </c>
      <c r="P138" s="117">
        <v>11</v>
      </c>
    </row>
    <row r="139" spans="1:16" x14ac:dyDescent="0.2">
      <c r="A139" s="115">
        <v>12</v>
      </c>
      <c r="C139" s="34" t="s">
        <v>271</v>
      </c>
      <c r="D139" s="50">
        <v>807166</v>
      </c>
      <c r="E139" s="73">
        <v>3.5308187583959993</v>
      </c>
      <c r="F139" s="50">
        <v>466756</v>
      </c>
      <c r="G139" s="73">
        <v>4.4619587417275586</v>
      </c>
      <c r="H139" s="50">
        <v>316503</v>
      </c>
      <c r="I139" s="73">
        <v>3.9143239896687563</v>
      </c>
      <c r="J139" s="50">
        <v>340410</v>
      </c>
      <c r="K139" s="73">
        <v>2.745285550101078</v>
      </c>
      <c r="L139" s="50">
        <v>161356</v>
      </c>
      <c r="M139" s="73">
        <v>2.9616376191631661</v>
      </c>
      <c r="N139" s="92">
        <v>140757</v>
      </c>
      <c r="O139" s="87">
        <v>3.4711729416351607</v>
      </c>
      <c r="P139" s="117">
        <v>12</v>
      </c>
    </row>
    <row r="140" spans="1:16" x14ac:dyDescent="0.2">
      <c r="A140" s="115"/>
      <c r="C140" s="34" t="s">
        <v>287</v>
      </c>
      <c r="D140" s="50"/>
      <c r="E140" s="73"/>
      <c r="F140" s="50"/>
      <c r="G140" s="73"/>
      <c r="H140" s="50"/>
      <c r="I140" s="73"/>
      <c r="J140" s="50"/>
      <c r="K140" s="73"/>
      <c r="L140" s="50"/>
      <c r="M140" s="73"/>
      <c r="N140" s="92"/>
      <c r="O140" s="87"/>
      <c r="P140" s="117"/>
    </row>
    <row r="141" spans="1:16" x14ac:dyDescent="0.2">
      <c r="A141" s="115">
        <v>13</v>
      </c>
      <c r="C141" s="34" t="s">
        <v>290</v>
      </c>
      <c r="D141" s="50">
        <v>1160239</v>
      </c>
      <c r="E141" s="73">
        <v>5.0752802093034344</v>
      </c>
      <c r="F141" s="50">
        <v>684882</v>
      </c>
      <c r="G141" s="73">
        <v>6.5471364630596147</v>
      </c>
      <c r="H141" s="50">
        <v>526432</v>
      </c>
      <c r="I141" s="73">
        <v>6.5106030796842447</v>
      </c>
      <c r="J141" s="50">
        <v>475358</v>
      </c>
      <c r="K141" s="73">
        <v>3.8335931627300854</v>
      </c>
      <c r="L141" s="50">
        <v>184287</v>
      </c>
      <c r="M141" s="73">
        <v>3.3825287682064653</v>
      </c>
      <c r="N141" s="92">
        <v>245041</v>
      </c>
      <c r="O141" s="87">
        <v>6.0428944122936787</v>
      </c>
      <c r="P141" s="117">
        <v>13</v>
      </c>
    </row>
    <row r="142" spans="1:16" x14ac:dyDescent="0.2">
      <c r="A142" s="115">
        <v>14</v>
      </c>
      <c r="C142" s="34" t="s">
        <v>319</v>
      </c>
      <c r="D142" s="50">
        <v>239908</v>
      </c>
      <c r="E142" s="73">
        <v>1.0494392314459076</v>
      </c>
      <c r="F142" s="50">
        <v>187492</v>
      </c>
      <c r="G142" s="73">
        <v>1.792331685942941</v>
      </c>
      <c r="H142" s="50">
        <v>162430</v>
      </c>
      <c r="I142" s="73">
        <v>2.0088392389389549</v>
      </c>
      <c r="J142" s="50">
        <v>52415</v>
      </c>
      <c r="K142" s="73">
        <v>0.4227083285113481</v>
      </c>
      <c r="L142" s="50">
        <v>22574</v>
      </c>
      <c r="M142" s="73">
        <v>0.41433852856410242</v>
      </c>
      <c r="N142" s="92">
        <v>21220</v>
      </c>
      <c r="O142" s="87">
        <v>0.52330107789664537</v>
      </c>
      <c r="P142" s="117">
        <v>14</v>
      </c>
    </row>
    <row r="143" spans="1:16" x14ac:dyDescent="0.2">
      <c r="A143" s="115">
        <v>15</v>
      </c>
      <c r="C143" s="34" t="s">
        <v>328</v>
      </c>
      <c r="D143" s="50">
        <v>128868</v>
      </c>
      <c r="E143" s="73">
        <v>0.56371248511083927</v>
      </c>
      <c r="F143" s="50">
        <v>105431</v>
      </c>
      <c r="G143" s="73">
        <v>1.0078687196288387</v>
      </c>
      <c r="H143" s="50">
        <v>83494</v>
      </c>
      <c r="I143" s="73">
        <v>1.032604958541951</v>
      </c>
      <c r="J143" s="50">
        <v>23437</v>
      </c>
      <c r="K143" s="73">
        <v>0.18901106735324746</v>
      </c>
      <c r="L143" s="50">
        <v>12075</v>
      </c>
      <c r="M143" s="73">
        <v>0.22163275150223871</v>
      </c>
      <c r="N143" s="92">
        <v>8739</v>
      </c>
      <c r="O143" s="87">
        <v>0.21551027896978245</v>
      </c>
      <c r="P143" s="117">
        <v>15</v>
      </c>
    </row>
    <row r="144" spans="1:16" x14ac:dyDescent="0.2">
      <c r="A144" s="115">
        <v>16</v>
      </c>
      <c r="C144" s="34" t="s">
        <v>201</v>
      </c>
      <c r="D144" s="50">
        <v>4857089</v>
      </c>
      <c r="E144" s="73">
        <v>21.246560128150673</v>
      </c>
      <c r="F144" s="50">
        <v>2076449</v>
      </c>
      <c r="G144" s="73">
        <v>19.849835390014153</v>
      </c>
      <c r="H144" s="50">
        <v>1036289</v>
      </c>
      <c r="I144" s="73">
        <v>12.816216253652716</v>
      </c>
      <c r="J144" s="50">
        <v>2780640</v>
      </c>
      <c r="K144" s="73">
        <v>22.42487239515015</v>
      </c>
      <c r="L144" s="50">
        <v>2111223</v>
      </c>
      <c r="M144" s="73">
        <v>38.750820913027823</v>
      </c>
      <c r="N144" s="92">
        <v>80040</v>
      </c>
      <c r="O144" s="87">
        <v>1.9738462900493634</v>
      </c>
      <c r="P144" s="117">
        <v>16</v>
      </c>
    </row>
    <row r="145" spans="1:16" x14ac:dyDescent="0.2">
      <c r="A145" s="115">
        <v>17</v>
      </c>
      <c r="C145" s="34" t="s">
        <v>49</v>
      </c>
      <c r="D145" s="50">
        <v>1482153</v>
      </c>
      <c r="E145" s="73">
        <v>6.4834415909650627</v>
      </c>
      <c r="F145" s="50">
        <v>1466491</v>
      </c>
      <c r="G145" s="73">
        <v>14.018935668989341</v>
      </c>
      <c r="H145" s="50">
        <v>741538</v>
      </c>
      <c r="I145" s="73">
        <v>9.1709082778077615</v>
      </c>
      <c r="J145" s="50">
        <v>15662</v>
      </c>
      <c r="K145" s="73">
        <v>0.12630845828760345</v>
      </c>
      <c r="L145" s="50">
        <v>9080</v>
      </c>
      <c r="M145" s="73">
        <v>0.16666048725799815</v>
      </c>
      <c r="N145" s="92">
        <v>5441</v>
      </c>
      <c r="O145" s="87">
        <v>0.13417913123636416</v>
      </c>
      <c r="P145" s="117">
        <v>17</v>
      </c>
    </row>
    <row r="146" spans="1:16" x14ac:dyDescent="0.2">
      <c r="A146" s="115">
        <v>18</v>
      </c>
      <c r="C146" s="34" t="s">
        <v>50</v>
      </c>
      <c r="D146" s="50">
        <v>395017</v>
      </c>
      <c r="E146" s="73">
        <v>1.7279387802327062</v>
      </c>
      <c r="F146" s="50">
        <v>383000</v>
      </c>
      <c r="G146" s="73">
        <v>3.6612924056287541</v>
      </c>
      <c r="H146" s="50">
        <v>134747</v>
      </c>
      <c r="I146" s="73">
        <v>1.6664720860020155</v>
      </c>
      <c r="J146" s="50">
        <v>12017</v>
      </c>
      <c r="K146" s="73">
        <v>9.6912829986089299E-2</v>
      </c>
      <c r="L146" s="50">
        <v>11401</v>
      </c>
      <c r="M146" s="73">
        <v>0.2092616977123829</v>
      </c>
      <c r="N146" s="92">
        <v>563</v>
      </c>
      <c r="O146" s="87">
        <v>1.3884001265589601E-2</v>
      </c>
      <c r="P146" s="117">
        <v>18</v>
      </c>
    </row>
    <row r="147" spans="1:16" x14ac:dyDescent="0.2">
      <c r="A147" s="115">
        <v>19</v>
      </c>
      <c r="C147" s="34" t="s">
        <v>51</v>
      </c>
      <c r="D147" s="50">
        <v>187304</v>
      </c>
      <c r="E147" s="73">
        <v>0.81933143457802271</v>
      </c>
      <c r="F147" s="50">
        <v>175957</v>
      </c>
      <c r="G147" s="73">
        <v>1.6820627358151925</v>
      </c>
      <c r="H147" s="50">
        <v>119600</v>
      </c>
      <c r="I147" s="73">
        <v>1.4791428490863696</v>
      </c>
      <c r="J147" s="50">
        <v>11347</v>
      </c>
      <c r="K147" s="73">
        <v>9.1509518336702608E-2</v>
      </c>
      <c r="L147" s="50">
        <v>3810</v>
      </c>
      <c r="M147" s="73">
        <v>6.9931327803190849E-2</v>
      </c>
      <c r="N147" s="92">
        <v>7537</v>
      </c>
      <c r="O147" s="87">
        <v>0.18586805957148991</v>
      </c>
      <c r="P147" s="117">
        <v>19</v>
      </c>
    </row>
    <row r="148" spans="1:16" x14ac:dyDescent="0.2">
      <c r="A148" s="115">
        <v>20</v>
      </c>
      <c r="C148" s="34" t="s">
        <v>52</v>
      </c>
      <c r="D148" s="50">
        <v>122438</v>
      </c>
      <c r="E148" s="73">
        <v>0.53558547701524761</v>
      </c>
      <c r="F148" s="50">
        <v>118935</v>
      </c>
      <c r="G148" s="73">
        <v>1.136960345335394</v>
      </c>
      <c r="H148" s="50">
        <v>65844</v>
      </c>
      <c r="I148" s="73">
        <v>0.81432008156557623</v>
      </c>
      <c r="J148" s="50">
        <v>3503</v>
      </c>
      <c r="K148" s="73">
        <v>2.8250448817614279E-2</v>
      </c>
      <c r="L148" s="50">
        <v>366</v>
      </c>
      <c r="M148" s="73">
        <v>6.7178125921175461E-3</v>
      </c>
      <c r="N148" s="92">
        <v>3136</v>
      </c>
      <c r="O148" s="87">
        <v>7.7336106516676703E-2</v>
      </c>
      <c r="P148" s="117">
        <v>20</v>
      </c>
    </row>
    <row r="149" spans="1:16" x14ac:dyDescent="0.2">
      <c r="A149" s="115">
        <v>21</v>
      </c>
      <c r="C149" s="34" t="s">
        <v>202</v>
      </c>
      <c r="D149" s="50">
        <v>10424</v>
      </c>
      <c r="E149" s="73">
        <v>4.5598123233039918E-2</v>
      </c>
      <c r="F149" s="50">
        <v>10389</v>
      </c>
      <c r="G149" s="73">
        <v>9.9313751441454642E-2</v>
      </c>
      <c r="H149" s="50">
        <v>10225</v>
      </c>
      <c r="I149" s="73">
        <v>0.1264568196647837</v>
      </c>
      <c r="J149" s="50">
        <v>35</v>
      </c>
      <c r="K149" s="73">
        <v>2.8226254884855832E-4</v>
      </c>
      <c r="L149" s="50">
        <v>35</v>
      </c>
      <c r="M149" s="73">
        <v>6.4241377247025713E-4</v>
      </c>
      <c r="N149" s="92" t="s">
        <v>364</v>
      </c>
      <c r="O149" s="87" t="s">
        <v>364</v>
      </c>
      <c r="P149" s="117">
        <v>21</v>
      </c>
    </row>
    <row r="150" spans="1:16" x14ac:dyDescent="0.2">
      <c r="A150" s="115">
        <v>22</v>
      </c>
      <c r="C150" s="34" t="s">
        <v>286</v>
      </c>
      <c r="D150" s="50">
        <v>54442</v>
      </c>
      <c r="E150" s="73">
        <v>0.23814783432973516</v>
      </c>
      <c r="F150" s="50">
        <v>46633</v>
      </c>
      <c r="G150" s="73">
        <v>0.44578863903834387</v>
      </c>
      <c r="H150" s="50">
        <v>43531</v>
      </c>
      <c r="I150" s="73">
        <v>0.53836594785600966</v>
      </c>
      <c r="J150" s="50">
        <v>7809</v>
      </c>
      <c r="K150" s="73">
        <v>6.2976806970239774E-2</v>
      </c>
      <c r="L150" s="50">
        <v>3409</v>
      </c>
      <c r="M150" s="73">
        <v>6.2571101438603047E-2</v>
      </c>
      <c r="N150" s="92">
        <v>4400</v>
      </c>
      <c r="O150" s="87">
        <v>0.10850729230656171</v>
      </c>
      <c r="P150" s="117">
        <v>22</v>
      </c>
    </row>
    <row r="151" spans="1:16" x14ac:dyDescent="0.2">
      <c r="A151" s="115">
        <v>23</v>
      </c>
      <c r="C151" s="34" t="s">
        <v>54</v>
      </c>
      <c r="D151" s="50">
        <v>2792615</v>
      </c>
      <c r="E151" s="73">
        <v>12.215848322374882</v>
      </c>
      <c r="F151" s="50">
        <v>51001</v>
      </c>
      <c r="G151" s="73">
        <v>0.48754457958086711</v>
      </c>
      <c r="H151" s="50">
        <v>40404</v>
      </c>
      <c r="I151" s="73">
        <v>0.49969304075656917</v>
      </c>
      <c r="J151" s="50">
        <v>2741613</v>
      </c>
      <c r="K151" s="73">
        <v>22.110133523895502</v>
      </c>
      <c r="L151" s="50">
        <v>2086931</v>
      </c>
      <c r="M151" s="73">
        <v>38.304949045575036</v>
      </c>
      <c r="N151" s="92">
        <v>66500</v>
      </c>
      <c r="O151" s="87">
        <v>1.6399397587241713</v>
      </c>
      <c r="P151" s="117">
        <v>23</v>
      </c>
    </row>
    <row r="152" spans="1:16" x14ac:dyDescent="0.2">
      <c r="A152" s="115"/>
      <c r="C152" s="34" t="s">
        <v>287</v>
      </c>
      <c r="D152" s="50"/>
      <c r="E152" s="73"/>
      <c r="F152" s="50"/>
      <c r="G152" s="73"/>
      <c r="H152" s="50"/>
      <c r="I152" s="73"/>
      <c r="J152" s="50"/>
      <c r="K152" s="73"/>
      <c r="L152" s="50"/>
      <c r="M152" s="73"/>
      <c r="N152" s="92"/>
      <c r="O152" s="87"/>
      <c r="P152" s="117"/>
    </row>
    <row r="153" spans="1:16" x14ac:dyDescent="0.2">
      <c r="A153" s="115">
        <v>24</v>
      </c>
      <c r="C153" s="34" t="s">
        <v>290</v>
      </c>
      <c r="D153" s="50">
        <v>320781</v>
      </c>
      <c r="E153" s="73">
        <v>1.403205254107615</v>
      </c>
      <c r="F153" s="50">
        <v>127414</v>
      </c>
      <c r="G153" s="73">
        <v>1.2180154322996921</v>
      </c>
      <c r="H153" s="50">
        <v>71387</v>
      </c>
      <c r="I153" s="73">
        <v>0.88287266360977146</v>
      </c>
      <c r="J153" s="50">
        <v>193367</v>
      </c>
      <c r="K153" s="73">
        <v>1.5594360652342623</v>
      </c>
      <c r="L153" s="50">
        <v>124552</v>
      </c>
      <c r="M153" s="73">
        <v>2.2861120053918706</v>
      </c>
      <c r="N153" s="92">
        <v>24587</v>
      </c>
      <c r="O153" s="87">
        <v>0.60633381725941649</v>
      </c>
      <c r="P153" s="117">
        <v>24</v>
      </c>
    </row>
    <row r="154" spans="1:16" x14ac:dyDescent="0.2">
      <c r="A154" s="115">
        <v>25</v>
      </c>
      <c r="C154" s="34" t="s">
        <v>319</v>
      </c>
      <c r="D154" s="50">
        <v>62827</v>
      </c>
      <c r="E154" s="73">
        <v>0.27482667770166913</v>
      </c>
      <c r="F154" s="50">
        <v>38078</v>
      </c>
      <c r="G154" s="73">
        <v>0.36400702929903839</v>
      </c>
      <c r="H154" s="50">
        <v>25869</v>
      </c>
      <c r="I154" s="73">
        <v>0.3199326618981212</v>
      </c>
      <c r="J154" s="50">
        <v>24750</v>
      </c>
      <c r="K154" s="73">
        <v>0.19959994525719482</v>
      </c>
      <c r="L154" s="50">
        <v>5453</v>
      </c>
      <c r="M154" s="73">
        <v>0.10008806575086607</v>
      </c>
      <c r="N154" s="92">
        <v>4286</v>
      </c>
      <c r="O154" s="87">
        <v>0.10569596700589171</v>
      </c>
      <c r="P154" s="117">
        <v>25</v>
      </c>
    </row>
    <row r="155" spans="1:16" x14ac:dyDescent="0.2">
      <c r="A155" s="115">
        <v>26</v>
      </c>
      <c r="C155" s="34" t="s">
        <v>328</v>
      </c>
      <c r="D155" s="50">
        <v>2008</v>
      </c>
      <c r="E155" s="73">
        <v>8.7836753119670142E-3</v>
      </c>
      <c r="F155" s="50">
        <v>1881</v>
      </c>
      <c r="G155" s="73">
        <v>1.7981438681429991E-2</v>
      </c>
      <c r="H155" s="50">
        <v>1791</v>
      </c>
      <c r="I155" s="73">
        <v>2.2150040490917122E-2</v>
      </c>
      <c r="J155" s="50">
        <v>126</v>
      </c>
      <c r="K155" s="73">
        <v>1.0161451758548099E-3</v>
      </c>
      <c r="L155" s="50">
        <v>126</v>
      </c>
      <c r="M155" s="73">
        <v>2.3126895808929259E-3</v>
      </c>
      <c r="N155" s="92" t="s">
        <v>364</v>
      </c>
      <c r="O155" s="87" t="s">
        <v>364</v>
      </c>
      <c r="P155" s="117">
        <v>26</v>
      </c>
    </row>
    <row r="156" spans="1:16" x14ac:dyDescent="0.2">
      <c r="A156" s="115"/>
      <c r="C156" s="34"/>
      <c r="D156" s="50"/>
      <c r="E156" s="73"/>
      <c r="F156" s="50"/>
      <c r="G156" s="73"/>
      <c r="H156" s="50"/>
      <c r="I156" s="73"/>
      <c r="J156" s="50"/>
      <c r="K156" s="73"/>
      <c r="L156" s="50"/>
      <c r="M156" s="73"/>
      <c r="N156" s="92"/>
      <c r="O156" s="87"/>
      <c r="P156" s="117"/>
    </row>
    <row r="157" spans="1:16" ht="13.5" x14ac:dyDescent="0.2">
      <c r="A157" s="209">
        <v>27</v>
      </c>
      <c r="B157" s="35"/>
      <c r="C157" s="36" t="s">
        <v>157</v>
      </c>
      <c r="D157" s="51">
        <v>22860590</v>
      </c>
      <c r="E157" s="166">
        <v>100</v>
      </c>
      <c r="F157" s="51">
        <v>10460787</v>
      </c>
      <c r="G157" s="166">
        <v>100</v>
      </c>
      <c r="H157" s="51">
        <v>8085764</v>
      </c>
      <c r="I157" s="166">
        <v>100</v>
      </c>
      <c r="J157" s="51">
        <v>12399803</v>
      </c>
      <c r="K157" s="166">
        <v>100</v>
      </c>
      <c r="L157" s="51">
        <v>5448202</v>
      </c>
      <c r="M157" s="166">
        <v>100</v>
      </c>
      <c r="N157" s="90">
        <v>4055027</v>
      </c>
      <c r="O157" s="167">
        <v>100</v>
      </c>
      <c r="P157" s="123">
        <v>27</v>
      </c>
    </row>
    <row r="158" spans="1:16" x14ac:dyDescent="0.2">
      <c r="A158" s="115"/>
      <c r="B158" s="229"/>
      <c r="C158" s="26"/>
      <c r="D158" s="50"/>
      <c r="E158" s="55"/>
      <c r="F158" s="50"/>
      <c r="G158" s="55"/>
      <c r="H158" s="50"/>
      <c r="I158" s="55"/>
      <c r="J158" s="50"/>
      <c r="K158" s="55"/>
      <c r="L158" s="50"/>
      <c r="M158" s="55"/>
      <c r="N158" s="92"/>
      <c r="O158" s="91"/>
      <c r="P158" s="117"/>
    </row>
    <row r="159" spans="1:16" x14ac:dyDescent="0.2">
      <c r="A159" s="115">
        <v>28</v>
      </c>
      <c r="B159" s="229"/>
      <c r="C159" s="26" t="s">
        <v>223</v>
      </c>
      <c r="D159" s="50"/>
      <c r="E159" s="55"/>
      <c r="F159" s="50"/>
      <c r="G159" s="55"/>
      <c r="H159" s="50"/>
      <c r="I159" s="55"/>
      <c r="J159" s="50"/>
      <c r="K159" s="55"/>
      <c r="L159" s="50"/>
      <c r="M159" s="55"/>
      <c r="N159" s="92"/>
      <c r="O159" s="91"/>
      <c r="P159" s="117"/>
    </row>
    <row r="160" spans="1:16" x14ac:dyDescent="0.2">
      <c r="A160" s="115"/>
      <c r="B160" s="229"/>
      <c r="C160" s="26" t="s">
        <v>217</v>
      </c>
      <c r="D160" s="50">
        <v>640</v>
      </c>
      <c r="E160" s="55" t="s">
        <v>65</v>
      </c>
      <c r="F160" s="50">
        <v>477</v>
      </c>
      <c r="G160" s="55" t="s">
        <v>65</v>
      </c>
      <c r="H160" s="50">
        <v>443</v>
      </c>
      <c r="I160" s="55" t="s">
        <v>65</v>
      </c>
      <c r="J160" s="50">
        <v>163</v>
      </c>
      <c r="K160" s="55" t="s">
        <v>65</v>
      </c>
      <c r="L160" s="50">
        <v>79</v>
      </c>
      <c r="M160" s="55" t="s">
        <v>65</v>
      </c>
      <c r="N160" s="92">
        <v>72</v>
      </c>
      <c r="O160" s="91" t="s">
        <v>65</v>
      </c>
      <c r="P160" s="117">
        <v>28</v>
      </c>
    </row>
    <row r="161" spans="1:16" s="4" customFormat="1" x14ac:dyDescent="0.2">
      <c r="A161" s="115"/>
      <c r="B161" s="229"/>
      <c r="C161" s="26" t="s">
        <v>14</v>
      </c>
      <c r="D161" s="50"/>
      <c r="E161" s="55"/>
      <c r="F161" s="50"/>
      <c r="G161" s="55"/>
      <c r="H161" s="50"/>
      <c r="I161" s="55"/>
      <c r="J161" s="50"/>
      <c r="K161" s="55"/>
      <c r="L161" s="50"/>
      <c r="M161" s="55"/>
      <c r="N161" s="92"/>
      <c r="O161" s="91"/>
      <c r="P161" s="117"/>
    </row>
    <row r="162" spans="1:16" x14ac:dyDescent="0.2">
      <c r="A162" s="115">
        <v>29</v>
      </c>
      <c r="B162" s="11"/>
      <c r="C162" s="26" t="s">
        <v>59</v>
      </c>
      <c r="D162" s="50">
        <v>81</v>
      </c>
      <c r="E162" s="55" t="s">
        <v>65</v>
      </c>
      <c r="F162" s="50">
        <v>79</v>
      </c>
      <c r="G162" s="55" t="s">
        <v>65</v>
      </c>
      <c r="H162" s="50">
        <v>75</v>
      </c>
      <c r="I162" s="55" t="s">
        <v>65</v>
      </c>
      <c r="J162" s="50">
        <v>2</v>
      </c>
      <c r="K162" s="55" t="s">
        <v>65</v>
      </c>
      <c r="L162" s="50">
        <v>2</v>
      </c>
      <c r="M162" s="55" t="s">
        <v>65</v>
      </c>
      <c r="N162" s="92" t="s">
        <v>364</v>
      </c>
      <c r="O162" s="91" t="s">
        <v>65</v>
      </c>
      <c r="P162" s="117">
        <v>29</v>
      </c>
    </row>
    <row r="163" spans="1:16" s="177" customFormat="1" x14ac:dyDescent="0.2">
      <c r="A163" s="95" t="s">
        <v>28</v>
      </c>
      <c r="P163" s="192"/>
    </row>
    <row r="164" spans="1:16" s="131" customFormat="1" x14ac:dyDescent="0.2">
      <c r="A164" s="126" t="s">
        <v>302</v>
      </c>
      <c r="B164" s="192"/>
      <c r="C164" s="31"/>
      <c r="D164" s="129"/>
      <c r="E164" s="130"/>
      <c r="F164" s="129"/>
      <c r="G164" s="130"/>
      <c r="H164" s="129"/>
      <c r="I164" s="130"/>
      <c r="J164" s="129"/>
      <c r="K164" s="130"/>
      <c r="L164" s="129"/>
      <c r="M164" s="130"/>
      <c r="N164" s="129"/>
      <c r="O164" s="130"/>
      <c r="P164" s="126"/>
    </row>
  </sheetData>
  <customSheetViews>
    <customSheetView guid="{08A8D61F-AA66-4754-9836-B58A6A6822D3}" scale="75" showRuler="0" topLeftCell="A5">
      <selection activeCell="C25" sqref="C25"/>
      <rowBreaks count="2" manualBreakCount="2">
        <brk id="62" max="15" man="1"/>
        <brk id="120" max="15" man="1"/>
      </rowBreaks>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customSheetView>
  </customSheetViews>
  <mergeCells count="35">
    <mergeCell ref="F6:G7"/>
    <mergeCell ref="A67:A68"/>
    <mergeCell ref="B66:C69"/>
    <mergeCell ref="A120:A121"/>
    <mergeCell ref="B119:C122"/>
    <mergeCell ref="F120:G121"/>
    <mergeCell ref="A6:A7"/>
    <mergeCell ref="C33:G33"/>
    <mergeCell ref="C5:C8"/>
    <mergeCell ref="D5:E7"/>
    <mergeCell ref="D66:E68"/>
    <mergeCell ref="F67:G68"/>
    <mergeCell ref="D119:E121"/>
    <mergeCell ref="N121:O121"/>
    <mergeCell ref="H67:I67"/>
    <mergeCell ref="H68:I68"/>
    <mergeCell ref="J6:K7"/>
    <mergeCell ref="H6:I6"/>
    <mergeCell ref="H7:I7"/>
    <mergeCell ref="P120:P121"/>
    <mergeCell ref="L67:O67"/>
    <mergeCell ref="L68:M68"/>
    <mergeCell ref="H121:I121"/>
    <mergeCell ref="L7:M7"/>
    <mergeCell ref="N7:O7"/>
    <mergeCell ref="P6:P7"/>
    <mergeCell ref="P67:P68"/>
    <mergeCell ref="H33:O33"/>
    <mergeCell ref="H120:I120"/>
    <mergeCell ref="N68:O68"/>
    <mergeCell ref="J120:K121"/>
    <mergeCell ref="L120:O120"/>
    <mergeCell ref="L121:M121"/>
    <mergeCell ref="L6:O6"/>
    <mergeCell ref="J67:K68"/>
  </mergeCells>
  <phoneticPr fontId="0" type="noConversion"/>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rowBreaks count="2" manualBreakCount="2">
    <brk id="60" max="15" man="1"/>
    <brk id="113"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zoomScale="120" zoomScaleNormal="120" workbookViewId="0">
      <selection activeCell="D22" sqref="D22"/>
    </sheetView>
  </sheetViews>
  <sheetFormatPr baseColWidth="10" defaultRowHeight="12" x14ac:dyDescent="0.2"/>
  <cols>
    <col min="1" max="1" width="4" style="113" customWidth="1"/>
    <col min="2" max="2" width="0.85546875" style="1" customWidth="1"/>
    <col min="3" max="3" width="42" style="2" customWidth="1"/>
    <col min="4" max="4" width="12.7109375" style="25" customWidth="1"/>
    <col min="5" max="5" width="8.7109375" style="41" customWidth="1"/>
    <col min="6" max="6" width="12.7109375" style="25" customWidth="1"/>
    <col min="7" max="7" width="9.42578125" style="41" customWidth="1"/>
    <col min="8" max="8" width="12.7109375" style="25" customWidth="1"/>
    <col min="9" max="9" width="8.7109375" style="41" customWidth="1"/>
    <col min="10" max="10" width="12.7109375" style="25" customWidth="1"/>
    <col min="11" max="11" width="8.7109375" style="41" customWidth="1"/>
    <col min="12" max="12" width="12.7109375" style="25" customWidth="1"/>
    <col min="13" max="13" width="8.7109375" style="41" customWidth="1"/>
    <col min="14" max="14" width="12.7109375" style="25" customWidth="1"/>
    <col min="15" max="15" width="8.7109375" style="41" customWidth="1"/>
    <col min="16" max="16" width="4.42578125" style="113" customWidth="1"/>
    <col min="17" max="16384" width="11.42578125" style="2"/>
  </cols>
  <sheetData>
    <row r="1" spans="1:16" x14ac:dyDescent="0.2">
      <c r="D1" s="2"/>
      <c r="E1" s="40"/>
      <c r="F1" s="2"/>
      <c r="G1" s="96" t="s">
        <v>298</v>
      </c>
      <c r="H1" s="4" t="s">
        <v>365</v>
      </c>
      <c r="J1" s="2"/>
      <c r="K1" s="196"/>
      <c r="L1" s="2"/>
      <c r="M1" s="196"/>
      <c r="N1" s="2"/>
      <c r="O1" s="196"/>
    </row>
    <row r="2" spans="1:16" x14ac:dyDescent="0.2">
      <c r="D2" s="2"/>
      <c r="E2" s="40"/>
      <c r="F2" s="2"/>
      <c r="G2" s="96"/>
      <c r="H2" s="2"/>
      <c r="I2" s="196"/>
      <c r="J2" s="2"/>
      <c r="K2" s="196"/>
      <c r="L2" s="2"/>
      <c r="M2" s="196"/>
      <c r="N2" s="2"/>
      <c r="O2" s="196"/>
    </row>
    <row r="3" spans="1:16" x14ac:dyDescent="0.2">
      <c r="D3" s="2"/>
      <c r="E3" s="40"/>
      <c r="F3" s="2"/>
      <c r="G3" s="33" t="s">
        <v>55</v>
      </c>
      <c r="H3" s="2" t="s">
        <v>184</v>
      </c>
      <c r="I3" s="196"/>
      <c r="J3" s="2"/>
      <c r="K3" s="196"/>
      <c r="L3" s="2"/>
      <c r="M3" s="196"/>
      <c r="N3" s="2"/>
      <c r="O3" s="196"/>
    </row>
    <row r="4" spans="1:16" s="10" customFormat="1" ht="12.75" thickBot="1" x14ac:dyDescent="0.25">
      <c r="A4" s="114"/>
      <c r="B4" s="6"/>
      <c r="C4" s="7"/>
      <c r="D4" s="7"/>
      <c r="E4" s="42"/>
      <c r="F4" s="42"/>
      <c r="G4" s="42"/>
      <c r="H4" s="7"/>
      <c r="I4" s="42"/>
      <c r="J4" s="7"/>
      <c r="K4" s="42"/>
      <c r="L4" s="7"/>
      <c r="M4" s="42"/>
      <c r="N4" s="7"/>
      <c r="O4" s="42"/>
      <c r="P4" s="114"/>
    </row>
    <row r="5" spans="1:16" s="10" customFormat="1" ht="12.75" customHeight="1" x14ac:dyDescent="0.2">
      <c r="A5" s="115"/>
      <c r="B5" s="11"/>
      <c r="C5" s="270" t="s">
        <v>216</v>
      </c>
      <c r="D5" s="299" t="s">
        <v>4</v>
      </c>
      <c r="E5" s="305"/>
      <c r="F5" s="288" t="s">
        <v>127</v>
      </c>
      <c r="G5" s="289"/>
      <c r="H5" s="294" t="s">
        <v>153</v>
      </c>
      <c r="I5" s="294"/>
      <c r="J5" s="294"/>
      <c r="K5" s="294"/>
      <c r="L5" s="294"/>
      <c r="M5" s="294"/>
      <c r="N5" s="294"/>
      <c r="O5" s="295"/>
      <c r="P5" s="117"/>
    </row>
    <row r="6" spans="1:16" s="10" customFormat="1" x14ac:dyDescent="0.2">
      <c r="A6" s="262" t="s">
        <v>131</v>
      </c>
      <c r="B6" s="11"/>
      <c r="C6" s="267"/>
      <c r="D6" s="273"/>
      <c r="E6" s="306"/>
      <c r="F6" s="290"/>
      <c r="G6" s="291"/>
      <c r="H6" s="296" t="s">
        <v>74</v>
      </c>
      <c r="I6" s="297"/>
      <c r="J6" s="300" t="s">
        <v>73</v>
      </c>
      <c r="K6" s="297"/>
      <c r="L6" s="300" t="s">
        <v>76</v>
      </c>
      <c r="M6" s="301"/>
      <c r="N6" s="300" t="s">
        <v>249</v>
      </c>
      <c r="O6" s="303"/>
      <c r="P6" s="242" t="s">
        <v>131</v>
      </c>
    </row>
    <row r="7" spans="1:16" s="10" customFormat="1" ht="12" customHeight="1" x14ac:dyDescent="0.2">
      <c r="A7" s="287"/>
      <c r="B7" s="11"/>
      <c r="C7" s="267"/>
      <c r="D7" s="275"/>
      <c r="E7" s="260"/>
      <c r="F7" s="292"/>
      <c r="G7" s="293"/>
      <c r="H7" s="260"/>
      <c r="I7" s="276"/>
      <c r="J7" s="259"/>
      <c r="K7" s="276"/>
      <c r="L7" s="259"/>
      <c r="M7" s="276"/>
      <c r="N7" s="292"/>
      <c r="O7" s="304"/>
      <c r="P7" s="298"/>
    </row>
    <row r="8" spans="1:16" ht="15" customHeight="1" thickBot="1" x14ac:dyDescent="0.25">
      <c r="A8" s="116"/>
      <c r="B8" s="6"/>
      <c r="C8" s="269"/>
      <c r="D8" s="179" t="s">
        <v>291</v>
      </c>
      <c r="E8" s="20" t="s">
        <v>219</v>
      </c>
      <c r="F8" s="179" t="s">
        <v>291</v>
      </c>
      <c r="G8" s="9" t="s">
        <v>219</v>
      </c>
      <c r="H8" s="181" t="s">
        <v>291</v>
      </c>
      <c r="I8" s="20" t="s">
        <v>219</v>
      </c>
      <c r="J8" s="179" t="s">
        <v>291</v>
      </c>
      <c r="K8" s="20" t="s">
        <v>219</v>
      </c>
      <c r="L8" s="179" t="s">
        <v>291</v>
      </c>
      <c r="M8" s="20" t="s">
        <v>219</v>
      </c>
      <c r="N8" s="179" t="s">
        <v>291</v>
      </c>
      <c r="O8" s="20" t="s">
        <v>219</v>
      </c>
      <c r="P8" s="121"/>
    </row>
    <row r="9" spans="1:16" s="10" customFormat="1" ht="8.1" customHeight="1" x14ac:dyDescent="0.2">
      <c r="A9" s="117"/>
      <c r="B9" s="11"/>
      <c r="E9" s="43"/>
      <c r="G9" s="43"/>
      <c r="I9" s="43"/>
      <c r="K9" s="43"/>
      <c r="M9" s="43"/>
      <c r="O9" s="43"/>
      <c r="P9" s="117"/>
    </row>
    <row r="10" spans="1:16" x14ac:dyDescent="0.2">
      <c r="A10" s="117"/>
      <c r="B10" s="11"/>
      <c r="C10" s="24" t="s">
        <v>6</v>
      </c>
      <c r="D10" s="23"/>
      <c r="E10" s="44"/>
      <c r="F10" s="23"/>
      <c r="G10" s="44"/>
      <c r="H10" s="24" t="s">
        <v>6</v>
      </c>
      <c r="I10" s="44"/>
      <c r="J10" s="23"/>
      <c r="K10" s="44"/>
      <c r="L10" s="23"/>
      <c r="M10" s="44"/>
      <c r="N10" s="23"/>
      <c r="O10" s="44"/>
      <c r="P10" s="117"/>
    </row>
    <row r="11" spans="1:16" ht="8.1" customHeight="1" x14ac:dyDescent="0.2">
      <c r="A11" s="117"/>
      <c r="B11" s="11"/>
      <c r="C11" s="10"/>
      <c r="D11" s="27"/>
      <c r="P11" s="117"/>
    </row>
    <row r="12" spans="1:16" x14ac:dyDescent="0.2">
      <c r="A12" s="115">
        <v>1</v>
      </c>
      <c r="B12" s="11"/>
      <c r="C12" s="26" t="s">
        <v>156</v>
      </c>
      <c r="D12" s="50">
        <v>23028030</v>
      </c>
      <c r="E12" s="73">
        <v>83.974004412677218</v>
      </c>
      <c r="F12" s="50">
        <v>6892464</v>
      </c>
      <c r="G12" s="73">
        <v>84.956563765457275</v>
      </c>
      <c r="H12" s="50">
        <v>1782551</v>
      </c>
      <c r="I12" s="73">
        <v>80.216030326867028</v>
      </c>
      <c r="J12" s="50">
        <v>124475</v>
      </c>
      <c r="K12" s="73">
        <v>78.187322943951358</v>
      </c>
      <c r="L12" s="50">
        <v>3964715</v>
      </c>
      <c r="M12" s="73">
        <v>91.055251199650172</v>
      </c>
      <c r="N12" s="50">
        <v>1020722</v>
      </c>
      <c r="O12" s="87">
        <v>74.107562917830734</v>
      </c>
      <c r="P12" s="117">
        <v>1</v>
      </c>
    </row>
    <row r="13" spans="1:16" x14ac:dyDescent="0.2">
      <c r="A13" s="115">
        <v>2</v>
      </c>
      <c r="B13" s="11"/>
      <c r="C13" s="26" t="s">
        <v>8</v>
      </c>
      <c r="D13" s="50">
        <v>142466</v>
      </c>
      <c r="E13" s="73">
        <v>0.51951645506178656</v>
      </c>
      <c r="F13" s="50">
        <v>61464</v>
      </c>
      <c r="G13" s="73">
        <v>0.75760573218519034</v>
      </c>
      <c r="H13" s="50">
        <v>8749</v>
      </c>
      <c r="I13" s="73">
        <v>0.39371106315037252</v>
      </c>
      <c r="J13" s="50">
        <v>2433</v>
      </c>
      <c r="K13" s="73">
        <v>1.5282567320557032</v>
      </c>
      <c r="L13" s="50">
        <v>29534</v>
      </c>
      <c r="M13" s="73">
        <v>0.67828981122992904</v>
      </c>
      <c r="N13" s="50">
        <v>20749</v>
      </c>
      <c r="O13" s="87">
        <v>1.5064413454222305</v>
      </c>
      <c r="P13" s="117">
        <v>2</v>
      </c>
    </row>
    <row r="14" spans="1:16" x14ac:dyDescent="0.2">
      <c r="A14" s="115">
        <v>3</v>
      </c>
      <c r="B14" s="11"/>
      <c r="C14" s="26" t="s">
        <v>9</v>
      </c>
      <c r="D14" s="50">
        <v>17939776</v>
      </c>
      <c r="E14" s="73">
        <v>65.419179538433852</v>
      </c>
      <c r="F14" s="50">
        <v>6129565</v>
      </c>
      <c r="G14" s="73">
        <v>75.553064880283031</v>
      </c>
      <c r="H14" s="50">
        <v>1253113</v>
      </c>
      <c r="I14" s="73">
        <v>56.390953420682678</v>
      </c>
      <c r="J14" s="50">
        <v>118096</v>
      </c>
      <c r="K14" s="73">
        <v>74.180438565084387</v>
      </c>
      <c r="L14" s="50">
        <v>3910880</v>
      </c>
      <c r="M14" s="73">
        <v>89.818854775611328</v>
      </c>
      <c r="N14" s="50">
        <v>847477</v>
      </c>
      <c r="O14" s="87">
        <v>61.529442001754092</v>
      </c>
      <c r="P14" s="117">
        <v>3</v>
      </c>
    </row>
    <row r="15" spans="1:16" ht="13.5" x14ac:dyDescent="0.2">
      <c r="A15" s="115">
        <v>4</v>
      </c>
      <c r="B15" s="11"/>
      <c r="C15" s="26" t="s">
        <v>171</v>
      </c>
      <c r="D15" s="50">
        <v>7160116</v>
      </c>
      <c r="E15" s="73">
        <v>26.11007596304507</v>
      </c>
      <c r="F15" s="50">
        <v>457389</v>
      </c>
      <c r="G15" s="73">
        <v>5.6377802980354685</v>
      </c>
      <c r="H15" s="50">
        <v>161653</v>
      </c>
      <c r="I15" s="73">
        <v>7.2744970272542195</v>
      </c>
      <c r="J15" s="50">
        <v>3796</v>
      </c>
      <c r="K15" s="73">
        <v>2.384407133121023</v>
      </c>
      <c r="L15" s="50">
        <v>169412</v>
      </c>
      <c r="M15" s="73">
        <v>3.8907846380471574</v>
      </c>
      <c r="N15" s="50">
        <v>122529</v>
      </c>
      <c r="O15" s="87">
        <v>8.8959830166870919</v>
      </c>
      <c r="P15" s="117">
        <v>4</v>
      </c>
    </row>
    <row r="16" spans="1:16" ht="13.5" x14ac:dyDescent="0.2">
      <c r="A16" s="115">
        <v>5</v>
      </c>
      <c r="B16" s="11"/>
      <c r="C16" s="26" t="s">
        <v>247</v>
      </c>
      <c r="D16" s="50">
        <v>8082124</v>
      </c>
      <c r="E16" s="73">
        <v>29.472269944055327</v>
      </c>
      <c r="F16" s="50">
        <v>5266816</v>
      </c>
      <c r="G16" s="73">
        <v>64.918814134528759</v>
      </c>
      <c r="H16" s="50">
        <v>924727</v>
      </c>
      <c r="I16" s="73">
        <v>41.613355845680026</v>
      </c>
      <c r="J16" s="50">
        <v>109968</v>
      </c>
      <c r="K16" s="73">
        <v>69.074942996589215</v>
      </c>
      <c r="L16" s="50">
        <v>3558293</v>
      </c>
      <c r="M16" s="73">
        <v>81.721198864724656</v>
      </c>
      <c r="N16" s="50">
        <v>673828</v>
      </c>
      <c r="O16" s="87">
        <v>48.921989440607774</v>
      </c>
      <c r="P16" s="117">
        <v>5</v>
      </c>
    </row>
    <row r="17" spans="1:16" ht="13.5" x14ac:dyDescent="0.2">
      <c r="A17" s="115">
        <v>6</v>
      </c>
      <c r="B17" s="11"/>
      <c r="C17" s="26" t="s">
        <v>172</v>
      </c>
      <c r="D17" s="50">
        <v>1582621</v>
      </c>
      <c r="E17" s="73">
        <v>5.771185066095347</v>
      </c>
      <c r="F17" s="50">
        <v>58899</v>
      </c>
      <c r="G17" s="73">
        <v>0.72598952264700523</v>
      </c>
      <c r="H17" s="50">
        <v>11323</v>
      </c>
      <c r="I17" s="73">
        <v>0.5095428469598432</v>
      </c>
      <c r="J17" s="50">
        <v>1965</v>
      </c>
      <c r="K17" s="73">
        <v>1.2342887293421523</v>
      </c>
      <c r="L17" s="50">
        <v>29777</v>
      </c>
      <c r="M17" s="73">
        <v>0.68387064769396622</v>
      </c>
      <c r="N17" s="50">
        <v>15834</v>
      </c>
      <c r="O17" s="87">
        <v>1.1495971981018651</v>
      </c>
      <c r="P17" s="117">
        <v>6</v>
      </c>
    </row>
    <row r="18" spans="1:16" ht="13.5" x14ac:dyDescent="0.2">
      <c r="A18" s="115">
        <v>7</v>
      </c>
      <c r="B18" s="11"/>
      <c r="C18" s="26" t="s">
        <v>173</v>
      </c>
      <c r="D18" s="50">
        <v>807166</v>
      </c>
      <c r="E18" s="73">
        <v>2.9434111926101805</v>
      </c>
      <c r="F18" s="50">
        <v>343699</v>
      </c>
      <c r="G18" s="73">
        <v>4.2364364920330235</v>
      </c>
      <c r="H18" s="50">
        <v>154545</v>
      </c>
      <c r="I18" s="73">
        <v>6.9546321013343606</v>
      </c>
      <c r="J18" s="50">
        <v>2367</v>
      </c>
      <c r="K18" s="73">
        <v>1.4867997060319973</v>
      </c>
      <c r="L18" s="50">
        <v>153399</v>
      </c>
      <c r="M18" s="73">
        <v>3.5230235915507513</v>
      </c>
      <c r="N18" s="50">
        <v>33388</v>
      </c>
      <c r="O18" s="87">
        <v>2.4240716969953939</v>
      </c>
      <c r="P18" s="117">
        <v>7</v>
      </c>
    </row>
    <row r="19" spans="1:16" x14ac:dyDescent="0.2">
      <c r="A19" s="115">
        <v>8</v>
      </c>
      <c r="B19" s="11"/>
      <c r="C19" s="26" t="s">
        <v>10</v>
      </c>
      <c r="D19" s="50">
        <v>4945787</v>
      </c>
      <c r="E19" s="73">
        <v>18.035304772582005</v>
      </c>
      <c r="F19" s="50">
        <v>701434</v>
      </c>
      <c r="G19" s="73">
        <v>8.6458808269814327</v>
      </c>
      <c r="H19" s="50">
        <v>520690</v>
      </c>
      <c r="I19" s="73">
        <v>23.431410843726994</v>
      </c>
      <c r="J19" s="50">
        <v>3946</v>
      </c>
      <c r="K19" s="73">
        <v>2.4786276468112636</v>
      </c>
      <c r="L19" s="50">
        <v>24302</v>
      </c>
      <c r="M19" s="73">
        <v>0.55812957921411721</v>
      </c>
      <c r="N19" s="50">
        <v>152496</v>
      </c>
      <c r="O19" s="87">
        <v>11.071679570654416</v>
      </c>
      <c r="P19" s="117">
        <v>8</v>
      </c>
    </row>
    <row r="20" spans="1:16" x14ac:dyDescent="0.2">
      <c r="A20" s="115">
        <v>9</v>
      </c>
      <c r="B20" s="11"/>
      <c r="C20" s="26" t="s">
        <v>11</v>
      </c>
      <c r="D20" s="50">
        <v>4194557</v>
      </c>
      <c r="E20" s="73">
        <v>15.295869773802886</v>
      </c>
      <c r="F20" s="50">
        <v>1185295</v>
      </c>
      <c r="G20" s="73">
        <v>14.609955198660113</v>
      </c>
      <c r="H20" s="50">
        <v>419992</v>
      </c>
      <c r="I20" s="73">
        <v>18.899931058938307</v>
      </c>
      <c r="J20" s="50">
        <v>34623</v>
      </c>
      <c r="K20" s="73">
        <v>21.747978969981343</v>
      </c>
      <c r="L20" s="50">
        <v>388516</v>
      </c>
      <c r="M20" s="73">
        <v>8.922815883382107</v>
      </c>
      <c r="N20" s="50">
        <v>342164</v>
      </c>
      <c r="O20" s="87">
        <v>24.842160900045887</v>
      </c>
      <c r="P20" s="117">
        <v>9</v>
      </c>
    </row>
    <row r="21" spans="1:16" x14ac:dyDescent="0.2">
      <c r="A21" s="115">
        <v>10</v>
      </c>
      <c r="B21" s="11"/>
      <c r="C21" s="26" t="s">
        <v>12</v>
      </c>
      <c r="D21" s="50">
        <v>582590</v>
      </c>
      <c r="E21" s="73">
        <v>2.1244724464394746</v>
      </c>
      <c r="F21" s="50">
        <v>113343</v>
      </c>
      <c r="G21" s="73">
        <v>1.3970666813592678</v>
      </c>
      <c r="H21" s="50">
        <v>72423</v>
      </c>
      <c r="I21" s="73">
        <v>3.2590851899119246</v>
      </c>
      <c r="J21" s="50">
        <v>5352</v>
      </c>
      <c r="K21" s="73">
        <v>3.3617879284677858</v>
      </c>
      <c r="L21" s="50">
        <v>4357</v>
      </c>
      <c r="M21" s="73">
        <v>0.10006462746423786</v>
      </c>
      <c r="N21" s="50">
        <v>31211</v>
      </c>
      <c r="O21" s="87">
        <v>2.2660147877957124</v>
      </c>
      <c r="P21" s="117">
        <v>10</v>
      </c>
    </row>
    <row r="22" spans="1:16" x14ac:dyDescent="0.2">
      <c r="A22" s="115">
        <v>11</v>
      </c>
      <c r="B22" s="11"/>
      <c r="C22" s="26" t="s">
        <v>13</v>
      </c>
      <c r="D22" s="50">
        <v>2055749</v>
      </c>
      <c r="E22" s="73">
        <v>7.4964934298486137</v>
      </c>
      <c r="F22" s="50">
        <v>856702</v>
      </c>
      <c r="G22" s="73">
        <v>10.559715377692909</v>
      </c>
      <c r="H22" s="50">
        <v>326636</v>
      </c>
      <c r="I22" s="73">
        <v>14.698846362233978</v>
      </c>
      <c r="J22" s="50">
        <v>24129</v>
      </c>
      <c r="K22" s="73">
        <v>15.15631183221211</v>
      </c>
      <c r="L22" s="50">
        <v>259756</v>
      </c>
      <c r="M22" s="73">
        <v>5.9656615495984786</v>
      </c>
      <c r="N22" s="50">
        <v>246180</v>
      </c>
      <c r="O22" s="87">
        <v>17.873426691216189</v>
      </c>
      <c r="P22" s="117">
        <v>11</v>
      </c>
    </row>
    <row r="23" spans="1:16" x14ac:dyDescent="0.2">
      <c r="A23" s="115">
        <v>12</v>
      </c>
      <c r="B23" s="11"/>
      <c r="C23" s="26" t="s">
        <v>15</v>
      </c>
      <c r="D23" s="50">
        <v>705785</v>
      </c>
      <c r="E23" s="73">
        <v>2.5737152810901058</v>
      </c>
      <c r="F23" s="50">
        <v>413233</v>
      </c>
      <c r="G23" s="73">
        <v>5.0935131056892287</v>
      </c>
      <c r="H23" s="50">
        <v>186489</v>
      </c>
      <c r="I23" s="73">
        <v>8.3921342388672784</v>
      </c>
      <c r="J23" s="50">
        <v>20127</v>
      </c>
      <c r="K23" s="73">
        <v>12.642508526956489</v>
      </c>
      <c r="L23" s="50">
        <v>58144</v>
      </c>
      <c r="M23" s="73">
        <v>1.3353586640533959</v>
      </c>
      <c r="N23" s="50">
        <v>148473</v>
      </c>
      <c r="O23" s="87">
        <v>10.779597372349262</v>
      </c>
      <c r="P23" s="117">
        <v>12</v>
      </c>
    </row>
    <row r="24" spans="1:16" ht="24" x14ac:dyDescent="0.2">
      <c r="A24" s="159">
        <v>13</v>
      </c>
      <c r="B24" s="11"/>
      <c r="C24" s="158" t="s">
        <v>278</v>
      </c>
      <c r="D24" s="50">
        <v>546664</v>
      </c>
      <c r="E24" s="73">
        <v>1.9934647101055443</v>
      </c>
      <c r="F24" s="50">
        <v>155184</v>
      </c>
      <c r="G24" s="73">
        <v>1.9127991660716286</v>
      </c>
      <c r="H24" s="50">
        <v>80414</v>
      </c>
      <c r="I24" s="73">
        <v>3.6186857277602074</v>
      </c>
      <c r="J24" s="50">
        <v>1126</v>
      </c>
      <c r="K24" s="73">
        <v>0.70728198943473974</v>
      </c>
      <c r="L24" s="50">
        <v>7697</v>
      </c>
      <c r="M24" s="73">
        <v>0.17677242083824624</v>
      </c>
      <c r="N24" s="50">
        <v>65948</v>
      </c>
      <c r="O24" s="87">
        <v>4.7880280422143358</v>
      </c>
      <c r="P24" s="117">
        <v>13</v>
      </c>
    </row>
    <row r="25" spans="1:16" ht="24" x14ac:dyDescent="0.2">
      <c r="A25" s="159">
        <v>14</v>
      </c>
      <c r="B25" s="11"/>
      <c r="C25" s="158" t="s">
        <v>293</v>
      </c>
      <c r="D25" s="50">
        <v>297515</v>
      </c>
      <c r="E25" s="73">
        <v>1.0849180725766669</v>
      </c>
      <c r="F25" s="50">
        <v>104497</v>
      </c>
      <c r="G25" s="73">
        <v>1.2880308179772848</v>
      </c>
      <c r="H25" s="50">
        <v>4382</v>
      </c>
      <c r="I25" s="73">
        <v>0.19719303677276631</v>
      </c>
      <c r="J25" s="50">
        <v>3</v>
      </c>
      <c r="K25" s="73">
        <v>1.8844102738048128E-3</v>
      </c>
      <c r="L25" s="50">
        <v>96444</v>
      </c>
      <c r="M25" s="73">
        <v>2.2149719832822945</v>
      </c>
      <c r="N25" s="50">
        <v>3669</v>
      </c>
      <c r="O25" s="87">
        <v>0.26638070732826469</v>
      </c>
      <c r="P25" s="117">
        <v>14</v>
      </c>
    </row>
    <row r="26" spans="1:16" x14ac:dyDescent="0.2">
      <c r="A26" s="159">
        <v>15</v>
      </c>
      <c r="B26" s="11"/>
      <c r="C26" s="158" t="s">
        <v>320</v>
      </c>
      <c r="D26" s="50">
        <v>505785</v>
      </c>
      <c r="E26" s="73">
        <v>1.8443953660762968</v>
      </c>
      <c r="F26" s="50">
        <v>183788</v>
      </c>
      <c r="G26" s="73">
        <v>2.2653722879547664</v>
      </c>
      <c r="H26" s="50">
        <v>55352</v>
      </c>
      <c r="I26" s="73">
        <v>2.4908783595267368</v>
      </c>
      <c r="J26" s="50">
        <v>2873</v>
      </c>
      <c r="K26" s="73">
        <v>1.8046369055470757</v>
      </c>
      <c r="L26" s="50">
        <v>97472</v>
      </c>
      <c r="M26" s="73">
        <v>2.2385814478297434</v>
      </c>
      <c r="N26" s="50">
        <v>28091</v>
      </c>
      <c r="O26" s="87">
        <v>2.0394931724061824</v>
      </c>
      <c r="P26" s="117">
        <v>15</v>
      </c>
    </row>
    <row r="27" spans="1:16" x14ac:dyDescent="0.2">
      <c r="A27" s="115">
        <v>16</v>
      </c>
      <c r="B27" s="11"/>
      <c r="C27" s="26" t="s">
        <v>174</v>
      </c>
      <c r="D27" s="50">
        <v>33125</v>
      </c>
      <c r="E27" s="73">
        <v>0.1207936109241621</v>
      </c>
      <c r="F27" s="50">
        <v>248</v>
      </c>
      <c r="G27" s="73">
        <v>3.0568498890720945E-3</v>
      </c>
      <c r="H27" s="50" t="s">
        <v>364</v>
      </c>
      <c r="I27" s="73" t="s">
        <v>364</v>
      </c>
      <c r="J27" s="50" t="s">
        <v>364</v>
      </c>
      <c r="K27" s="73" t="s">
        <v>364</v>
      </c>
      <c r="L27" s="50" t="s">
        <v>364</v>
      </c>
      <c r="M27" s="73" t="s">
        <v>364</v>
      </c>
      <c r="N27" s="50">
        <v>248</v>
      </c>
      <c r="O27" s="87">
        <v>1.8005564300193413E-2</v>
      </c>
      <c r="P27" s="117">
        <v>16</v>
      </c>
    </row>
    <row r="28" spans="1:16" x14ac:dyDescent="0.2">
      <c r="A28" s="115">
        <v>17</v>
      </c>
      <c r="B28" s="11"/>
      <c r="C28" s="26" t="s">
        <v>180</v>
      </c>
      <c r="D28" s="50">
        <v>1523093</v>
      </c>
      <c r="E28" s="73">
        <v>5.5541102865906362</v>
      </c>
      <c r="F28" s="50">
        <v>215001</v>
      </c>
      <c r="G28" s="73">
        <v>2.6501039637112473</v>
      </c>
      <c r="H28" s="50">
        <v>20933</v>
      </c>
      <c r="I28" s="73">
        <v>0.94199950679240463</v>
      </c>
      <c r="J28" s="50">
        <v>5142</v>
      </c>
      <c r="K28" s="73">
        <v>3.229879209301449</v>
      </c>
      <c r="L28" s="50">
        <v>124403</v>
      </c>
      <c r="M28" s="73">
        <v>2.8570897063193903</v>
      </c>
      <c r="N28" s="50">
        <v>64524</v>
      </c>
      <c r="O28" s="87">
        <v>4.6846412536519351</v>
      </c>
      <c r="P28" s="117">
        <v>17</v>
      </c>
    </row>
    <row r="29" spans="1:16" x14ac:dyDescent="0.2">
      <c r="A29" s="115">
        <v>18</v>
      </c>
      <c r="B29" s="11"/>
      <c r="C29" s="26" t="s">
        <v>176</v>
      </c>
      <c r="D29" s="50">
        <v>200221</v>
      </c>
      <c r="E29" s="73">
        <v>0.73012581351989925</v>
      </c>
      <c r="F29" s="50">
        <v>35168</v>
      </c>
      <c r="G29" s="73">
        <v>0.43348103588261055</v>
      </c>
      <c r="H29" s="50">
        <v>19644</v>
      </c>
      <c r="I29" s="73">
        <v>0.88399361350164796</v>
      </c>
      <c r="J29" s="50">
        <v>103</v>
      </c>
      <c r="K29" s="73">
        <v>6.4698086067298571E-2</v>
      </c>
      <c r="L29" s="50">
        <v>954</v>
      </c>
      <c r="M29" s="73">
        <v>2.1909950562516163E-2</v>
      </c>
      <c r="N29" s="50">
        <v>14466</v>
      </c>
      <c r="O29" s="87">
        <v>1.0502761821233788</v>
      </c>
      <c r="P29" s="117">
        <v>18</v>
      </c>
    </row>
    <row r="30" spans="1:16" ht="8.1" customHeight="1" x14ac:dyDescent="0.2">
      <c r="A30" s="117"/>
      <c r="B30" s="11"/>
      <c r="C30" s="28" t="s">
        <v>16</v>
      </c>
      <c r="D30" s="197"/>
      <c r="E30" s="29"/>
      <c r="F30" s="49"/>
      <c r="G30" s="29"/>
      <c r="H30" s="94"/>
      <c r="I30" s="163"/>
      <c r="J30" s="94"/>
      <c r="K30" s="163"/>
      <c r="L30" s="94"/>
      <c r="M30" s="163"/>
      <c r="N30" s="94"/>
      <c r="O30" s="163"/>
      <c r="P30" s="117"/>
    </row>
    <row r="31" spans="1:16" x14ac:dyDescent="0.2">
      <c r="A31" s="117"/>
      <c r="B31" s="11"/>
      <c r="C31" s="251" t="s">
        <v>17</v>
      </c>
      <c r="D31" s="251"/>
      <c r="E31" s="251"/>
      <c r="F31" s="251"/>
      <c r="G31" s="251"/>
      <c r="H31" s="302" t="s">
        <v>17</v>
      </c>
      <c r="I31" s="302"/>
      <c r="J31" s="302"/>
      <c r="K31" s="302"/>
      <c r="L31" s="302"/>
      <c r="M31" s="302"/>
      <c r="N31" s="302"/>
      <c r="O31" s="302"/>
      <c r="P31" s="117"/>
    </row>
    <row r="32" spans="1:16" ht="8.1" customHeight="1" x14ac:dyDescent="0.2">
      <c r="A32" s="117"/>
      <c r="B32" s="11"/>
      <c r="C32" s="28"/>
      <c r="D32" s="188"/>
      <c r="E32" s="33"/>
      <c r="F32" s="188"/>
      <c r="G32" s="33"/>
      <c r="H32" s="189"/>
      <c r="I32" s="60"/>
      <c r="J32" s="189"/>
      <c r="K32" s="60"/>
      <c r="L32" s="189"/>
      <c r="M32" s="60"/>
      <c r="N32" s="189"/>
      <c r="O32" s="60"/>
      <c r="P32" s="117"/>
    </row>
    <row r="33" spans="1:16" x14ac:dyDescent="0.2">
      <c r="A33" s="115">
        <v>19</v>
      </c>
      <c r="B33" s="11"/>
      <c r="C33" s="26" t="s">
        <v>18</v>
      </c>
      <c r="D33" s="50">
        <v>12642594</v>
      </c>
      <c r="E33" s="73">
        <v>46.102477908170457</v>
      </c>
      <c r="F33" s="50">
        <v>3343148</v>
      </c>
      <c r="G33" s="73">
        <v>41.207667713514496</v>
      </c>
      <c r="H33" s="50">
        <v>748521</v>
      </c>
      <c r="I33" s="73">
        <v>33.683963733041487</v>
      </c>
      <c r="J33" s="50">
        <v>68390</v>
      </c>
      <c r="K33" s="73">
        <v>42.95827287517038</v>
      </c>
      <c r="L33" s="50">
        <v>1926386</v>
      </c>
      <c r="M33" s="73">
        <v>44.242161451072597</v>
      </c>
      <c r="N33" s="50">
        <v>599852</v>
      </c>
      <c r="O33" s="87">
        <v>43.551103857256535</v>
      </c>
      <c r="P33" s="117">
        <v>19</v>
      </c>
    </row>
    <row r="34" spans="1:16" x14ac:dyDescent="0.2">
      <c r="A34" s="115">
        <v>20</v>
      </c>
      <c r="B34" s="11"/>
      <c r="C34" s="26" t="s">
        <v>19</v>
      </c>
      <c r="D34" s="50">
        <v>1224079</v>
      </c>
      <c r="E34" s="73">
        <v>4.4637259612509412</v>
      </c>
      <c r="F34" s="50">
        <v>456575</v>
      </c>
      <c r="G34" s="73">
        <v>5.6277469278350463</v>
      </c>
      <c r="H34" s="50">
        <v>165025</v>
      </c>
      <c r="I34" s="73">
        <v>7.4262393640862072</v>
      </c>
      <c r="J34" s="50">
        <v>18243</v>
      </c>
      <c r="K34" s="73">
        <v>11.459098875007067</v>
      </c>
      <c r="L34" s="50">
        <v>115070</v>
      </c>
      <c r="M34" s="73">
        <v>2.6427442465710009</v>
      </c>
      <c r="N34" s="50">
        <v>158236</v>
      </c>
      <c r="O34" s="87">
        <v>11.488421260505666</v>
      </c>
      <c r="P34" s="117">
        <v>20</v>
      </c>
    </row>
    <row r="35" spans="1:16" x14ac:dyDescent="0.2">
      <c r="A35" s="115">
        <v>21</v>
      </c>
      <c r="B35" s="11"/>
      <c r="C35" s="26" t="s">
        <v>20</v>
      </c>
      <c r="D35" s="50">
        <v>10865264</v>
      </c>
      <c r="E35" s="73">
        <v>39.621267085412988</v>
      </c>
      <c r="F35" s="50">
        <v>2566194</v>
      </c>
      <c r="G35" s="73">
        <v>31.630926791280139</v>
      </c>
      <c r="H35" s="50">
        <v>450630</v>
      </c>
      <c r="I35" s="73">
        <v>20.278662291399286</v>
      </c>
      <c r="J35" s="50">
        <v>30666</v>
      </c>
      <c r="K35" s="73">
        <v>19.262441818832798</v>
      </c>
      <c r="L35" s="50">
        <v>1661135</v>
      </c>
      <c r="M35" s="73">
        <v>38.150299504890235</v>
      </c>
      <c r="N35" s="50">
        <v>423762</v>
      </c>
      <c r="O35" s="87">
        <v>30.766427173300652</v>
      </c>
      <c r="P35" s="117">
        <v>21</v>
      </c>
    </row>
    <row r="36" spans="1:16" x14ac:dyDescent="0.2">
      <c r="A36" s="115">
        <v>22</v>
      </c>
      <c r="B36" s="11"/>
      <c r="C36" s="26" t="s">
        <v>321</v>
      </c>
      <c r="D36" s="50">
        <v>5914174</v>
      </c>
      <c r="E36" s="73">
        <v>21.566624395284393</v>
      </c>
      <c r="F36" s="50">
        <v>946756</v>
      </c>
      <c r="G36" s="73">
        <v>11.669721667654596</v>
      </c>
      <c r="H36" s="50">
        <v>189372</v>
      </c>
      <c r="I36" s="73">
        <v>8.5218712368170468</v>
      </c>
      <c r="J36" s="50">
        <v>8670</v>
      </c>
      <c r="K36" s="73">
        <v>5.4459456912959086</v>
      </c>
      <c r="L36" s="50">
        <v>419008</v>
      </c>
      <c r="M36" s="73">
        <v>9.623107510795359</v>
      </c>
      <c r="N36" s="50">
        <v>329706</v>
      </c>
      <c r="O36" s="87">
        <v>23.93767170628859</v>
      </c>
      <c r="P36" s="117">
        <v>22</v>
      </c>
    </row>
    <row r="37" spans="1:16" x14ac:dyDescent="0.2">
      <c r="A37" s="115">
        <v>23</v>
      </c>
      <c r="B37" s="11"/>
      <c r="C37" s="26" t="s">
        <v>322</v>
      </c>
      <c r="D37" s="50">
        <v>3048124</v>
      </c>
      <c r="E37" s="73">
        <v>11.115287683157757</v>
      </c>
      <c r="F37" s="50">
        <v>557653</v>
      </c>
      <c r="G37" s="73">
        <v>6.8736351257690353</v>
      </c>
      <c r="H37" s="50">
        <v>261258</v>
      </c>
      <c r="I37" s="73">
        <v>11.756791054582241</v>
      </c>
      <c r="J37" s="50">
        <v>21996</v>
      </c>
      <c r="K37" s="73">
        <v>13.816496127536887</v>
      </c>
      <c r="L37" s="50">
        <v>180342</v>
      </c>
      <c r="M37" s="73">
        <v>4.1418074469028197</v>
      </c>
      <c r="N37" s="50">
        <v>94057</v>
      </c>
      <c r="O37" s="87">
        <v>6.8288280700939197</v>
      </c>
      <c r="P37" s="117">
        <v>23</v>
      </c>
    </row>
    <row r="38" spans="1:16" x14ac:dyDescent="0.2">
      <c r="A38" s="115">
        <v>24</v>
      </c>
      <c r="B38" s="11"/>
      <c r="C38" s="26" t="s">
        <v>323</v>
      </c>
      <c r="D38" s="50">
        <v>1902966</v>
      </c>
      <c r="E38" s="73">
        <v>6.9393550069708398</v>
      </c>
      <c r="F38" s="50">
        <v>1061785</v>
      </c>
      <c r="G38" s="73">
        <v>13.087569997856507</v>
      </c>
      <c r="H38" s="50" t="s">
        <v>364</v>
      </c>
      <c r="I38" s="73" t="s">
        <v>364</v>
      </c>
      <c r="J38" s="50" t="s">
        <v>364</v>
      </c>
      <c r="K38" s="73" t="s">
        <v>364</v>
      </c>
      <c r="L38" s="50">
        <v>1061785</v>
      </c>
      <c r="M38" s="73">
        <v>24.385384547192057</v>
      </c>
      <c r="N38" s="202" t="s">
        <v>364</v>
      </c>
      <c r="O38" s="87" t="s">
        <v>364</v>
      </c>
      <c r="P38" s="117">
        <v>24</v>
      </c>
    </row>
    <row r="39" spans="1:16" x14ac:dyDescent="0.2">
      <c r="A39" s="115">
        <v>25</v>
      </c>
      <c r="B39" s="11"/>
      <c r="C39" s="26" t="s">
        <v>311</v>
      </c>
      <c r="D39" s="50">
        <v>519026</v>
      </c>
      <c r="E39" s="73">
        <v>1.892679991049786</v>
      </c>
      <c r="F39" s="50">
        <v>319663</v>
      </c>
      <c r="G39" s="73">
        <v>3.9401685729453746</v>
      </c>
      <c r="H39" s="50">
        <v>132635</v>
      </c>
      <c r="I39" s="73">
        <v>5.9686669174705287</v>
      </c>
      <c r="J39" s="50">
        <v>19480</v>
      </c>
      <c r="K39" s="73">
        <v>12.236104044572585</v>
      </c>
      <c r="L39" s="50">
        <v>150180</v>
      </c>
      <c r="M39" s="73">
        <v>3.4490947332061608</v>
      </c>
      <c r="N39" s="50">
        <v>17367</v>
      </c>
      <c r="O39" s="87">
        <v>1.2608977225865283</v>
      </c>
      <c r="P39" s="117">
        <v>25</v>
      </c>
    </row>
    <row r="40" spans="1:16" x14ac:dyDescent="0.2">
      <c r="A40" s="115">
        <v>26</v>
      </c>
      <c r="B40" s="11"/>
      <c r="C40" s="26" t="s">
        <v>284</v>
      </c>
      <c r="D40" s="50">
        <v>34224</v>
      </c>
      <c r="E40" s="73">
        <v>0.12480122385716298</v>
      </c>
      <c r="F40" s="50">
        <v>716</v>
      </c>
      <c r="G40" s="73">
        <v>8.8254214539339494E-3</v>
      </c>
      <c r="H40" s="50">
        <v>230</v>
      </c>
      <c r="I40" s="73">
        <v>1.0350159392454645E-2</v>
      </c>
      <c r="J40" s="50" t="s">
        <v>364</v>
      </c>
      <c r="K40" s="73" t="s">
        <v>364</v>
      </c>
      <c r="L40" s="50" t="s">
        <v>364</v>
      </c>
      <c r="M40" s="73" t="s">
        <v>364</v>
      </c>
      <c r="N40" s="50">
        <v>486</v>
      </c>
      <c r="O40" s="87">
        <v>3.5285097781830643E-2</v>
      </c>
      <c r="P40" s="117">
        <v>26</v>
      </c>
    </row>
    <row r="41" spans="1:16" ht="24" x14ac:dyDescent="0.2">
      <c r="A41" s="115">
        <v>27</v>
      </c>
      <c r="B41" s="11"/>
      <c r="C41" s="158" t="s">
        <v>279</v>
      </c>
      <c r="D41" s="50">
        <v>1683285</v>
      </c>
      <c r="E41" s="73">
        <v>6.1382663657200967</v>
      </c>
      <c r="F41" s="50">
        <v>359848</v>
      </c>
      <c r="G41" s="73">
        <v>4.4354891890436088</v>
      </c>
      <c r="H41" s="50">
        <v>7546</v>
      </c>
      <c r="I41" s="73">
        <v>0.33957522945853363</v>
      </c>
      <c r="J41" s="50">
        <v>9473</v>
      </c>
      <c r="K41" s="73">
        <v>5.950339507917664</v>
      </c>
      <c r="L41" s="50">
        <v>265814</v>
      </c>
      <c r="M41" s="73">
        <v>6.1047920323109759</v>
      </c>
      <c r="N41" s="50">
        <v>77014</v>
      </c>
      <c r="O41" s="87">
        <v>5.5914537460286118</v>
      </c>
      <c r="P41" s="117">
        <v>27</v>
      </c>
    </row>
    <row r="42" spans="1:16" x14ac:dyDescent="0.2">
      <c r="A42" s="115">
        <v>28</v>
      </c>
      <c r="B42" s="11"/>
      <c r="C42" s="26" t="s">
        <v>21</v>
      </c>
      <c r="D42" s="50">
        <v>1868994</v>
      </c>
      <c r="E42" s="73">
        <v>6.8154727262065942</v>
      </c>
      <c r="F42" s="50">
        <v>1032103</v>
      </c>
      <c r="G42" s="73">
        <v>12.721709439762</v>
      </c>
      <c r="H42" s="50">
        <v>107969</v>
      </c>
      <c r="I42" s="73">
        <v>4.8586798236692843</v>
      </c>
      <c r="J42" s="50">
        <v>2229</v>
      </c>
      <c r="K42" s="73">
        <v>1.4001168334369758</v>
      </c>
      <c r="L42" s="50">
        <v>897524</v>
      </c>
      <c r="M42" s="73">
        <v>20.612899862339368</v>
      </c>
      <c r="N42" s="50">
        <v>24381</v>
      </c>
      <c r="O42" s="87">
        <v>1.7701357387218373</v>
      </c>
      <c r="P42" s="117">
        <v>28</v>
      </c>
    </row>
    <row r="43" spans="1:16" x14ac:dyDescent="0.2">
      <c r="A43" s="115">
        <v>29</v>
      </c>
      <c r="B43" s="11"/>
      <c r="C43" s="26" t="s">
        <v>260</v>
      </c>
      <c r="D43" s="50">
        <v>482210</v>
      </c>
      <c r="E43" s="73">
        <v>1.7584267810940442</v>
      </c>
      <c r="F43" s="50">
        <v>25929</v>
      </c>
      <c r="G43" s="73">
        <v>0.31960105150705781</v>
      </c>
      <c r="H43" s="50">
        <v>357</v>
      </c>
      <c r="I43" s="73">
        <v>1.6065247404810034E-2</v>
      </c>
      <c r="J43" s="50" t="s">
        <v>364</v>
      </c>
      <c r="K43" s="73" t="s">
        <v>364</v>
      </c>
      <c r="L43" s="50">
        <v>19070</v>
      </c>
      <c r="M43" s="73">
        <v>0.43796934719830527</v>
      </c>
      <c r="N43" s="50">
        <v>6502</v>
      </c>
      <c r="O43" s="87">
        <v>0.47206523822523216</v>
      </c>
      <c r="P43" s="117">
        <v>29</v>
      </c>
    </row>
    <row r="44" spans="1:16" x14ac:dyDescent="0.2">
      <c r="A44" s="115">
        <v>30</v>
      </c>
      <c r="B44" s="11"/>
      <c r="C44" s="26" t="s">
        <v>22</v>
      </c>
      <c r="D44" s="50">
        <v>3463122</v>
      </c>
      <c r="E44" s="73">
        <v>12.628619213612261</v>
      </c>
      <c r="F44" s="50">
        <v>676348</v>
      </c>
      <c r="G44" s="73">
        <v>8.3366705998956974</v>
      </c>
      <c r="H44" s="50">
        <v>423762</v>
      </c>
      <c r="I44" s="73">
        <v>19.069583671588543</v>
      </c>
      <c r="J44" s="50">
        <v>7881</v>
      </c>
      <c r="K44" s="73">
        <v>4.9503457892852429</v>
      </c>
      <c r="L44" s="50">
        <v>96848</v>
      </c>
      <c r="M44" s="73">
        <v>2.2242504109838213</v>
      </c>
      <c r="N44" s="50">
        <v>147857</v>
      </c>
      <c r="O44" s="87">
        <v>10.734873873926201</v>
      </c>
      <c r="P44" s="117">
        <v>30</v>
      </c>
    </row>
    <row r="45" spans="1:16" x14ac:dyDescent="0.2">
      <c r="A45" s="115">
        <v>31</v>
      </c>
      <c r="B45" s="11"/>
      <c r="C45" s="26" t="s">
        <v>23</v>
      </c>
      <c r="D45" s="50">
        <v>215461</v>
      </c>
      <c r="E45" s="73">
        <v>0.7856999910439515</v>
      </c>
      <c r="F45" s="50">
        <v>82203</v>
      </c>
      <c r="G45" s="73">
        <v>1.0132348041588444</v>
      </c>
      <c r="H45" s="50">
        <v>75128</v>
      </c>
      <c r="I45" s="73">
        <v>3.3808120645057933</v>
      </c>
      <c r="J45" s="50">
        <v>173</v>
      </c>
      <c r="K45" s="73">
        <v>0.1086676591227442</v>
      </c>
      <c r="L45" s="50">
        <v>60</v>
      </c>
      <c r="M45" s="73">
        <v>1.3779843121079348E-3</v>
      </c>
      <c r="N45" s="50">
        <v>6842</v>
      </c>
      <c r="O45" s="87">
        <v>0.49675028605614252</v>
      </c>
      <c r="P45" s="117">
        <v>31</v>
      </c>
    </row>
    <row r="46" spans="1:16" x14ac:dyDescent="0.2">
      <c r="A46" s="115">
        <v>32</v>
      </c>
      <c r="B46" s="11"/>
      <c r="C46" s="26" t="s">
        <v>24</v>
      </c>
      <c r="D46" s="50">
        <v>41189</v>
      </c>
      <c r="E46" s="73">
        <v>0.15019978989751889</v>
      </c>
      <c r="F46" s="50">
        <v>22452</v>
      </c>
      <c r="G46" s="73">
        <v>0.27674352302196237</v>
      </c>
      <c r="H46" s="50">
        <v>14101</v>
      </c>
      <c r="I46" s="73">
        <v>0.63455477214349099</v>
      </c>
      <c r="J46" s="50">
        <v>918</v>
      </c>
      <c r="K46" s="73">
        <v>0.57662954378427267</v>
      </c>
      <c r="L46" s="50">
        <v>3191</v>
      </c>
      <c r="M46" s="73">
        <v>7.3285798998940332E-2</v>
      </c>
      <c r="N46" s="50">
        <v>4241</v>
      </c>
      <c r="O46" s="87">
        <v>0.30790967014967852</v>
      </c>
      <c r="P46" s="117">
        <v>32</v>
      </c>
    </row>
    <row r="47" spans="1:16" x14ac:dyDescent="0.2">
      <c r="A47" s="115">
        <v>33</v>
      </c>
      <c r="B47" s="11"/>
      <c r="C47" s="26" t="s">
        <v>25</v>
      </c>
      <c r="D47" s="50">
        <v>3206471</v>
      </c>
      <c r="E47" s="73">
        <v>11.692715786071215</v>
      </c>
      <c r="F47" s="50">
        <v>571693</v>
      </c>
      <c r="G47" s="73">
        <v>7.0466922727148908</v>
      </c>
      <c r="H47" s="50">
        <v>334532</v>
      </c>
      <c r="I47" s="73">
        <v>15.054171834246247</v>
      </c>
      <c r="J47" s="50">
        <v>6790</v>
      </c>
      <c r="K47" s="73">
        <v>4.2650485863782261</v>
      </c>
      <c r="L47" s="50">
        <v>93597</v>
      </c>
      <c r="M47" s="73">
        <v>2.1495866276727726</v>
      </c>
      <c r="N47" s="50">
        <v>136774</v>
      </c>
      <c r="O47" s="87">
        <v>9.9302139177203799</v>
      </c>
      <c r="P47" s="117">
        <v>33</v>
      </c>
    </row>
    <row r="48" spans="1:16" x14ac:dyDescent="0.2">
      <c r="A48" s="115">
        <v>34</v>
      </c>
      <c r="B48" s="11"/>
      <c r="C48" s="26" t="s">
        <v>26</v>
      </c>
      <c r="D48" s="50">
        <v>7181139</v>
      </c>
      <c r="E48" s="73">
        <v>26.186738425911745</v>
      </c>
      <c r="F48" s="50">
        <v>2657782</v>
      </c>
      <c r="G48" s="73">
        <v>32.759841176926649</v>
      </c>
      <c r="H48" s="50">
        <v>931603</v>
      </c>
      <c r="I48" s="73">
        <v>41.922780610821405</v>
      </c>
      <c r="J48" s="50">
        <v>70631</v>
      </c>
      <c r="K48" s="73">
        <v>44.365927349702581</v>
      </c>
      <c r="L48" s="50">
        <v>1143534</v>
      </c>
      <c r="M48" s="73">
        <v>26.262865206033918</v>
      </c>
      <c r="N48" s="50">
        <v>512015</v>
      </c>
      <c r="O48" s="87">
        <v>37.173866956304565</v>
      </c>
      <c r="P48" s="117">
        <v>34</v>
      </c>
    </row>
    <row r="49" spans="1:16" x14ac:dyDescent="0.2">
      <c r="A49" s="115"/>
      <c r="B49" s="11"/>
      <c r="C49" s="26" t="s">
        <v>313</v>
      </c>
      <c r="D49" s="50"/>
      <c r="E49" s="73">
        <v>0</v>
      </c>
      <c r="F49" s="50"/>
      <c r="G49" s="73">
        <v>0</v>
      </c>
      <c r="H49" s="50"/>
      <c r="I49" s="73">
        <v>0</v>
      </c>
      <c r="J49" s="50"/>
      <c r="K49" s="73">
        <v>0</v>
      </c>
      <c r="L49" s="50"/>
      <c r="M49" s="73"/>
      <c r="N49" s="50"/>
      <c r="O49" s="87">
        <v>0</v>
      </c>
      <c r="P49" s="117"/>
    </row>
    <row r="50" spans="1:16" x14ac:dyDescent="0.2">
      <c r="A50" s="115">
        <v>35</v>
      </c>
      <c r="B50" s="11"/>
      <c r="C50" s="26" t="s">
        <v>314</v>
      </c>
      <c r="D50" s="50">
        <v>1977132</v>
      </c>
      <c r="E50" s="73">
        <v>7.2098087110554108</v>
      </c>
      <c r="F50" s="50">
        <v>623095</v>
      </c>
      <c r="G50" s="73">
        <v>7.6802737162555514</v>
      </c>
      <c r="H50" s="50">
        <v>154731</v>
      </c>
      <c r="I50" s="73">
        <v>6.9630022302343457</v>
      </c>
      <c r="J50" s="50">
        <v>37165</v>
      </c>
      <c r="K50" s="73">
        <v>23.344702608651957</v>
      </c>
      <c r="L50" s="50">
        <v>153885</v>
      </c>
      <c r="M50" s="73">
        <v>3.5341852644788259</v>
      </c>
      <c r="N50" s="50">
        <v>277314</v>
      </c>
      <c r="O50" s="87">
        <v>20.133851041709018</v>
      </c>
      <c r="P50" s="117">
        <v>35</v>
      </c>
    </row>
    <row r="51" spans="1:16" x14ac:dyDescent="0.2">
      <c r="A51" s="115">
        <v>36</v>
      </c>
      <c r="B51" s="11"/>
      <c r="C51" s="26" t="s">
        <v>177</v>
      </c>
      <c r="D51" s="50">
        <v>1974654</v>
      </c>
      <c r="E51" s="73">
        <v>7.2007724373083892</v>
      </c>
      <c r="F51" s="50">
        <v>776789</v>
      </c>
      <c r="G51" s="73">
        <v>9.5747071309775134</v>
      </c>
      <c r="H51" s="50">
        <v>424108</v>
      </c>
      <c r="I51" s="73">
        <v>19.085153911370234</v>
      </c>
      <c r="J51" s="50">
        <v>17104</v>
      </c>
      <c r="K51" s="73">
        <v>10.743651107719172</v>
      </c>
      <c r="L51" s="50">
        <v>209215</v>
      </c>
      <c r="M51" s="73">
        <v>4.8049164642943598</v>
      </c>
      <c r="N51" s="50">
        <v>126361</v>
      </c>
      <c r="O51" s="87">
        <v>9.1741980263578231</v>
      </c>
      <c r="P51" s="117">
        <v>36</v>
      </c>
    </row>
    <row r="52" spans="1:16" x14ac:dyDescent="0.2">
      <c r="A52" s="115">
        <v>37</v>
      </c>
      <c r="B52" s="11"/>
      <c r="C52" s="26" t="s">
        <v>178</v>
      </c>
      <c r="D52" s="50">
        <v>3229353</v>
      </c>
      <c r="E52" s="73">
        <v>11.776157277547945</v>
      </c>
      <c r="F52" s="50">
        <v>1257899</v>
      </c>
      <c r="G52" s="73">
        <v>15.504872655701204</v>
      </c>
      <c r="H52" s="50">
        <v>352763</v>
      </c>
      <c r="I52" s="73">
        <v>15.874579468523816</v>
      </c>
      <c r="J52" s="50">
        <v>16362</v>
      </c>
      <c r="K52" s="73">
        <v>10.27757363333145</v>
      </c>
      <c r="L52" s="50">
        <v>780434</v>
      </c>
      <c r="M52" s="73">
        <v>17.923763477260731</v>
      </c>
      <c r="N52" s="50">
        <v>108340</v>
      </c>
      <c r="O52" s="87">
        <v>7.8658178882377197</v>
      </c>
      <c r="P52" s="117">
        <v>37</v>
      </c>
    </row>
    <row r="53" spans="1:16" x14ac:dyDescent="0.2">
      <c r="A53" s="115">
        <v>38</v>
      </c>
      <c r="B53" s="11"/>
      <c r="C53" s="26" t="s">
        <v>312</v>
      </c>
      <c r="D53" s="50">
        <v>101465</v>
      </c>
      <c r="E53" s="73">
        <v>0.37000222588438064</v>
      </c>
      <c r="F53" s="50">
        <v>17769</v>
      </c>
      <c r="G53" s="73">
        <v>0.21902082935049214</v>
      </c>
      <c r="H53" s="50">
        <v>2431</v>
      </c>
      <c r="I53" s="73">
        <v>0.10939668470894452</v>
      </c>
      <c r="J53" s="50">
        <v>596</v>
      </c>
      <c r="K53" s="73">
        <v>0.37436950772922278</v>
      </c>
      <c r="L53" s="50">
        <v>5010</v>
      </c>
      <c r="M53" s="73">
        <v>0.11506169006101255</v>
      </c>
      <c r="N53" s="50">
        <v>9731</v>
      </c>
      <c r="O53" s="87">
        <v>0.70650058953702466</v>
      </c>
      <c r="P53" s="117">
        <v>38</v>
      </c>
    </row>
    <row r="54" spans="1:16" s="4" customFormat="1" ht="8.1" customHeight="1" x14ac:dyDescent="0.2">
      <c r="A54" s="115"/>
      <c r="B54" s="11"/>
      <c r="C54" s="26" t="s">
        <v>16</v>
      </c>
      <c r="D54" s="50"/>
      <c r="E54" s="73"/>
      <c r="F54" s="50"/>
      <c r="G54" s="73"/>
      <c r="H54" s="50"/>
      <c r="I54" s="73"/>
      <c r="J54" s="50"/>
      <c r="K54" s="73"/>
      <c r="L54" s="50"/>
      <c r="M54" s="73"/>
      <c r="N54" s="50"/>
      <c r="O54" s="87"/>
      <c r="P54" s="117"/>
    </row>
    <row r="55" spans="1:16" s="4" customFormat="1" x14ac:dyDescent="0.2">
      <c r="A55" s="209">
        <v>39</v>
      </c>
      <c r="B55" s="229"/>
      <c r="C55" s="45" t="s">
        <v>27</v>
      </c>
      <c r="D55" s="165">
        <v>27422808</v>
      </c>
      <c r="E55" s="166">
        <v>100</v>
      </c>
      <c r="F55" s="165">
        <v>8112927</v>
      </c>
      <c r="G55" s="166">
        <v>100</v>
      </c>
      <c r="H55" s="165">
        <v>2222188</v>
      </c>
      <c r="I55" s="166">
        <v>100</v>
      </c>
      <c r="J55" s="165">
        <v>159201</v>
      </c>
      <c r="K55" s="166">
        <v>100</v>
      </c>
      <c r="L55" s="165">
        <v>4354186</v>
      </c>
      <c r="M55" s="166">
        <v>100</v>
      </c>
      <c r="N55" s="165">
        <v>1377352</v>
      </c>
      <c r="O55" s="167">
        <v>100</v>
      </c>
      <c r="P55" s="123">
        <v>39</v>
      </c>
    </row>
    <row r="56" spans="1:16" s="4" customFormat="1" x14ac:dyDescent="0.2">
      <c r="A56" s="31" t="s">
        <v>28</v>
      </c>
      <c r="B56" s="32"/>
      <c r="C56" s="174"/>
      <c r="D56" s="176"/>
      <c r="E56" s="175"/>
      <c r="F56" s="176"/>
      <c r="G56" s="175"/>
      <c r="H56" s="176"/>
      <c r="I56" s="175"/>
      <c r="J56" s="176"/>
      <c r="K56" s="175"/>
      <c r="L56" s="176"/>
      <c r="M56" s="175"/>
      <c r="N56" s="176"/>
      <c r="P56" s="118"/>
    </row>
    <row r="57" spans="1:16" s="4" customFormat="1" x14ac:dyDescent="0.2">
      <c r="A57" s="126" t="s">
        <v>304</v>
      </c>
      <c r="B57" s="229"/>
      <c r="C57" s="32"/>
      <c r="D57" s="176"/>
      <c r="E57" s="175"/>
      <c r="F57" s="176"/>
      <c r="G57" s="175"/>
      <c r="H57" s="25" t="s">
        <v>159</v>
      </c>
      <c r="I57" s="175"/>
      <c r="J57" s="176"/>
      <c r="K57" s="175"/>
      <c r="L57" s="176"/>
      <c r="M57" s="175"/>
      <c r="N57" s="176"/>
      <c r="O57" s="175"/>
      <c r="P57" s="119"/>
    </row>
    <row r="58" spans="1:16" x14ac:dyDescent="0.2">
      <c r="A58" s="126" t="s">
        <v>325</v>
      </c>
      <c r="B58" s="229"/>
      <c r="C58" s="32"/>
      <c r="D58" s="176"/>
      <c r="E58" s="175"/>
      <c r="F58" s="176"/>
      <c r="G58" s="175"/>
      <c r="I58" s="175"/>
      <c r="J58" s="176"/>
      <c r="K58" s="175"/>
      <c r="L58" s="176"/>
      <c r="M58" s="175"/>
      <c r="N58" s="176"/>
      <c r="O58" s="175"/>
      <c r="P58" s="119"/>
    </row>
    <row r="59" spans="1:16" s="4" customFormat="1" x14ac:dyDescent="0.2">
      <c r="A59" s="31"/>
      <c r="B59" s="32"/>
      <c r="C59" s="174"/>
      <c r="D59" s="176"/>
      <c r="E59" s="175"/>
      <c r="F59" s="176"/>
      <c r="G59" s="175"/>
      <c r="H59" s="176"/>
      <c r="I59" s="175"/>
      <c r="J59" s="176"/>
      <c r="K59" s="175"/>
      <c r="L59" s="176"/>
      <c r="M59" s="175"/>
      <c r="N59" s="176"/>
      <c r="P59" s="118"/>
    </row>
    <row r="62" spans="1:16" x14ac:dyDescent="0.2">
      <c r="D62" s="2"/>
      <c r="E62" s="40"/>
      <c r="F62" s="2"/>
      <c r="G62" s="33" t="s">
        <v>299</v>
      </c>
      <c r="H62" s="2" t="s">
        <v>366</v>
      </c>
      <c r="J62" s="2"/>
      <c r="K62" s="196"/>
      <c r="L62" s="2"/>
      <c r="M62" s="196"/>
      <c r="N62" s="2"/>
      <c r="O62" s="196"/>
    </row>
    <row r="63" spans="1:16" x14ac:dyDescent="0.2">
      <c r="D63" s="2"/>
      <c r="E63" s="40"/>
      <c r="F63" s="2"/>
      <c r="G63" s="96"/>
      <c r="H63" s="2"/>
      <c r="I63" s="196"/>
      <c r="J63" s="2"/>
      <c r="K63" s="196"/>
      <c r="L63" s="2"/>
      <c r="M63" s="196"/>
      <c r="N63" s="2"/>
      <c r="O63" s="196"/>
    </row>
    <row r="64" spans="1:16" x14ac:dyDescent="0.2">
      <c r="D64" s="2"/>
      <c r="E64" s="40"/>
      <c r="F64" s="2"/>
      <c r="G64" s="33" t="s">
        <v>152</v>
      </c>
      <c r="H64" s="2" t="s">
        <v>184</v>
      </c>
      <c r="I64" s="196"/>
      <c r="J64" s="2"/>
      <c r="K64" s="196"/>
      <c r="L64" s="2"/>
      <c r="M64" s="196"/>
      <c r="N64" s="2"/>
      <c r="O64" s="196"/>
    </row>
    <row r="65" spans="1:16" ht="12.75" thickBot="1" x14ac:dyDescent="0.25">
      <c r="A65" s="114"/>
      <c r="B65" s="6"/>
      <c r="C65" s="7"/>
      <c r="D65" s="7"/>
      <c r="E65" s="42"/>
      <c r="F65" s="7"/>
      <c r="G65" s="42"/>
      <c r="H65" s="7"/>
      <c r="I65" s="42"/>
      <c r="J65" s="7"/>
      <c r="K65" s="42"/>
      <c r="L65" s="7"/>
      <c r="M65" s="42"/>
      <c r="N65" s="7"/>
      <c r="O65" s="42"/>
      <c r="P65" s="114"/>
    </row>
    <row r="66" spans="1:16" ht="12.75" customHeight="1" x14ac:dyDescent="0.2">
      <c r="A66" s="115"/>
      <c r="B66" s="11"/>
      <c r="C66" s="270" t="s">
        <v>216</v>
      </c>
      <c r="D66" s="299" t="s">
        <v>124</v>
      </c>
      <c r="E66" s="272"/>
      <c r="F66" s="281" t="s">
        <v>57</v>
      </c>
      <c r="G66" s="282"/>
      <c r="H66" s="278" t="s">
        <v>77</v>
      </c>
      <c r="I66" s="278"/>
      <c r="J66" s="281" t="s">
        <v>259</v>
      </c>
      <c r="K66" s="282"/>
      <c r="L66" s="281" t="s">
        <v>182</v>
      </c>
      <c r="M66" s="282"/>
      <c r="N66" s="281" t="s">
        <v>155</v>
      </c>
      <c r="O66" s="282"/>
      <c r="P66" s="124"/>
    </row>
    <row r="67" spans="1:16" ht="12" customHeight="1" x14ac:dyDescent="0.2">
      <c r="A67" s="262" t="s">
        <v>131</v>
      </c>
      <c r="B67" s="11"/>
      <c r="C67" s="267"/>
      <c r="D67" s="273"/>
      <c r="E67" s="274"/>
      <c r="F67" s="283"/>
      <c r="G67" s="284"/>
      <c r="H67" s="279"/>
      <c r="I67" s="279"/>
      <c r="J67" s="283"/>
      <c r="K67" s="284"/>
      <c r="L67" s="283"/>
      <c r="M67" s="284"/>
      <c r="N67" s="283"/>
      <c r="O67" s="284"/>
      <c r="P67" s="242" t="s">
        <v>131</v>
      </c>
    </row>
    <row r="68" spans="1:16" ht="12" customHeight="1" x14ac:dyDescent="0.2">
      <c r="A68" s="287"/>
      <c r="B68" s="11"/>
      <c r="C68" s="267"/>
      <c r="D68" s="275"/>
      <c r="E68" s="276"/>
      <c r="F68" s="285"/>
      <c r="G68" s="286"/>
      <c r="H68" s="280"/>
      <c r="I68" s="280"/>
      <c r="J68" s="285"/>
      <c r="K68" s="286"/>
      <c r="L68" s="285"/>
      <c r="M68" s="286"/>
      <c r="N68" s="285"/>
      <c r="O68" s="286"/>
      <c r="P68" s="298"/>
    </row>
    <row r="69" spans="1:16" ht="15" customHeight="1" thickBot="1" x14ac:dyDescent="0.25">
      <c r="A69" s="116"/>
      <c r="B69" s="6"/>
      <c r="C69" s="269"/>
      <c r="D69" s="179" t="s">
        <v>291</v>
      </c>
      <c r="E69" s="20" t="s">
        <v>219</v>
      </c>
      <c r="F69" s="179" t="s">
        <v>291</v>
      </c>
      <c r="G69" s="9" t="s">
        <v>219</v>
      </c>
      <c r="H69" s="181" t="s">
        <v>291</v>
      </c>
      <c r="I69" s="20" t="s">
        <v>219</v>
      </c>
      <c r="J69" s="179" t="s">
        <v>291</v>
      </c>
      <c r="K69" s="20" t="s">
        <v>220</v>
      </c>
      <c r="L69" s="179" t="s">
        <v>291</v>
      </c>
      <c r="M69" s="20" t="s">
        <v>219</v>
      </c>
      <c r="N69" s="179" t="s">
        <v>291</v>
      </c>
      <c r="O69" s="20" t="s">
        <v>219</v>
      </c>
      <c r="P69" s="121"/>
    </row>
    <row r="70" spans="1:16" ht="8.1" customHeight="1" x14ac:dyDescent="0.2">
      <c r="A70" s="117"/>
      <c r="B70" s="11"/>
      <c r="C70" s="10"/>
      <c r="D70" s="10"/>
      <c r="E70" s="43"/>
      <c r="F70" s="10"/>
      <c r="G70" s="43"/>
      <c r="H70" s="10"/>
      <c r="I70" s="43"/>
      <c r="J70" s="10"/>
      <c r="K70" s="43"/>
      <c r="L70" s="10"/>
      <c r="M70" s="43"/>
      <c r="N70" s="10"/>
      <c r="O70" s="43"/>
      <c r="P70" s="117"/>
    </row>
    <row r="71" spans="1:16" x14ac:dyDescent="0.2">
      <c r="A71" s="117"/>
      <c r="B71" s="11"/>
      <c r="C71" s="24" t="s">
        <v>6</v>
      </c>
      <c r="D71" s="23"/>
      <c r="E71" s="44"/>
      <c r="F71" s="23"/>
      <c r="G71" s="44"/>
      <c r="H71" s="24" t="s">
        <v>6</v>
      </c>
      <c r="I71" s="44"/>
      <c r="J71" s="23"/>
      <c r="K71" s="44"/>
      <c r="L71" s="23"/>
      <c r="M71" s="44"/>
      <c r="N71" s="23"/>
      <c r="O71" s="44"/>
      <c r="P71" s="117"/>
    </row>
    <row r="72" spans="1:16" ht="8.1" customHeight="1" x14ac:dyDescent="0.2">
      <c r="A72" s="117"/>
      <c r="B72" s="11"/>
      <c r="C72" s="10"/>
      <c r="D72" s="27"/>
      <c r="P72" s="117"/>
    </row>
    <row r="73" spans="1:16" x14ac:dyDescent="0.2">
      <c r="A73" s="115">
        <v>1</v>
      </c>
      <c r="B73" s="11"/>
      <c r="C73" s="26" t="s">
        <v>156</v>
      </c>
      <c r="D73" s="50">
        <v>3000352</v>
      </c>
      <c r="E73" s="73">
        <v>85.109560029523877</v>
      </c>
      <c r="F73" s="50">
        <v>3727730</v>
      </c>
      <c r="G73" s="73">
        <v>89.028326814943327</v>
      </c>
      <c r="H73" s="50">
        <v>584482</v>
      </c>
      <c r="I73" s="73">
        <v>77.215607941364539</v>
      </c>
      <c r="J73" s="50">
        <v>794152</v>
      </c>
      <c r="K73" s="73">
        <v>57.439484908385644</v>
      </c>
      <c r="L73" s="50">
        <v>424776</v>
      </c>
      <c r="M73" s="73">
        <v>71.691304912853354</v>
      </c>
      <c r="N73" s="50">
        <v>7604074</v>
      </c>
      <c r="O73" s="87">
        <v>85.772215396707296</v>
      </c>
      <c r="P73" s="117">
        <v>1</v>
      </c>
    </row>
    <row r="74" spans="1:16" x14ac:dyDescent="0.2">
      <c r="A74" s="115">
        <v>2</v>
      </c>
      <c r="B74" s="11"/>
      <c r="C74" s="26" t="s">
        <v>8</v>
      </c>
      <c r="D74" s="50">
        <v>24368</v>
      </c>
      <c r="E74" s="73">
        <v>0.69123548130333967</v>
      </c>
      <c r="F74" s="50">
        <v>2152</v>
      </c>
      <c r="G74" s="73">
        <v>5.1395610547372808E-2</v>
      </c>
      <c r="H74" s="50">
        <v>4709</v>
      </c>
      <c r="I74" s="73">
        <v>0.62210349984411084</v>
      </c>
      <c r="J74" s="50">
        <v>5662</v>
      </c>
      <c r="K74" s="73">
        <v>0.40952155702092236</v>
      </c>
      <c r="L74" s="50">
        <v>2912</v>
      </c>
      <c r="M74" s="73">
        <v>0.49147098684066182</v>
      </c>
      <c r="N74" s="50">
        <v>41198</v>
      </c>
      <c r="O74" s="87">
        <v>0.46470401654607085</v>
      </c>
      <c r="P74" s="117">
        <v>2</v>
      </c>
    </row>
    <row r="75" spans="1:16" x14ac:dyDescent="0.2">
      <c r="A75" s="115">
        <v>3</v>
      </c>
      <c r="B75" s="11"/>
      <c r="C75" s="26" t="s">
        <v>9</v>
      </c>
      <c r="D75" s="50">
        <v>2890114</v>
      </c>
      <c r="E75" s="73">
        <v>81.982491046106389</v>
      </c>
      <c r="F75" s="50">
        <v>3694225</v>
      </c>
      <c r="G75" s="73">
        <v>88.228136326379328</v>
      </c>
      <c r="H75" s="50">
        <v>570972</v>
      </c>
      <c r="I75" s="73">
        <v>75.430808985557789</v>
      </c>
      <c r="J75" s="50">
        <v>760460</v>
      </c>
      <c r="K75" s="73">
        <v>55.00260742708064</v>
      </c>
      <c r="L75" s="50">
        <v>350778</v>
      </c>
      <c r="M75" s="73">
        <v>59.202338537772548</v>
      </c>
      <c r="N75" s="50">
        <v>3543661</v>
      </c>
      <c r="O75" s="87">
        <v>39.971685518172386</v>
      </c>
      <c r="P75" s="117">
        <v>3</v>
      </c>
    </row>
    <row r="76" spans="1:16" ht="13.5" x14ac:dyDescent="0.2">
      <c r="A76" s="115">
        <v>4</v>
      </c>
      <c r="B76" s="11"/>
      <c r="C76" s="26" t="s">
        <v>171</v>
      </c>
      <c r="D76" s="50">
        <v>508769</v>
      </c>
      <c r="E76" s="73">
        <v>14.432008559882584</v>
      </c>
      <c r="F76" s="50">
        <v>3528865</v>
      </c>
      <c r="G76" s="73">
        <v>84.278889969449224</v>
      </c>
      <c r="H76" s="50">
        <v>207406</v>
      </c>
      <c r="I76" s="73">
        <v>27.400296982091241</v>
      </c>
      <c r="J76" s="50">
        <v>624989</v>
      </c>
      <c r="K76" s="73">
        <v>45.204250865586232</v>
      </c>
      <c r="L76" s="50">
        <v>258251</v>
      </c>
      <c r="M76" s="73">
        <v>43.586151724789751</v>
      </c>
      <c r="N76" s="50">
        <v>1574446</v>
      </c>
      <c r="O76" s="87">
        <v>17.759390747970656</v>
      </c>
      <c r="P76" s="117">
        <v>4</v>
      </c>
    </row>
    <row r="77" spans="1:16" ht="13.5" x14ac:dyDescent="0.2">
      <c r="A77" s="115">
        <v>5</v>
      </c>
      <c r="B77" s="11"/>
      <c r="C77" s="26" t="s">
        <v>247</v>
      </c>
      <c r="D77" s="50">
        <v>2205892</v>
      </c>
      <c r="E77" s="73">
        <v>62.573490574654734</v>
      </c>
      <c r="F77" s="50">
        <v>5278</v>
      </c>
      <c r="G77" s="73">
        <v>0.12605298906553608</v>
      </c>
      <c r="H77" s="50">
        <v>47303</v>
      </c>
      <c r="I77" s="73">
        <v>6.2491743158050488</v>
      </c>
      <c r="J77" s="50">
        <v>36393</v>
      </c>
      <c r="K77" s="73">
        <v>2.6322356101487863</v>
      </c>
      <c r="L77" s="50">
        <v>28830</v>
      </c>
      <c r="M77" s="73">
        <v>4.8657652989753704</v>
      </c>
      <c r="N77" s="50">
        <v>491613</v>
      </c>
      <c r="O77" s="87">
        <v>5.545282190549627</v>
      </c>
      <c r="P77" s="117">
        <v>5</v>
      </c>
    </row>
    <row r="78" spans="1:16" ht="13.5" x14ac:dyDescent="0.2">
      <c r="A78" s="115">
        <v>6</v>
      </c>
      <c r="B78" s="11"/>
      <c r="C78" s="26" t="s">
        <v>181</v>
      </c>
      <c r="D78" s="50">
        <v>46197</v>
      </c>
      <c r="E78" s="73">
        <v>1.3104483556209121</v>
      </c>
      <c r="F78" s="50">
        <v>9100</v>
      </c>
      <c r="G78" s="73">
        <v>0.21733273976816567</v>
      </c>
      <c r="H78" s="50">
        <v>17809</v>
      </c>
      <c r="I78" s="73">
        <v>2.3527375724620447</v>
      </c>
      <c r="J78" s="50">
        <v>82284</v>
      </c>
      <c r="K78" s="73">
        <v>5.9514432705597979</v>
      </c>
      <c r="L78" s="50">
        <v>29969</v>
      </c>
      <c r="M78" s="73">
        <v>5.057999314776028</v>
      </c>
      <c r="N78" s="50">
        <v>1338363</v>
      </c>
      <c r="O78" s="87">
        <v>15.096428508584131</v>
      </c>
      <c r="P78" s="117">
        <v>6</v>
      </c>
    </row>
    <row r="79" spans="1:16" ht="13.5" x14ac:dyDescent="0.2">
      <c r="A79" s="115">
        <v>7</v>
      </c>
      <c r="B79" s="11"/>
      <c r="C79" s="26" t="s">
        <v>173</v>
      </c>
      <c r="D79" s="50">
        <v>121287</v>
      </c>
      <c r="E79" s="73">
        <v>3.4404907181893534</v>
      </c>
      <c r="F79" s="50">
        <v>111018</v>
      </c>
      <c r="G79" s="73">
        <v>2.6514116597343094</v>
      </c>
      <c r="H79" s="50">
        <v>72577</v>
      </c>
      <c r="I79" s="73">
        <v>9.588109090716932</v>
      </c>
      <c r="J79" s="50">
        <v>16795</v>
      </c>
      <c r="K79" s="73">
        <v>1.214750008860189</v>
      </c>
      <c r="L79" s="50">
        <v>28830</v>
      </c>
      <c r="M79" s="73">
        <v>4.8657652989753704</v>
      </c>
      <c r="N79" s="50">
        <v>112960</v>
      </c>
      <c r="O79" s="87">
        <v>1.2741629620137911</v>
      </c>
      <c r="P79" s="117">
        <v>7</v>
      </c>
    </row>
    <row r="80" spans="1:16" x14ac:dyDescent="0.2">
      <c r="A80" s="115">
        <v>8</v>
      </c>
      <c r="B80" s="11"/>
      <c r="C80" s="26" t="s">
        <v>10</v>
      </c>
      <c r="D80" s="50">
        <v>85869</v>
      </c>
      <c r="E80" s="73">
        <v>2.435805135589153</v>
      </c>
      <c r="F80" s="50">
        <v>31352</v>
      </c>
      <c r="G80" s="73">
        <v>0.74877099529797031</v>
      </c>
      <c r="H80" s="50">
        <v>8801</v>
      </c>
      <c r="I80" s="73">
        <v>1.1626954559626288</v>
      </c>
      <c r="J80" s="50">
        <v>28031</v>
      </c>
      <c r="K80" s="73">
        <v>2.0274282523584377</v>
      </c>
      <c r="L80" s="50">
        <v>71086</v>
      </c>
      <c r="M80" s="73">
        <v>11.997495388240139</v>
      </c>
      <c r="N80" s="50">
        <v>4019215</v>
      </c>
      <c r="O80" s="87">
        <v>45.335825861988837</v>
      </c>
      <c r="P80" s="117">
        <v>8</v>
      </c>
    </row>
    <row r="81" spans="1:16" x14ac:dyDescent="0.2">
      <c r="A81" s="115">
        <v>9</v>
      </c>
      <c r="B81" s="11"/>
      <c r="C81" s="26" t="s">
        <v>11</v>
      </c>
      <c r="D81" s="50">
        <v>516396</v>
      </c>
      <c r="E81" s="73">
        <v>14.64836004608993</v>
      </c>
      <c r="F81" s="50">
        <v>449404</v>
      </c>
      <c r="G81" s="73">
        <v>10.73298929481019</v>
      </c>
      <c r="H81" s="50">
        <v>170286</v>
      </c>
      <c r="I81" s="73">
        <v>22.496393411436454</v>
      </c>
      <c r="J81" s="50">
        <v>481383</v>
      </c>
      <c r="K81" s="73">
        <v>34.817505419180968</v>
      </c>
      <c r="L81" s="50">
        <v>166147</v>
      </c>
      <c r="M81" s="73">
        <v>28.04135647342563</v>
      </c>
      <c r="N81" s="50">
        <v>1225646</v>
      </c>
      <c r="O81" s="87">
        <v>13.825006530987562</v>
      </c>
      <c r="P81" s="117">
        <v>9</v>
      </c>
    </row>
    <row r="82" spans="1:16" x14ac:dyDescent="0.2">
      <c r="A82" s="115">
        <v>10</v>
      </c>
      <c r="B82" s="11"/>
      <c r="C82" s="26" t="s">
        <v>12</v>
      </c>
      <c r="D82" s="50">
        <v>5563</v>
      </c>
      <c r="E82" s="73">
        <v>0.15780297859859155</v>
      </c>
      <c r="F82" s="50">
        <v>214924</v>
      </c>
      <c r="G82" s="73">
        <v>5.1329694243882678</v>
      </c>
      <c r="H82" s="50">
        <v>14967</v>
      </c>
      <c r="I82" s="73">
        <v>1.9772824553337878</v>
      </c>
      <c r="J82" s="50">
        <v>24997</v>
      </c>
      <c r="K82" s="73">
        <v>1.80798487475309</v>
      </c>
      <c r="L82" s="50">
        <v>5429</v>
      </c>
      <c r="M82" s="73">
        <v>0.91627609462841786</v>
      </c>
      <c r="N82" s="50">
        <v>203367</v>
      </c>
      <c r="O82" s="87">
        <v>2.293933242704131</v>
      </c>
      <c r="P82" s="117">
        <v>10</v>
      </c>
    </row>
    <row r="83" spans="1:16" x14ac:dyDescent="0.2">
      <c r="A83" s="115">
        <v>11</v>
      </c>
      <c r="B83" s="11"/>
      <c r="C83" s="26" t="s">
        <v>13</v>
      </c>
      <c r="D83" s="50">
        <v>325942</v>
      </c>
      <c r="E83" s="73">
        <v>9.245841892932253</v>
      </c>
      <c r="F83" s="50">
        <v>52185</v>
      </c>
      <c r="G83" s="73">
        <v>1.2463196730551347</v>
      </c>
      <c r="H83" s="50">
        <v>93464</v>
      </c>
      <c r="I83" s="73">
        <v>12.347479615508595</v>
      </c>
      <c r="J83" s="50">
        <v>213679</v>
      </c>
      <c r="K83" s="73">
        <v>15.454990600966736</v>
      </c>
      <c r="L83" s="50">
        <v>50299</v>
      </c>
      <c r="M83" s="73">
        <v>8.4891824062838079</v>
      </c>
      <c r="N83" s="50">
        <v>463478</v>
      </c>
      <c r="O83" s="87">
        <v>5.2279258260289296</v>
      </c>
      <c r="P83" s="117">
        <v>11</v>
      </c>
    </row>
    <row r="84" spans="1:16" x14ac:dyDescent="0.2">
      <c r="A84" s="115">
        <v>12</v>
      </c>
      <c r="B84" s="11"/>
      <c r="C84" s="26" t="s">
        <v>15</v>
      </c>
      <c r="D84" s="50">
        <v>68116</v>
      </c>
      <c r="E84" s="73">
        <v>1.9322142171888661</v>
      </c>
      <c r="F84" s="50">
        <v>7211</v>
      </c>
      <c r="G84" s="73">
        <v>0.17221828422727942</v>
      </c>
      <c r="H84" s="50">
        <v>16212</v>
      </c>
      <c r="I84" s="73">
        <v>2.1417587469680877</v>
      </c>
      <c r="J84" s="50">
        <v>102315</v>
      </c>
      <c r="K84" s="73">
        <v>7.4002469280458616</v>
      </c>
      <c r="L84" s="50">
        <v>4127</v>
      </c>
      <c r="M84" s="73">
        <v>0.69653185531985273</v>
      </c>
      <c r="N84" s="50">
        <v>94570</v>
      </c>
      <c r="O84" s="87">
        <v>1.0667279684635642</v>
      </c>
      <c r="P84" s="117">
        <v>12</v>
      </c>
    </row>
    <row r="85" spans="1:16" ht="24" x14ac:dyDescent="0.2">
      <c r="A85" s="159">
        <v>13</v>
      </c>
      <c r="B85" s="11"/>
      <c r="C85" s="158" t="s">
        <v>278</v>
      </c>
      <c r="D85" s="50">
        <v>61223</v>
      </c>
      <c r="E85" s="73">
        <v>1.7366837603346341</v>
      </c>
      <c r="F85" s="50">
        <v>20780</v>
      </c>
      <c r="G85" s="73">
        <v>0.49628289366840467</v>
      </c>
      <c r="H85" s="50">
        <v>27172</v>
      </c>
      <c r="I85" s="73">
        <v>3.5896785512346949</v>
      </c>
      <c r="J85" s="50">
        <v>14377</v>
      </c>
      <c r="K85" s="73">
        <v>1.0398607250600143</v>
      </c>
      <c r="L85" s="50">
        <v>34890</v>
      </c>
      <c r="M85" s="73">
        <v>5.8885380257110889</v>
      </c>
      <c r="N85" s="50">
        <v>233039</v>
      </c>
      <c r="O85" s="87">
        <v>2.6286266156580371</v>
      </c>
      <c r="P85" s="117">
        <v>13</v>
      </c>
    </row>
    <row r="86" spans="1:16" ht="24" x14ac:dyDescent="0.2">
      <c r="A86" s="159">
        <v>14</v>
      </c>
      <c r="B86" s="11"/>
      <c r="C86" s="158" t="s">
        <v>293</v>
      </c>
      <c r="D86" s="50">
        <v>63871</v>
      </c>
      <c r="E86" s="73">
        <v>1.8117983185458639</v>
      </c>
      <c r="F86" s="50">
        <v>1176</v>
      </c>
      <c r="G86" s="73">
        <v>2.8086077139270641E-2</v>
      </c>
      <c r="H86" s="50">
        <v>5818</v>
      </c>
      <c r="I86" s="73">
        <v>0.76861290339627031</v>
      </c>
      <c r="J86" s="50">
        <v>84690</v>
      </c>
      <c r="K86" s="73">
        <v>6.1254646174676637</v>
      </c>
      <c r="L86" s="50">
        <v>2351</v>
      </c>
      <c r="M86" s="73">
        <v>0.39678856114780081</v>
      </c>
      <c r="N86" s="50">
        <v>35111</v>
      </c>
      <c r="O86" s="87">
        <v>0.3960440488603596</v>
      </c>
      <c r="P86" s="117">
        <v>14</v>
      </c>
    </row>
    <row r="87" spans="1:16" x14ac:dyDescent="0.2">
      <c r="A87" s="159">
        <v>15</v>
      </c>
      <c r="B87" s="11"/>
      <c r="C87" s="158" t="s">
        <v>307</v>
      </c>
      <c r="D87" s="50">
        <v>132732</v>
      </c>
      <c r="E87" s="73">
        <v>3.7651455968628893</v>
      </c>
      <c r="F87" s="50">
        <v>23017</v>
      </c>
      <c r="G87" s="73">
        <v>0.54970853530152408</v>
      </c>
      <c r="H87" s="50">
        <v>44262</v>
      </c>
      <c r="I87" s="73">
        <v>5.8474294139095422</v>
      </c>
      <c r="J87" s="50">
        <v>12298</v>
      </c>
      <c r="K87" s="73">
        <v>0.88949065846755615</v>
      </c>
      <c r="L87" s="50">
        <v>8929</v>
      </c>
      <c r="M87" s="73">
        <v>1.5069864153503671</v>
      </c>
      <c r="N87" s="50">
        <v>100758</v>
      </c>
      <c r="O87" s="87">
        <v>1.1365271930469685</v>
      </c>
      <c r="P87" s="117">
        <v>15</v>
      </c>
    </row>
    <row r="88" spans="1:16" x14ac:dyDescent="0.2">
      <c r="A88" s="159">
        <v>16</v>
      </c>
      <c r="B88" s="11"/>
      <c r="C88" s="26" t="s">
        <v>174</v>
      </c>
      <c r="D88" s="50">
        <v>700</v>
      </c>
      <c r="E88" s="73">
        <v>1.9856567502968558E-2</v>
      </c>
      <c r="F88" s="50" t="s">
        <v>364</v>
      </c>
      <c r="G88" s="73" t="s">
        <v>364</v>
      </c>
      <c r="H88" s="50">
        <v>568</v>
      </c>
      <c r="I88" s="73">
        <v>7.5038179637174546E-2</v>
      </c>
      <c r="J88" s="50">
        <v>26614</v>
      </c>
      <c r="K88" s="73">
        <v>1.9249393709916685</v>
      </c>
      <c r="L88" s="50">
        <v>25</v>
      </c>
      <c r="M88" s="73">
        <v>4.2193594337282094E-3</v>
      </c>
      <c r="N88" s="50">
        <v>4969</v>
      </c>
      <c r="O88" s="87">
        <v>5.6049183412239093E-2</v>
      </c>
      <c r="P88" s="117">
        <v>16</v>
      </c>
    </row>
    <row r="89" spans="1:16" x14ac:dyDescent="0.2">
      <c r="A89" s="159">
        <v>17</v>
      </c>
      <c r="B89" s="11"/>
      <c r="C89" s="26" t="s">
        <v>175</v>
      </c>
      <c r="D89" s="50">
        <v>184192</v>
      </c>
      <c r="E89" s="73">
        <v>5.2248869735811203</v>
      </c>
      <c r="F89" s="50">
        <v>182295</v>
      </c>
      <c r="G89" s="73">
        <v>4.3537001973667868</v>
      </c>
      <c r="H89" s="50">
        <v>61287</v>
      </c>
      <c r="I89" s="73">
        <v>8.0965931609568962</v>
      </c>
      <c r="J89" s="50">
        <v>216092</v>
      </c>
      <c r="K89" s="73">
        <v>15.629518244395117</v>
      </c>
      <c r="L89" s="50">
        <v>110394</v>
      </c>
      <c r="M89" s="73">
        <v>18.631678613079675</v>
      </c>
      <c r="N89" s="50">
        <v>553832</v>
      </c>
      <c r="O89" s="87">
        <v>6.2470982788422624</v>
      </c>
      <c r="P89" s="117">
        <v>17</v>
      </c>
    </row>
    <row r="90" spans="1:16" x14ac:dyDescent="0.2">
      <c r="A90" s="159">
        <v>18</v>
      </c>
      <c r="B90" s="11"/>
      <c r="C90" s="26" t="s">
        <v>176</v>
      </c>
      <c r="D90" s="50">
        <v>8534</v>
      </c>
      <c r="E90" s="73">
        <v>0.24207992438619094</v>
      </c>
      <c r="F90" s="50">
        <v>9994</v>
      </c>
      <c r="G90" s="73">
        <v>0.23868389024648876</v>
      </c>
      <c r="H90" s="50">
        <v>2180</v>
      </c>
      <c r="I90" s="73">
        <v>0.28799864719901497</v>
      </c>
      <c r="J90" s="50">
        <v>107054</v>
      </c>
      <c r="K90" s="73">
        <v>7.7430096724333843</v>
      </c>
      <c r="L90" s="50">
        <v>1585</v>
      </c>
      <c r="M90" s="73">
        <v>0.26750738809836844</v>
      </c>
      <c r="N90" s="50">
        <v>35707</v>
      </c>
      <c r="O90" s="87">
        <v>0.40276679253387426</v>
      </c>
      <c r="P90" s="117">
        <v>18</v>
      </c>
    </row>
    <row r="91" spans="1:16" ht="8.1" customHeight="1" x14ac:dyDescent="0.2">
      <c r="A91" s="117"/>
      <c r="B91" s="11"/>
      <c r="C91" s="28" t="s">
        <v>16</v>
      </c>
      <c r="E91" s="29"/>
      <c r="F91" s="49"/>
      <c r="G91" s="29"/>
      <c r="H91" s="49"/>
      <c r="I91" s="29"/>
      <c r="J91" s="49"/>
      <c r="K91" s="29"/>
      <c r="L91" s="49"/>
      <c r="M91" s="29"/>
      <c r="N91" s="49"/>
      <c r="O91" s="29"/>
      <c r="P91" s="117"/>
    </row>
    <row r="92" spans="1:16" x14ac:dyDescent="0.2">
      <c r="A92" s="117"/>
      <c r="B92" s="11"/>
      <c r="C92" s="251" t="s">
        <v>17</v>
      </c>
      <c r="D92" s="251"/>
      <c r="E92" s="251"/>
      <c r="F92" s="251"/>
      <c r="G92" s="251"/>
      <c r="H92" s="277" t="s">
        <v>17</v>
      </c>
      <c r="I92" s="277"/>
      <c r="J92" s="277"/>
      <c r="K92" s="277"/>
      <c r="L92" s="277"/>
      <c r="M92" s="277"/>
      <c r="N92" s="277"/>
      <c r="O92" s="277"/>
      <c r="P92" s="117"/>
    </row>
    <row r="93" spans="1:16" ht="8.1" customHeight="1" x14ac:dyDescent="0.2">
      <c r="A93" s="117"/>
      <c r="B93" s="11"/>
      <c r="C93" s="28"/>
      <c r="D93" s="188"/>
      <c r="E93" s="33"/>
      <c r="F93" s="188"/>
      <c r="G93" s="33"/>
      <c r="H93" s="188"/>
      <c r="I93" s="33"/>
      <c r="J93" s="188"/>
      <c r="K93" s="33"/>
      <c r="L93" s="188"/>
      <c r="M93" s="33"/>
      <c r="N93" s="188"/>
      <c r="O93" s="33"/>
      <c r="P93" s="117"/>
    </row>
    <row r="94" spans="1:16" x14ac:dyDescent="0.2">
      <c r="A94" s="115">
        <v>19</v>
      </c>
      <c r="B94" s="11"/>
      <c r="C94" s="26" t="s">
        <v>18</v>
      </c>
      <c r="D94" s="50">
        <v>1343029</v>
      </c>
      <c r="E94" s="73">
        <v>38.097065709920514</v>
      </c>
      <c r="F94" s="50">
        <v>2298039</v>
      </c>
      <c r="G94" s="73">
        <v>54.883418897153369</v>
      </c>
      <c r="H94" s="50">
        <v>282546</v>
      </c>
      <c r="I94" s="73">
        <v>37.327002647473805</v>
      </c>
      <c r="J94" s="50">
        <v>577559</v>
      </c>
      <c r="K94" s="73">
        <v>41.773730298736645</v>
      </c>
      <c r="L94" s="50">
        <v>317960</v>
      </c>
      <c r="M94" s="73">
        <v>53.663501021928852</v>
      </c>
      <c r="N94" s="50">
        <v>4480314</v>
      </c>
      <c r="O94" s="87">
        <v>50.536917112180035</v>
      </c>
      <c r="P94" s="117">
        <v>19</v>
      </c>
    </row>
    <row r="95" spans="1:16" x14ac:dyDescent="0.2">
      <c r="A95" s="115">
        <v>20</v>
      </c>
      <c r="B95" s="11"/>
      <c r="C95" s="26" t="s">
        <v>19</v>
      </c>
      <c r="D95" s="50">
        <v>38243</v>
      </c>
      <c r="E95" s="73">
        <v>1.0848210157371807</v>
      </c>
      <c r="F95" s="50">
        <v>233240</v>
      </c>
      <c r="G95" s="73">
        <v>5.5704052992886774</v>
      </c>
      <c r="H95" s="50">
        <v>70376</v>
      </c>
      <c r="I95" s="73">
        <v>9.2973361446228804</v>
      </c>
      <c r="J95" s="50">
        <v>30147</v>
      </c>
      <c r="K95" s="73">
        <v>2.1804744577021804</v>
      </c>
      <c r="L95" s="50">
        <v>39960</v>
      </c>
      <c r="M95" s="73">
        <v>6.7442241188711698</v>
      </c>
      <c r="N95" s="50">
        <v>355538</v>
      </c>
      <c r="O95" s="87">
        <v>4.0103873157618564</v>
      </c>
      <c r="P95" s="117">
        <v>20</v>
      </c>
    </row>
    <row r="96" spans="1:16" x14ac:dyDescent="0.2">
      <c r="A96" s="115">
        <v>21</v>
      </c>
      <c r="B96" s="11"/>
      <c r="C96" s="26" t="s">
        <v>20</v>
      </c>
      <c r="D96" s="50">
        <v>1232210</v>
      </c>
      <c r="E96" s="73">
        <v>34.953515775475552</v>
      </c>
      <c r="F96" s="50">
        <v>2025615</v>
      </c>
      <c r="G96" s="73">
        <v>48.377193150054168</v>
      </c>
      <c r="H96" s="50">
        <v>222933</v>
      </c>
      <c r="I96" s="73">
        <v>29.451560741292663</v>
      </c>
      <c r="J96" s="50">
        <v>555168</v>
      </c>
      <c r="K96" s="73">
        <v>40.15423238576323</v>
      </c>
      <c r="L96" s="50">
        <v>272980</v>
      </c>
      <c r="M96" s="73">
        <v>46.072029528765064</v>
      </c>
      <c r="N96" s="50">
        <v>3990164</v>
      </c>
      <c r="O96" s="87">
        <v>45.008137226990058</v>
      </c>
      <c r="P96" s="117">
        <v>21</v>
      </c>
    </row>
    <row r="97" spans="1:16" x14ac:dyDescent="0.2">
      <c r="A97" s="115">
        <v>22</v>
      </c>
      <c r="B97" s="11"/>
      <c r="C97" s="26" t="s">
        <v>308</v>
      </c>
      <c r="D97" s="50">
        <v>638650</v>
      </c>
      <c r="E97" s="73">
        <v>18.116281193958383</v>
      </c>
      <c r="F97" s="50">
        <v>862613</v>
      </c>
      <c r="G97" s="73">
        <v>20.601543587872165</v>
      </c>
      <c r="H97" s="50">
        <v>148181</v>
      </c>
      <c r="I97" s="73">
        <v>19.576113550732678</v>
      </c>
      <c r="J97" s="50">
        <v>212963</v>
      </c>
      <c r="K97" s="73">
        <v>15.40320369972566</v>
      </c>
      <c r="L97" s="50">
        <v>181597</v>
      </c>
      <c r="M97" s="73">
        <v>30.648920603469662</v>
      </c>
      <c r="N97" s="50">
        <v>2923413</v>
      </c>
      <c r="O97" s="87">
        <v>32.975429951041278</v>
      </c>
      <c r="P97" s="117">
        <v>22</v>
      </c>
    </row>
    <row r="98" spans="1:16" x14ac:dyDescent="0.2">
      <c r="A98" s="115">
        <v>23</v>
      </c>
      <c r="B98" s="11"/>
      <c r="C98" s="26" t="s">
        <v>309</v>
      </c>
      <c r="D98" s="50">
        <v>52971</v>
      </c>
      <c r="E98" s="73">
        <v>1.5026031959996391</v>
      </c>
      <c r="F98" s="50">
        <v>916278</v>
      </c>
      <c r="G98" s="73">
        <v>21.883209684537945</v>
      </c>
      <c r="H98" s="50">
        <v>74752</v>
      </c>
      <c r="I98" s="73">
        <v>9.875447190559985</v>
      </c>
      <c r="J98" s="50">
        <v>342205</v>
      </c>
      <c r="K98" s="73">
        <v>24.751028686037571</v>
      </c>
      <c r="L98" s="50">
        <v>40447</v>
      </c>
      <c r="M98" s="73">
        <v>6.8264172406401951</v>
      </c>
      <c r="N98" s="50">
        <v>1063818</v>
      </c>
      <c r="O98" s="87">
        <v>11.999623706830624</v>
      </c>
      <c r="P98" s="117">
        <v>23</v>
      </c>
    </row>
    <row r="99" spans="1:16" x14ac:dyDescent="0.2">
      <c r="A99" s="115">
        <v>24</v>
      </c>
      <c r="B99" s="11"/>
      <c r="C99" s="26" t="s">
        <v>324</v>
      </c>
      <c r="D99" s="50">
        <v>540589</v>
      </c>
      <c r="E99" s="73">
        <v>15.334631385517527</v>
      </c>
      <c r="F99" s="50">
        <v>246724</v>
      </c>
      <c r="G99" s="73">
        <v>5.8924398776440556</v>
      </c>
      <c r="H99" s="50" t="s">
        <v>364</v>
      </c>
      <c r="I99" s="73" t="s">
        <v>364</v>
      </c>
      <c r="J99" s="50" t="s">
        <v>364</v>
      </c>
      <c r="K99" s="73" t="s">
        <v>364</v>
      </c>
      <c r="L99" s="50">
        <v>50935</v>
      </c>
      <c r="M99" s="73">
        <v>8.5965229102778533</v>
      </c>
      <c r="N99" s="50">
        <v>2933</v>
      </c>
      <c r="O99" s="87">
        <v>3.3083569118151995E-2</v>
      </c>
      <c r="P99" s="117">
        <v>24</v>
      </c>
    </row>
    <row r="100" spans="1:16" x14ac:dyDescent="0.2">
      <c r="A100" s="115">
        <v>25</v>
      </c>
      <c r="B100" s="11"/>
      <c r="C100" s="26" t="s">
        <v>311</v>
      </c>
      <c r="D100" s="50">
        <v>72575</v>
      </c>
      <c r="E100" s="73">
        <v>2.0587005521827759</v>
      </c>
      <c r="F100" s="50">
        <v>33291</v>
      </c>
      <c r="G100" s="73">
        <v>0.79507958677164869</v>
      </c>
      <c r="H100" s="50">
        <v>-10763</v>
      </c>
      <c r="I100" s="73">
        <v>-1.4218942384417423</v>
      </c>
      <c r="J100" s="50">
        <v>-14722</v>
      </c>
      <c r="K100" s="73">
        <v>-1.0648139107138854</v>
      </c>
      <c r="L100" s="50">
        <v>5020</v>
      </c>
      <c r="M100" s="73">
        <v>0.84724737429262442</v>
      </c>
      <c r="N100" s="50">
        <v>113963</v>
      </c>
      <c r="O100" s="87">
        <v>1.2854765725918704</v>
      </c>
      <c r="P100" s="117">
        <v>25</v>
      </c>
    </row>
    <row r="101" spans="1:16" x14ac:dyDescent="0.2">
      <c r="A101" s="115">
        <v>26</v>
      </c>
      <c r="B101" s="11"/>
      <c r="C101" s="26" t="s">
        <v>241</v>
      </c>
      <c r="D101" s="50" t="s">
        <v>364</v>
      </c>
      <c r="E101" s="73" t="s">
        <v>364</v>
      </c>
      <c r="F101" s="50">
        <v>5893</v>
      </c>
      <c r="G101" s="73">
        <v>0.14074086103887914</v>
      </c>
      <c r="H101" s="50" t="s">
        <v>364</v>
      </c>
      <c r="I101" s="73" t="s">
        <v>364</v>
      </c>
      <c r="J101" s="50">
        <v>6966</v>
      </c>
      <c r="K101" s="73">
        <v>0.50383736598511919</v>
      </c>
      <c r="L101" s="50" t="s">
        <v>364</v>
      </c>
      <c r="M101" s="73" t="s">
        <v>364</v>
      </c>
      <c r="N101" s="50">
        <v>20650</v>
      </c>
      <c r="O101" s="87">
        <v>0.23292727660751406</v>
      </c>
      <c r="P101" s="117">
        <v>26</v>
      </c>
    </row>
    <row r="102" spans="1:16" ht="24" x14ac:dyDescent="0.2">
      <c r="A102" s="115">
        <v>27</v>
      </c>
      <c r="B102" s="11"/>
      <c r="C102" s="158" t="s">
        <v>279</v>
      </c>
      <c r="D102" s="50">
        <v>241877</v>
      </c>
      <c r="E102" s="73">
        <v>6.8612099684507513</v>
      </c>
      <c r="F102" s="50">
        <v>46018</v>
      </c>
      <c r="G102" s="73">
        <v>1.0990349471045546</v>
      </c>
      <c r="H102" s="50">
        <v>216987</v>
      </c>
      <c r="I102" s="73">
        <v>28.666037825583793</v>
      </c>
      <c r="J102" s="50">
        <v>486431</v>
      </c>
      <c r="K102" s="73">
        <v>35.182617538545436</v>
      </c>
      <c r="L102" s="50">
        <v>110025</v>
      </c>
      <c r="M102" s="73">
        <v>18.569400867837849</v>
      </c>
      <c r="N102" s="50">
        <v>222099</v>
      </c>
      <c r="O102" s="87">
        <v>2.5052259180267438</v>
      </c>
      <c r="P102" s="117">
        <v>27</v>
      </c>
    </row>
    <row r="103" spans="1:16" x14ac:dyDescent="0.2">
      <c r="A103" s="115">
        <v>28</v>
      </c>
      <c r="B103" s="11"/>
      <c r="C103" s="26" t="s">
        <v>21</v>
      </c>
      <c r="D103" s="50">
        <v>720763</v>
      </c>
      <c r="E103" s="73">
        <v>20.445541661631609</v>
      </c>
      <c r="F103" s="50">
        <v>114205</v>
      </c>
      <c r="G103" s="73">
        <v>2.727525884090479</v>
      </c>
      <c r="H103" s="50" t="s">
        <v>364</v>
      </c>
      <c r="I103" s="73" t="s">
        <v>364</v>
      </c>
      <c r="J103" s="50" t="s">
        <v>364</v>
      </c>
      <c r="K103" s="73" t="s">
        <v>364</v>
      </c>
      <c r="L103" s="50" t="s">
        <v>364</v>
      </c>
      <c r="M103" s="73" t="s">
        <v>364</v>
      </c>
      <c r="N103" s="50">
        <v>1923</v>
      </c>
      <c r="O103" s="87">
        <v>2.1691000141222737E-2</v>
      </c>
      <c r="P103" s="117">
        <v>28</v>
      </c>
    </row>
    <row r="104" spans="1:16" x14ac:dyDescent="0.2">
      <c r="A104" s="115">
        <v>29</v>
      </c>
      <c r="B104" s="11"/>
      <c r="C104" s="26" t="s">
        <v>260</v>
      </c>
      <c r="D104" s="50">
        <v>14591</v>
      </c>
      <c r="E104" s="73">
        <v>0.41389596633687747</v>
      </c>
      <c r="F104" s="50">
        <v>25618</v>
      </c>
      <c r="G104" s="73">
        <v>0.61182748652537011</v>
      </c>
      <c r="H104" s="50">
        <v>1632</v>
      </c>
      <c r="I104" s="73">
        <v>0.21560265698568462</v>
      </c>
      <c r="J104" s="50">
        <v>5641</v>
      </c>
      <c r="K104" s="73">
        <v>0.40800266745938235</v>
      </c>
      <c r="L104" s="50">
        <v>6088</v>
      </c>
      <c r="M104" s="73">
        <v>1.0274984093014934</v>
      </c>
      <c r="N104" s="50">
        <v>402711</v>
      </c>
      <c r="O104" s="87">
        <v>4.5424879656120378</v>
      </c>
      <c r="P104" s="117">
        <v>29</v>
      </c>
    </row>
    <row r="105" spans="1:16" x14ac:dyDescent="0.2">
      <c r="A105" s="115">
        <v>30</v>
      </c>
      <c r="B105" s="11"/>
      <c r="C105" s="26" t="s">
        <v>22</v>
      </c>
      <c r="D105" s="50">
        <v>288448</v>
      </c>
      <c r="E105" s="73">
        <v>8.1822674044232482</v>
      </c>
      <c r="F105" s="50">
        <v>61326</v>
      </c>
      <c r="G105" s="73">
        <v>1.4646316042881899</v>
      </c>
      <c r="H105" s="50">
        <v>37026</v>
      </c>
      <c r="I105" s="73">
        <v>4.89148528036272</v>
      </c>
      <c r="J105" s="50">
        <v>129738</v>
      </c>
      <c r="K105" s="73">
        <v>9.3836997111939997</v>
      </c>
      <c r="L105" s="50">
        <v>27634</v>
      </c>
      <c r="M105" s="73">
        <v>4.6639111436658132</v>
      </c>
      <c r="N105" s="50">
        <v>2242603</v>
      </c>
      <c r="O105" s="87">
        <v>25.296048876602459</v>
      </c>
      <c r="P105" s="117">
        <v>30</v>
      </c>
    </row>
    <row r="106" spans="1:16" x14ac:dyDescent="0.2">
      <c r="A106" s="115">
        <v>31</v>
      </c>
      <c r="B106" s="11"/>
      <c r="C106" s="26" t="s">
        <v>23</v>
      </c>
      <c r="D106" s="50">
        <v>25327</v>
      </c>
      <c r="E106" s="73">
        <v>0.71843897878240659</v>
      </c>
      <c r="F106" s="50">
        <v>5372</v>
      </c>
      <c r="G106" s="73">
        <v>0.12829796461918527</v>
      </c>
      <c r="H106" s="50">
        <v>1384</v>
      </c>
      <c r="I106" s="73">
        <v>0.18283950813001687</v>
      </c>
      <c r="J106" s="50">
        <v>62400</v>
      </c>
      <c r="K106" s="73">
        <v>4.5132718400045135</v>
      </c>
      <c r="L106" s="50">
        <v>8539</v>
      </c>
      <c r="M106" s="73">
        <v>1.4411644081842072</v>
      </c>
      <c r="N106" s="50">
        <v>30235</v>
      </c>
      <c r="O106" s="87">
        <v>0.34104388417569914</v>
      </c>
      <c r="P106" s="117">
        <v>31</v>
      </c>
    </row>
    <row r="107" spans="1:16" x14ac:dyDescent="0.2">
      <c r="A107" s="115">
        <v>32</v>
      </c>
      <c r="B107" s="11"/>
      <c r="C107" s="26" t="s">
        <v>24</v>
      </c>
      <c r="D107" s="50">
        <v>1306</v>
      </c>
      <c r="E107" s="73">
        <v>3.7046681655538476E-2</v>
      </c>
      <c r="F107" s="50">
        <v>2359</v>
      </c>
      <c r="G107" s="73">
        <v>5.6339333309132177E-2</v>
      </c>
      <c r="H107" s="50">
        <v>2197</v>
      </c>
      <c r="I107" s="73">
        <v>0.29024450820928255</v>
      </c>
      <c r="J107" s="50">
        <v>501</v>
      </c>
      <c r="K107" s="73">
        <v>3.6236365253882387E-2</v>
      </c>
      <c r="L107" s="50">
        <v>1439</v>
      </c>
      <c r="M107" s="73">
        <v>0.2428663290053957</v>
      </c>
      <c r="N107" s="50">
        <v>10935</v>
      </c>
      <c r="O107" s="87">
        <v>0.12334429877497172</v>
      </c>
      <c r="P107" s="117">
        <v>32</v>
      </c>
    </row>
    <row r="108" spans="1:16" x14ac:dyDescent="0.2">
      <c r="A108" s="115">
        <v>33</v>
      </c>
      <c r="B108" s="11"/>
      <c r="C108" s="26" t="s">
        <v>25</v>
      </c>
      <c r="D108" s="50">
        <v>261815</v>
      </c>
      <c r="E108" s="73">
        <v>7.4267817439853037</v>
      </c>
      <c r="F108" s="50">
        <v>53594</v>
      </c>
      <c r="G108" s="73">
        <v>1.2799704236412166</v>
      </c>
      <c r="H108" s="50">
        <v>33445</v>
      </c>
      <c r="I108" s="73">
        <v>4.4184012640234203</v>
      </c>
      <c r="J108" s="50">
        <v>66836</v>
      </c>
      <c r="K108" s="73">
        <v>4.8341191778612442</v>
      </c>
      <c r="L108" s="50">
        <v>17656</v>
      </c>
      <c r="M108" s="73">
        <v>2.9798804064762106</v>
      </c>
      <c r="N108" s="50">
        <v>2201433</v>
      </c>
      <c r="O108" s="87">
        <v>24.831660693651791</v>
      </c>
      <c r="P108" s="117">
        <v>33</v>
      </c>
    </row>
    <row r="109" spans="1:16" x14ac:dyDescent="0.2">
      <c r="A109" s="115">
        <v>34</v>
      </c>
      <c r="B109" s="11"/>
      <c r="C109" s="26" t="s">
        <v>26</v>
      </c>
      <c r="D109" s="50">
        <v>904857</v>
      </c>
      <c r="E109" s="73">
        <v>25.667648715762315</v>
      </c>
      <c r="F109" s="50">
        <v>1628032</v>
      </c>
      <c r="G109" s="73">
        <v>38.881830218708387</v>
      </c>
      <c r="H109" s="50">
        <v>213603</v>
      </c>
      <c r="I109" s="73">
        <v>28.218979375069356</v>
      </c>
      <c r="J109" s="50">
        <v>182158</v>
      </c>
      <c r="K109" s="73">
        <v>13.175137369095227</v>
      </c>
      <c r="L109" s="50">
        <v>115100</v>
      </c>
      <c r="M109" s="73">
        <v>19.425930832884674</v>
      </c>
      <c r="N109" s="50">
        <v>1479606</v>
      </c>
      <c r="O109" s="87">
        <v>16.689617241265736</v>
      </c>
      <c r="P109" s="117">
        <v>34</v>
      </c>
    </row>
    <row r="110" spans="1:16" x14ac:dyDescent="0.2">
      <c r="A110" s="115"/>
      <c r="B110" s="11"/>
      <c r="C110" s="26" t="s">
        <v>313</v>
      </c>
      <c r="D110" s="50"/>
      <c r="E110" s="73"/>
      <c r="F110" s="50"/>
      <c r="G110" s="73"/>
      <c r="H110" s="50"/>
      <c r="I110" s="73"/>
      <c r="J110" s="50"/>
      <c r="K110" s="73"/>
      <c r="L110" s="50"/>
      <c r="M110" s="73"/>
      <c r="N110" s="50"/>
      <c r="O110" s="87">
        <v>0</v>
      </c>
      <c r="P110" s="117"/>
    </row>
    <row r="111" spans="1:16" x14ac:dyDescent="0.2">
      <c r="A111" s="115">
        <v>35</v>
      </c>
      <c r="B111" s="11"/>
      <c r="C111" s="26" t="s">
        <v>314</v>
      </c>
      <c r="D111" s="50">
        <v>150336</v>
      </c>
      <c r="E111" s="73">
        <v>4.2645099030375446</v>
      </c>
      <c r="F111" s="50">
        <v>364504</v>
      </c>
      <c r="G111" s="73">
        <v>8.7053464809291707</v>
      </c>
      <c r="H111" s="50">
        <v>82686</v>
      </c>
      <c r="I111" s="73">
        <v>10.92360373499897</v>
      </c>
      <c r="J111" s="50">
        <v>115797</v>
      </c>
      <c r="K111" s="73">
        <v>8.37537402655453</v>
      </c>
      <c r="L111" s="50">
        <v>52722</v>
      </c>
      <c r="M111" s="73">
        <v>8.8981227226007462</v>
      </c>
      <c r="N111" s="50">
        <v>587992</v>
      </c>
      <c r="O111" s="87">
        <v>6.6324152652302857</v>
      </c>
      <c r="P111" s="117">
        <v>35</v>
      </c>
    </row>
    <row r="112" spans="1:16" x14ac:dyDescent="0.2">
      <c r="A112" s="115">
        <v>36</v>
      </c>
      <c r="B112" s="11"/>
      <c r="C112" s="26" t="s">
        <v>177</v>
      </c>
      <c r="D112" s="50">
        <v>203047</v>
      </c>
      <c r="E112" s="73">
        <v>5.7597378025360806</v>
      </c>
      <c r="F112" s="50">
        <v>404344</v>
      </c>
      <c r="G112" s="73">
        <v>9.6568339921779316</v>
      </c>
      <c r="H112" s="50">
        <v>68805</v>
      </c>
      <c r="I112" s="73">
        <v>9.0897921653799205</v>
      </c>
      <c r="J112" s="50">
        <v>35175</v>
      </c>
      <c r="K112" s="73">
        <v>2.5441400155794671</v>
      </c>
      <c r="L112" s="50">
        <v>45002</v>
      </c>
      <c r="M112" s="73">
        <v>7.5951845294654747</v>
      </c>
      <c r="N112" s="50">
        <v>441491</v>
      </c>
      <c r="O112" s="87">
        <v>4.9799174952410645</v>
      </c>
      <c r="P112" s="117">
        <v>36</v>
      </c>
    </row>
    <row r="113" spans="1:16" x14ac:dyDescent="0.2">
      <c r="A113" s="115">
        <v>37</v>
      </c>
      <c r="B113" s="11"/>
      <c r="C113" s="26" t="s">
        <v>178</v>
      </c>
      <c r="D113" s="50">
        <v>551474</v>
      </c>
      <c r="E113" s="73">
        <v>15.643401010188688</v>
      </c>
      <c r="F113" s="50">
        <v>859183</v>
      </c>
      <c r="G113" s="73">
        <v>20.519625862882624</v>
      </c>
      <c r="H113" s="50">
        <v>62112</v>
      </c>
      <c r="I113" s="73">
        <v>8.2055834746904672</v>
      </c>
      <c r="J113" s="50">
        <v>31186</v>
      </c>
      <c r="K113" s="73">
        <v>2.25562332696123</v>
      </c>
      <c r="L113" s="50">
        <v>17376</v>
      </c>
      <c r="M113" s="73">
        <v>2.9326235808184546</v>
      </c>
      <c r="N113" s="50">
        <v>450123</v>
      </c>
      <c r="O113" s="87">
        <v>5.0772844807943844</v>
      </c>
      <c r="P113" s="117">
        <v>37</v>
      </c>
    </row>
    <row r="114" spans="1:16" x14ac:dyDescent="0.2">
      <c r="A114" s="115">
        <v>38</v>
      </c>
      <c r="B114" s="11"/>
      <c r="C114" s="26" t="s">
        <v>312</v>
      </c>
      <c r="D114" s="50">
        <v>11718</v>
      </c>
      <c r="E114" s="73">
        <v>0.33239893999969367</v>
      </c>
      <c r="F114" s="50">
        <v>13890</v>
      </c>
      <c r="G114" s="73">
        <v>0.3317309621296507</v>
      </c>
      <c r="H114" s="50">
        <v>5154</v>
      </c>
      <c r="I114" s="73">
        <v>0.68089221452464366</v>
      </c>
      <c r="J114" s="50">
        <v>1062</v>
      </c>
      <c r="K114" s="73">
        <v>7.6812414969307588E-2</v>
      </c>
      <c r="L114" s="50">
        <v>15701</v>
      </c>
      <c r="M114" s="73">
        <v>2.6499264987586644</v>
      </c>
      <c r="N114" s="50">
        <v>36170</v>
      </c>
      <c r="O114" s="87">
        <v>0.40798932662923887</v>
      </c>
      <c r="P114" s="117">
        <v>38</v>
      </c>
    </row>
    <row r="115" spans="1:16" ht="8.1" customHeight="1" x14ac:dyDescent="0.2">
      <c r="A115" s="115"/>
      <c r="B115" s="11"/>
      <c r="C115" s="26" t="s">
        <v>16</v>
      </c>
      <c r="D115" s="50"/>
      <c r="E115" s="73"/>
      <c r="F115" s="50"/>
      <c r="G115" s="73"/>
      <c r="H115" s="50"/>
      <c r="I115" s="73"/>
      <c r="J115" s="50"/>
      <c r="K115" s="73">
        <v>0</v>
      </c>
      <c r="L115" s="50"/>
      <c r="M115" s="73"/>
      <c r="N115" s="50"/>
      <c r="O115" s="87"/>
      <c r="P115" s="117"/>
    </row>
    <row r="116" spans="1:16" x14ac:dyDescent="0.2">
      <c r="A116" s="209">
        <v>39</v>
      </c>
      <c r="B116" s="229"/>
      <c r="C116" s="45" t="s">
        <v>27</v>
      </c>
      <c r="D116" s="165">
        <v>3525282</v>
      </c>
      <c r="E116" s="166">
        <v>100</v>
      </c>
      <c r="F116" s="165">
        <v>4187128</v>
      </c>
      <c r="G116" s="166">
        <v>100</v>
      </c>
      <c r="H116" s="165">
        <v>756948</v>
      </c>
      <c r="I116" s="166">
        <v>100</v>
      </c>
      <c r="J116" s="165">
        <v>1382589</v>
      </c>
      <c r="K116" s="166">
        <v>100</v>
      </c>
      <c r="L116" s="165">
        <v>592507</v>
      </c>
      <c r="M116" s="166">
        <v>100</v>
      </c>
      <c r="N116" s="165">
        <v>8865428</v>
      </c>
      <c r="O116" s="167">
        <v>100</v>
      </c>
      <c r="P116" s="123">
        <v>39</v>
      </c>
    </row>
    <row r="117" spans="1:16" x14ac:dyDescent="0.2">
      <c r="A117" s="118" t="s">
        <v>28</v>
      </c>
      <c r="B117" s="32"/>
      <c r="C117" s="174"/>
      <c r="D117" s="176"/>
      <c r="E117" s="175"/>
      <c r="F117" s="176"/>
      <c r="G117" s="175"/>
      <c r="H117" s="176"/>
      <c r="I117" s="175"/>
      <c r="J117" s="176"/>
      <c r="K117" s="175"/>
      <c r="L117" s="176"/>
      <c r="M117" s="175"/>
      <c r="N117" s="176"/>
      <c r="O117" s="4"/>
      <c r="P117" s="118"/>
    </row>
    <row r="118" spans="1:16" x14ac:dyDescent="0.2">
      <c r="A118" s="126" t="s">
        <v>306</v>
      </c>
      <c r="B118" s="229"/>
      <c r="C118" s="32"/>
      <c r="D118" s="176"/>
      <c r="E118" s="175"/>
      <c r="F118" s="176"/>
      <c r="G118" s="175"/>
      <c r="H118" s="25" t="s">
        <v>159</v>
      </c>
      <c r="I118" s="175"/>
      <c r="J118" s="176"/>
      <c r="K118" s="175"/>
      <c r="L118" s="176"/>
      <c r="M118" s="175"/>
      <c r="N118" s="176"/>
      <c r="O118" s="175"/>
      <c r="P118" s="119"/>
    </row>
    <row r="119" spans="1:16" x14ac:dyDescent="0.2">
      <c r="A119" s="126" t="s">
        <v>325</v>
      </c>
      <c r="B119" s="229"/>
      <c r="C119" s="32"/>
      <c r="D119" s="176"/>
      <c r="E119" s="175"/>
      <c r="F119" s="176"/>
      <c r="G119" s="175"/>
      <c r="I119" s="175"/>
      <c r="J119" s="176"/>
      <c r="K119" s="175"/>
      <c r="L119" s="176"/>
      <c r="M119" s="175"/>
      <c r="N119" s="176"/>
      <c r="O119" s="175"/>
      <c r="P119" s="119"/>
    </row>
  </sheetData>
  <customSheetViews>
    <customSheetView guid="{08A8D61F-AA66-4754-9836-B58A6A6822D3}" scale="75" showRuler="0" topLeftCell="A95">
      <selection activeCell="F78" sqref="F78"/>
      <rowBreaks count="1" manualBreakCount="1">
        <brk id="119" max="15" man="1"/>
      </rowBreaks>
      <pageMargins left="0.59055118110236227" right="0.59055118110236227" top="0.78740157480314965" bottom="0.62992125984251968" header="0.47244094488188981" footer="0.47244094488188981"/>
      <printOptions horizontalCentered="1"/>
      <pageSetup paperSize="9" pageOrder="overThenDown" orientation="portrait" r:id="rId1"/>
      <headerFooter alignWithMargins="0">
        <oddHeader>&amp;C- &amp;P -</oddHeader>
      </headerFooter>
    </customSheetView>
  </customSheetViews>
  <mergeCells count="23">
    <mergeCell ref="P67:P68"/>
    <mergeCell ref="C66:C69"/>
    <mergeCell ref="C5:C8"/>
    <mergeCell ref="D66:E68"/>
    <mergeCell ref="L6:M7"/>
    <mergeCell ref="H31:O31"/>
    <mergeCell ref="N6:O7"/>
    <mergeCell ref="P6:P7"/>
    <mergeCell ref="J6:K7"/>
    <mergeCell ref="D5:E7"/>
    <mergeCell ref="A67:A68"/>
    <mergeCell ref="F5:G7"/>
    <mergeCell ref="H5:O5"/>
    <mergeCell ref="A6:A7"/>
    <mergeCell ref="H6:I7"/>
    <mergeCell ref="C31:G31"/>
    <mergeCell ref="C92:G92"/>
    <mergeCell ref="H92:O92"/>
    <mergeCell ref="H66:I68"/>
    <mergeCell ref="J66:K68"/>
    <mergeCell ref="L66:M68"/>
    <mergeCell ref="N66:O68"/>
    <mergeCell ref="F66:G68"/>
  </mergeCells>
  <phoneticPr fontId="0" type="noConversion"/>
  <printOptions horizontalCentered="1"/>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zoomScale="120" zoomScaleNormal="120" workbookViewId="0">
      <selection activeCell="D20" sqref="D20"/>
    </sheetView>
  </sheetViews>
  <sheetFormatPr baseColWidth="10" defaultRowHeight="12" x14ac:dyDescent="0.2"/>
  <cols>
    <col min="1" max="1" width="4" style="113" customWidth="1"/>
    <col min="2" max="2" width="0.85546875" style="1" customWidth="1"/>
    <col min="3" max="3" width="42.7109375" style="2" customWidth="1"/>
    <col min="4" max="4" width="12.7109375" style="25" customWidth="1"/>
    <col min="5" max="5" width="8.7109375" style="41" customWidth="1"/>
    <col min="6" max="6" width="12.7109375" style="25" customWidth="1"/>
    <col min="7" max="7" width="9.42578125" style="41" customWidth="1"/>
    <col min="8" max="8" width="12.7109375" style="25" customWidth="1"/>
    <col min="9" max="9" width="8.7109375" style="41" customWidth="1"/>
    <col min="10" max="10" width="12.7109375" style="25" customWidth="1"/>
    <col min="11" max="11" width="8.7109375" style="41" customWidth="1"/>
    <col min="12" max="12" width="12.7109375" style="25" customWidth="1"/>
    <col min="13" max="13" width="8.7109375" style="41" customWidth="1"/>
    <col min="14" max="14" width="12.7109375" style="25" customWidth="1"/>
    <col min="15" max="15" width="8.7109375" style="41" customWidth="1"/>
    <col min="16" max="16" width="4.42578125" style="113" customWidth="1"/>
    <col min="17" max="16384" width="11.42578125" style="2"/>
  </cols>
  <sheetData>
    <row r="1" spans="1:16" x14ac:dyDescent="0.2">
      <c r="B1" s="229"/>
      <c r="C1" s="171"/>
      <c r="D1" s="2"/>
      <c r="G1" s="33" t="s">
        <v>300</v>
      </c>
      <c r="H1" s="25" t="s">
        <v>366</v>
      </c>
    </row>
    <row r="2" spans="1:16" x14ac:dyDescent="0.2">
      <c r="B2" s="229"/>
      <c r="C2" s="171"/>
      <c r="D2" s="2"/>
      <c r="G2" s="96"/>
    </row>
    <row r="3" spans="1:16" s="10" customFormat="1" x14ac:dyDescent="0.2">
      <c r="A3" s="113"/>
      <c r="B3" s="229"/>
      <c r="C3" s="171"/>
      <c r="D3" s="2"/>
      <c r="E3" s="41"/>
      <c r="F3" s="25"/>
      <c r="G3" s="33" t="s">
        <v>58</v>
      </c>
      <c r="H3" s="25" t="s">
        <v>30</v>
      </c>
      <c r="I3" s="41"/>
      <c r="J3" s="25"/>
      <c r="K3" s="41"/>
      <c r="L3" s="25"/>
      <c r="M3" s="41"/>
      <c r="N3" s="25"/>
      <c r="O3" s="41"/>
      <c r="P3" s="113"/>
    </row>
    <row r="4" spans="1:16" s="10" customFormat="1" ht="12.75" thickBot="1" x14ac:dyDescent="0.25">
      <c r="A4" s="114"/>
      <c r="B4" s="6"/>
      <c r="C4" s="7"/>
      <c r="D4" s="7"/>
      <c r="E4" s="42"/>
      <c r="F4" s="7"/>
      <c r="G4" s="42"/>
      <c r="H4" s="7"/>
      <c r="I4" s="42"/>
      <c r="J4" s="7"/>
      <c r="K4" s="42"/>
      <c r="L4" s="7"/>
      <c r="M4" s="42"/>
      <c r="N4" s="7"/>
      <c r="O4" s="42"/>
      <c r="P4" s="114"/>
    </row>
    <row r="5" spans="1:16" s="10" customFormat="1" ht="12" customHeight="1" x14ac:dyDescent="0.2">
      <c r="A5" s="115"/>
      <c r="B5" s="308" t="s">
        <v>199</v>
      </c>
      <c r="C5" s="265"/>
      <c r="D5" s="299" t="s">
        <v>4</v>
      </c>
      <c r="E5" s="240"/>
      <c r="F5" s="288" t="s">
        <v>127</v>
      </c>
      <c r="G5" s="278"/>
      <c r="H5" s="294" t="s">
        <v>153</v>
      </c>
      <c r="I5" s="294"/>
      <c r="J5" s="294"/>
      <c r="K5" s="294"/>
      <c r="L5" s="294"/>
      <c r="M5" s="294"/>
      <c r="N5" s="294"/>
      <c r="O5" s="295"/>
      <c r="P5" s="117"/>
    </row>
    <row r="6" spans="1:16" s="10" customFormat="1" ht="12" customHeight="1" x14ac:dyDescent="0.2">
      <c r="A6" s="262" t="s">
        <v>131</v>
      </c>
      <c r="B6" s="266"/>
      <c r="C6" s="267"/>
      <c r="D6" s="319"/>
      <c r="E6" s="320"/>
      <c r="F6" s="327"/>
      <c r="G6" s="279"/>
      <c r="H6" s="296" t="s">
        <v>74</v>
      </c>
      <c r="I6" s="297"/>
      <c r="J6" s="300" t="s">
        <v>73</v>
      </c>
      <c r="K6" s="323"/>
      <c r="L6" s="300" t="s">
        <v>76</v>
      </c>
      <c r="M6" s="323"/>
      <c r="N6" s="325" t="s">
        <v>249</v>
      </c>
      <c r="O6" s="297"/>
      <c r="P6" s="242" t="s">
        <v>131</v>
      </c>
    </row>
    <row r="7" spans="1:16" s="10" customFormat="1" ht="11.25" customHeight="1" x14ac:dyDescent="0.2">
      <c r="A7" s="287"/>
      <c r="B7" s="266"/>
      <c r="C7" s="267"/>
      <c r="D7" s="321"/>
      <c r="E7" s="322"/>
      <c r="F7" s="324"/>
      <c r="G7" s="280"/>
      <c r="H7" s="260"/>
      <c r="I7" s="276"/>
      <c r="J7" s="324"/>
      <c r="K7" s="318"/>
      <c r="L7" s="324"/>
      <c r="M7" s="318"/>
      <c r="N7" s="326"/>
      <c r="O7" s="322"/>
      <c r="P7" s="298"/>
    </row>
    <row r="8" spans="1:16" ht="15" customHeight="1" thickBot="1" x14ac:dyDescent="0.25">
      <c r="A8" s="116"/>
      <c r="B8" s="268"/>
      <c r="C8" s="269"/>
      <c r="D8" s="179" t="s">
        <v>291</v>
      </c>
      <c r="E8" s="20" t="s">
        <v>220</v>
      </c>
      <c r="F8" s="179" t="s">
        <v>291</v>
      </c>
      <c r="G8" s="9" t="s">
        <v>220</v>
      </c>
      <c r="H8" s="181" t="s">
        <v>291</v>
      </c>
      <c r="I8" s="20" t="s">
        <v>220</v>
      </c>
      <c r="J8" s="179" t="s">
        <v>291</v>
      </c>
      <c r="K8" s="20" t="s">
        <v>220</v>
      </c>
      <c r="L8" s="179" t="s">
        <v>291</v>
      </c>
      <c r="M8" s="20" t="s">
        <v>220</v>
      </c>
      <c r="N8" s="179" t="s">
        <v>291</v>
      </c>
      <c r="O8" s="20" t="s">
        <v>220</v>
      </c>
      <c r="P8" s="121"/>
    </row>
    <row r="9" spans="1:16" x14ac:dyDescent="0.2">
      <c r="A9" s="115"/>
      <c r="C9" s="34"/>
      <c r="D9" s="10"/>
      <c r="E9" s="43"/>
      <c r="F9" s="10"/>
      <c r="G9" s="43"/>
      <c r="H9" s="10"/>
      <c r="I9" s="43"/>
      <c r="J9" s="10"/>
      <c r="K9" s="43"/>
      <c r="L9" s="10"/>
      <c r="M9" s="43"/>
      <c r="N9" s="10"/>
      <c r="O9" s="54"/>
      <c r="P9" s="117"/>
    </row>
    <row r="10" spans="1:16" x14ac:dyDescent="0.2">
      <c r="A10" s="115">
        <v>1</v>
      </c>
      <c r="C10" s="34" t="s">
        <v>31</v>
      </c>
      <c r="D10" s="50">
        <v>9069574</v>
      </c>
      <c r="E10" s="73">
        <v>91.667775929175377</v>
      </c>
      <c r="F10" s="50">
        <v>4588131</v>
      </c>
      <c r="G10" s="73">
        <v>95.534991086015268</v>
      </c>
      <c r="H10" s="50">
        <v>2648782</v>
      </c>
      <c r="I10" s="73">
        <v>95.990673388861993</v>
      </c>
      <c r="J10" s="50">
        <v>123941</v>
      </c>
      <c r="K10" s="73">
        <v>97.390422907073599</v>
      </c>
      <c r="L10" s="50">
        <v>454891</v>
      </c>
      <c r="M10" s="73">
        <v>89.728638973652906</v>
      </c>
      <c r="N10" s="50">
        <v>1360516</v>
      </c>
      <c r="O10" s="87">
        <v>96.564118033252299</v>
      </c>
      <c r="P10" s="117">
        <v>1</v>
      </c>
    </row>
    <row r="11" spans="1:16" ht="24" x14ac:dyDescent="0.2">
      <c r="A11" s="159">
        <v>2</v>
      </c>
      <c r="C11" s="160" t="s">
        <v>297</v>
      </c>
      <c r="D11" s="50">
        <v>991112</v>
      </c>
      <c r="E11" s="73">
        <v>10.017342902402788</v>
      </c>
      <c r="F11" s="50">
        <v>45755</v>
      </c>
      <c r="G11" s="73">
        <v>0.95271985850897212</v>
      </c>
      <c r="H11" s="50">
        <v>16806</v>
      </c>
      <c r="I11" s="73">
        <v>0.60904191321641976</v>
      </c>
      <c r="J11" s="50">
        <v>687</v>
      </c>
      <c r="K11" s="73">
        <v>0.53983121434520909</v>
      </c>
      <c r="L11" s="50">
        <v>21410</v>
      </c>
      <c r="M11" s="73">
        <v>4.2231878855064373</v>
      </c>
      <c r="N11" s="50">
        <v>6853</v>
      </c>
      <c r="O11" s="87">
        <v>0.48639920506769346</v>
      </c>
      <c r="P11" s="117">
        <v>2</v>
      </c>
    </row>
    <row r="12" spans="1:16" x14ac:dyDescent="0.2">
      <c r="A12" s="115">
        <v>3</v>
      </c>
      <c r="C12" s="34" t="s">
        <v>243</v>
      </c>
      <c r="D12" s="50">
        <v>30405</v>
      </c>
      <c r="E12" s="73">
        <v>0.3073086704101623</v>
      </c>
      <c r="F12" s="50">
        <v>2730</v>
      </c>
      <c r="G12" s="73">
        <v>5.6844611817932329E-2</v>
      </c>
      <c r="H12" s="50">
        <v>2890</v>
      </c>
      <c r="I12" s="73">
        <v>0.10473230567627353</v>
      </c>
      <c r="J12" s="50">
        <v>-166</v>
      </c>
      <c r="K12" s="73">
        <v>-0.13043956562053088</v>
      </c>
      <c r="L12" s="50" t="s">
        <v>364</v>
      </c>
      <c r="M12" s="73" t="s">
        <v>364</v>
      </c>
      <c r="N12" s="50">
        <v>5</v>
      </c>
      <c r="O12" s="87">
        <v>3.5488049399364765E-4</v>
      </c>
      <c r="P12" s="117">
        <v>3</v>
      </c>
    </row>
    <row r="13" spans="1:16" x14ac:dyDescent="0.2">
      <c r="A13" s="115">
        <v>4</v>
      </c>
      <c r="C13" s="34" t="s">
        <v>32</v>
      </c>
      <c r="D13" s="50">
        <v>25011</v>
      </c>
      <c r="E13" s="73">
        <v>0.25279056588155141</v>
      </c>
      <c r="F13" s="50">
        <v>15145</v>
      </c>
      <c r="G13" s="73">
        <v>0.31535225127567224</v>
      </c>
      <c r="H13" s="50">
        <v>876</v>
      </c>
      <c r="I13" s="73">
        <v>3.1745847672116127E-2</v>
      </c>
      <c r="J13" s="50">
        <v>1845</v>
      </c>
      <c r="K13" s="73">
        <v>1.4497650516257798</v>
      </c>
      <c r="L13" s="50">
        <v>6501</v>
      </c>
      <c r="M13" s="73">
        <v>1.282342103861623</v>
      </c>
      <c r="N13" s="50">
        <v>5924</v>
      </c>
      <c r="O13" s="87">
        <v>0.42046240928367373</v>
      </c>
      <c r="P13" s="117">
        <v>4</v>
      </c>
    </row>
    <row r="14" spans="1:16" x14ac:dyDescent="0.2">
      <c r="A14" s="115">
        <v>5</v>
      </c>
      <c r="C14" s="34" t="s">
        <v>33</v>
      </c>
      <c r="D14" s="50">
        <v>731536</v>
      </c>
      <c r="E14" s="73">
        <v>7.3937627205120373</v>
      </c>
      <c r="F14" s="50">
        <v>196560</v>
      </c>
      <c r="G14" s="73">
        <v>4.0928120508911281</v>
      </c>
      <c r="H14" s="50">
        <v>106868</v>
      </c>
      <c r="I14" s="73">
        <v>3.8728484577896194</v>
      </c>
      <c r="J14" s="50">
        <v>1642</v>
      </c>
      <c r="K14" s="73">
        <v>1.2902516069211547</v>
      </c>
      <c r="L14" s="50">
        <v>45571</v>
      </c>
      <c r="M14" s="73">
        <v>8.9890189224854673</v>
      </c>
      <c r="N14" s="50">
        <v>42480</v>
      </c>
      <c r="O14" s="87">
        <v>3.0150646769700304</v>
      </c>
      <c r="P14" s="117">
        <v>5</v>
      </c>
    </row>
    <row r="15" spans="1:16" x14ac:dyDescent="0.2">
      <c r="A15" s="115">
        <v>6</v>
      </c>
      <c r="C15" s="34" t="s">
        <v>315</v>
      </c>
      <c r="D15" s="50">
        <v>37435</v>
      </c>
      <c r="E15" s="73">
        <v>0.37836211402086584</v>
      </c>
      <c r="F15" s="50" t="s">
        <v>364</v>
      </c>
      <c r="G15" s="73" t="s">
        <v>364</v>
      </c>
      <c r="H15" s="50" t="s">
        <v>364</v>
      </c>
      <c r="I15" s="73" t="s">
        <v>364</v>
      </c>
      <c r="J15" s="50" t="s">
        <v>364</v>
      </c>
      <c r="K15" s="73" t="s">
        <v>364</v>
      </c>
      <c r="L15" s="50" t="s">
        <v>364</v>
      </c>
      <c r="M15" s="73" t="s">
        <v>364</v>
      </c>
      <c r="N15" s="202" t="s">
        <v>364</v>
      </c>
      <c r="O15" s="87" t="s">
        <v>364</v>
      </c>
      <c r="P15" s="117">
        <v>6</v>
      </c>
    </row>
    <row r="16" spans="1:16" s="4" customFormat="1" x14ac:dyDescent="0.2">
      <c r="A16" s="115"/>
      <c r="B16" s="1"/>
      <c r="C16" s="34"/>
      <c r="D16" s="25"/>
      <c r="E16" s="73"/>
      <c r="F16" s="25"/>
      <c r="G16" s="73"/>
      <c r="H16" s="25"/>
      <c r="I16" s="73"/>
      <c r="J16" s="25"/>
      <c r="K16" s="73"/>
      <c r="L16" s="25"/>
      <c r="M16" s="73"/>
      <c r="N16" s="25"/>
      <c r="O16" s="87"/>
      <c r="P16" s="117"/>
    </row>
    <row r="17" spans="1:16" s="4" customFormat="1" x14ac:dyDescent="0.2">
      <c r="A17" s="209">
        <v>7</v>
      </c>
      <c r="B17" s="35"/>
      <c r="C17" s="36" t="s">
        <v>34</v>
      </c>
      <c r="D17" s="51">
        <v>9893961</v>
      </c>
      <c r="E17" s="51">
        <v>100</v>
      </c>
      <c r="F17" s="51">
        <v>4802566</v>
      </c>
      <c r="G17" s="51">
        <v>100</v>
      </c>
      <c r="H17" s="51">
        <v>2759416</v>
      </c>
      <c r="I17" s="51">
        <v>100</v>
      </c>
      <c r="J17" s="51">
        <v>127262</v>
      </c>
      <c r="K17" s="51">
        <v>100</v>
      </c>
      <c r="L17" s="51">
        <v>506963</v>
      </c>
      <c r="M17" s="51">
        <v>100</v>
      </c>
      <c r="N17" s="51">
        <v>1408925</v>
      </c>
      <c r="O17" s="51">
        <v>100</v>
      </c>
      <c r="P17" s="123">
        <v>7</v>
      </c>
    </row>
    <row r="18" spans="1:16" x14ac:dyDescent="0.2">
      <c r="A18" s="209"/>
      <c r="B18" s="35"/>
      <c r="C18" s="36"/>
      <c r="D18" s="50"/>
      <c r="E18" s="73"/>
      <c r="F18" s="50"/>
      <c r="G18" s="73"/>
      <c r="H18" s="50"/>
      <c r="I18" s="73"/>
      <c r="J18" s="50"/>
      <c r="K18" s="73"/>
      <c r="L18" s="50"/>
      <c r="M18" s="73"/>
      <c r="N18" s="50"/>
      <c r="O18" s="87"/>
      <c r="P18" s="123"/>
    </row>
    <row r="19" spans="1:16" x14ac:dyDescent="0.2">
      <c r="A19" s="115">
        <v>8</v>
      </c>
      <c r="C19" s="34" t="s">
        <v>35</v>
      </c>
      <c r="D19" s="50">
        <v>5024346</v>
      </c>
      <c r="E19" s="73">
        <v>50.781946684447213</v>
      </c>
      <c r="F19" s="50">
        <v>3472850</v>
      </c>
      <c r="G19" s="73">
        <v>72.312384671027942</v>
      </c>
      <c r="H19" s="50">
        <v>2271118</v>
      </c>
      <c r="I19" s="73">
        <v>82.304299170549129</v>
      </c>
      <c r="J19" s="50">
        <v>81898</v>
      </c>
      <c r="K19" s="73">
        <v>64.353852681868901</v>
      </c>
      <c r="L19" s="50">
        <v>129332</v>
      </c>
      <c r="M19" s="73">
        <v>25.51113197610082</v>
      </c>
      <c r="N19" s="50">
        <v>990502</v>
      </c>
      <c r="O19" s="87">
        <v>70.3019678123392</v>
      </c>
      <c r="P19" s="117">
        <v>8</v>
      </c>
    </row>
    <row r="20" spans="1:16" x14ac:dyDescent="0.2">
      <c r="A20" s="115">
        <v>9</v>
      </c>
      <c r="C20" s="34" t="s">
        <v>139</v>
      </c>
      <c r="D20" s="50">
        <v>2707910</v>
      </c>
      <c r="E20" s="73">
        <v>27.369321548771012</v>
      </c>
      <c r="F20" s="50">
        <v>2153129</v>
      </c>
      <c r="G20" s="73">
        <v>44.832887252356343</v>
      </c>
      <c r="H20" s="50">
        <v>1362077</v>
      </c>
      <c r="I20" s="73">
        <v>49.361060456270458</v>
      </c>
      <c r="J20" s="50">
        <v>56589</v>
      </c>
      <c r="K20" s="73">
        <v>44.466533607832659</v>
      </c>
      <c r="L20" s="50">
        <v>65250</v>
      </c>
      <c r="M20" s="73">
        <v>12.870761771569128</v>
      </c>
      <c r="N20" s="50">
        <v>669214</v>
      </c>
      <c r="O20" s="87">
        <v>47.498198981492983</v>
      </c>
      <c r="P20" s="117">
        <v>9</v>
      </c>
    </row>
    <row r="21" spans="1:16" x14ac:dyDescent="0.2">
      <c r="A21" s="115">
        <v>10</v>
      </c>
      <c r="C21" s="34" t="s">
        <v>36</v>
      </c>
      <c r="D21" s="50">
        <v>2316436</v>
      </c>
      <c r="E21" s="73">
        <v>23.412625135676198</v>
      </c>
      <c r="F21" s="50">
        <v>1319721</v>
      </c>
      <c r="G21" s="73">
        <v>27.479497418671603</v>
      </c>
      <c r="H21" s="50">
        <v>909041</v>
      </c>
      <c r="I21" s="73">
        <v>32.943238714278671</v>
      </c>
      <c r="J21" s="50">
        <v>25309</v>
      </c>
      <c r="K21" s="73">
        <v>19.887319074036242</v>
      </c>
      <c r="L21" s="50">
        <v>64082</v>
      </c>
      <c r="M21" s="73">
        <v>12.640370204531692</v>
      </c>
      <c r="N21" s="50">
        <v>321288</v>
      </c>
      <c r="O21" s="87">
        <v>22.803768830846213</v>
      </c>
      <c r="P21" s="117">
        <v>10</v>
      </c>
    </row>
    <row r="22" spans="1:16" x14ac:dyDescent="0.2">
      <c r="A22" s="115">
        <v>11</v>
      </c>
      <c r="C22" s="34" t="s">
        <v>37</v>
      </c>
      <c r="D22" s="50">
        <v>2200983</v>
      </c>
      <c r="E22" s="73">
        <v>22.245721405208691</v>
      </c>
      <c r="F22" s="50">
        <v>378470</v>
      </c>
      <c r="G22" s="73">
        <v>7.8805788405614834</v>
      </c>
      <c r="H22" s="50">
        <v>133464</v>
      </c>
      <c r="I22" s="73">
        <v>4.8366755864284325</v>
      </c>
      <c r="J22" s="50">
        <v>10674</v>
      </c>
      <c r="K22" s="73">
        <v>8.3874212255032923</v>
      </c>
      <c r="L22" s="50">
        <v>113024</v>
      </c>
      <c r="M22" s="73">
        <v>22.294329171951404</v>
      </c>
      <c r="N22" s="50">
        <v>121307</v>
      </c>
      <c r="O22" s="87">
        <v>8.6098976169774826</v>
      </c>
      <c r="P22" s="117">
        <v>11</v>
      </c>
    </row>
    <row r="23" spans="1:16" x14ac:dyDescent="0.2">
      <c r="A23" s="115">
        <v>12</v>
      </c>
      <c r="C23" s="34" t="s">
        <v>38</v>
      </c>
      <c r="D23" s="50">
        <v>1793339</v>
      </c>
      <c r="E23" s="73">
        <v>18.125591964633781</v>
      </c>
      <c r="F23" s="50">
        <v>300024</v>
      </c>
      <c r="G23" s="73">
        <v>6.2471603721843696</v>
      </c>
      <c r="H23" s="50">
        <v>100142</v>
      </c>
      <c r="I23" s="73">
        <v>3.6291012301153578</v>
      </c>
      <c r="J23" s="50">
        <v>8926</v>
      </c>
      <c r="K23" s="73">
        <v>7.0138768839087868</v>
      </c>
      <c r="L23" s="50">
        <v>91315</v>
      </c>
      <c r="M23" s="73">
        <v>18.012162623307816</v>
      </c>
      <c r="N23" s="50">
        <v>99640</v>
      </c>
      <c r="O23" s="87">
        <v>7.0720584843054102</v>
      </c>
      <c r="P23" s="117">
        <v>12</v>
      </c>
    </row>
    <row r="24" spans="1:16" x14ac:dyDescent="0.2">
      <c r="A24" s="115">
        <v>13</v>
      </c>
      <c r="C24" s="34" t="s">
        <v>39</v>
      </c>
      <c r="D24" s="50">
        <v>407643</v>
      </c>
      <c r="E24" s="73">
        <v>4.1201193333994341</v>
      </c>
      <c r="F24" s="50">
        <v>78446</v>
      </c>
      <c r="G24" s="73">
        <v>1.6334184683771134</v>
      </c>
      <c r="H24" s="50">
        <v>33322</v>
      </c>
      <c r="I24" s="73">
        <v>1.207574356313075</v>
      </c>
      <c r="J24" s="50">
        <v>1748</v>
      </c>
      <c r="K24" s="73">
        <v>1.3735443415945059</v>
      </c>
      <c r="L24" s="50">
        <v>21710</v>
      </c>
      <c r="M24" s="73">
        <v>4.28236380169756</v>
      </c>
      <c r="N24" s="50">
        <v>21667</v>
      </c>
      <c r="O24" s="87">
        <v>1.5378391326720726</v>
      </c>
      <c r="P24" s="117">
        <v>13</v>
      </c>
    </row>
    <row r="25" spans="1:16" x14ac:dyDescent="0.2">
      <c r="A25" s="115">
        <v>14</v>
      </c>
      <c r="C25" s="34" t="s">
        <v>40</v>
      </c>
      <c r="D25" s="50">
        <v>862149</v>
      </c>
      <c r="E25" s="73">
        <v>8.7138912312268051</v>
      </c>
      <c r="F25" s="50">
        <v>329037</v>
      </c>
      <c r="G25" s="73">
        <v>6.8512749226142855</v>
      </c>
      <c r="H25" s="50">
        <v>85501</v>
      </c>
      <c r="I25" s="73">
        <v>3.0985179472758002</v>
      </c>
      <c r="J25" s="50">
        <v>10771</v>
      </c>
      <c r="K25" s="73">
        <v>8.4636419355345662</v>
      </c>
      <c r="L25" s="50">
        <v>155173</v>
      </c>
      <c r="M25" s="73">
        <v>30.608348143750135</v>
      </c>
      <c r="N25" s="50">
        <v>77592</v>
      </c>
      <c r="O25" s="87">
        <v>5.5071774579910215</v>
      </c>
      <c r="P25" s="117">
        <v>14</v>
      </c>
    </row>
    <row r="26" spans="1:16" ht="24" x14ac:dyDescent="0.2">
      <c r="A26" s="159">
        <v>15</v>
      </c>
      <c r="C26" s="160" t="s">
        <v>272</v>
      </c>
      <c r="D26" s="50">
        <v>858342</v>
      </c>
      <c r="E26" s="73">
        <v>8.6754132141818623</v>
      </c>
      <c r="F26" s="50">
        <v>326491</v>
      </c>
      <c r="G26" s="73">
        <v>6.7982615959884782</v>
      </c>
      <c r="H26" s="50">
        <v>85501</v>
      </c>
      <c r="I26" s="73">
        <v>3.0985179472758002</v>
      </c>
      <c r="J26" s="50">
        <v>10771</v>
      </c>
      <c r="K26" s="73">
        <v>8.4636419355345662</v>
      </c>
      <c r="L26" s="50">
        <v>152699</v>
      </c>
      <c r="M26" s="73">
        <v>30.120344088227345</v>
      </c>
      <c r="N26" s="50">
        <v>77520</v>
      </c>
      <c r="O26" s="87">
        <v>5.5020671788775131</v>
      </c>
      <c r="P26" s="117">
        <v>15</v>
      </c>
    </row>
    <row r="27" spans="1:16" ht="24" x14ac:dyDescent="0.2">
      <c r="A27" s="159">
        <v>16</v>
      </c>
      <c r="C27" s="160" t="s">
        <v>273</v>
      </c>
      <c r="D27" s="50">
        <v>3807</v>
      </c>
      <c r="E27" s="73">
        <v>3.8478017044942872E-2</v>
      </c>
      <c r="F27" s="50">
        <v>2546</v>
      </c>
      <c r="G27" s="73">
        <v>5.3013326625807954E-2</v>
      </c>
      <c r="H27" s="50" t="s">
        <v>364</v>
      </c>
      <c r="I27" s="73" t="s">
        <v>364</v>
      </c>
      <c r="J27" s="50" t="s">
        <v>364</v>
      </c>
      <c r="K27" s="73" t="s">
        <v>364</v>
      </c>
      <c r="L27" s="50">
        <v>2473</v>
      </c>
      <c r="M27" s="73">
        <v>0.48780680246881925</v>
      </c>
      <c r="N27" s="202">
        <v>73</v>
      </c>
      <c r="O27" s="87">
        <v>5.1812552123072552E-3</v>
      </c>
      <c r="P27" s="117">
        <v>16</v>
      </c>
    </row>
    <row r="28" spans="1:16" x14ac:dyDescent="0.2">
      <c r="A28" s="115">
        <v>17</v>
      </c>
      <c r="C28" s="34" t="s">
        <v>41</v>
      </c>
      <c r="D28" s="50">
        <v>1055304</v>
      </c>
      <c r="E28" s="73">
        <v>10.666142710689885</v>
      </c>
      <c r="F28" s="50">
        <v>307295</v>
      </c>
      <c r="G28" s="73">
        <v>6.3985586038796756</v>
      </c>
      <c r="H28" s="50">
        <v>132578</v>
      </c>
      <c r="I28" s="73">
        <v>4.8045673432349449</v>
      </c>
      <c r="J28" s="50">
        <v>8574</v>
      </c>
      <c r="K28" s="73">
        <v>6.7372821423519982</v>
      </c>
      <c r="L28" s="50">
        <v>62439</v>
      </c>
      <c r="M28" s="73">
        <v>12.316283436858312</v>
      </c>
      <c r="N28" s="50">
        <v>103703</v>
      </c>
      <c r="O28" s="87">
        <v>7.3604343737246483</v>
      </c>
      <c r="P28" s="117">
        <v>17</v>
      </c>
    </row>
    <row r="29" spans="1:16" x14ac:dyDescent="0.2">
      <c r="A29" s="115"/>
      <c r="C29" s="34"/>
      <c r="D29" s="50"/>
      <c r="E29" s="73"/>
      <c r="F29" s="50"/>
      <c r="G29" s="73"/>
      <c r="H29" s="50"/>
      <c r="I29" s="73"/>
      <c r="J29" s="50"/>
      <c r="K29" s="73"/>
      <c r="L29" s="50"/>
      <c r="M29" s="73"/>
      <c r="N29" s="50"/>
      <c r="O29" s="87"/>
      <c r="P29" s="117"/>
    </row>
    <row r="30" spans="1:16" s="4" customFormat="1" x14ac:dyDescent="0.2">
      <c r="A30" s="209">
        <v>18</v>
      </c>
      <c r="B30" s="35"/>
      <c r="C30" s="36" t="s">
        <v>179</v>
      </c>
      <c r="D30" s="51">
        <v>9142782</v>
      </c>
      <c r="E30" s="86" t="s">
        <v>65</v>
      </c>
      <c r="F30" s="51">
        <v>4487652</v>
      </c>
      <c r="G30" s="86" t="s">
        <v>65</v>
      </c>
      <c r="H30" s="51">
        <v>2622661</v>
      </c>
      <c r="I30" s="86" t="s">
        <v>65</v>
      </c>
      <c r="J30" s="51">
        <v>111917</v>
      </c>
      <c r="K30" s="86" t="s">
        <v>65</v>
      </c>
      <c r="L30" s="51">
        <v>459968</v>
      </c>
      <c r="M30" s="86" t="s">
        <v>65</v>
      </c>
      <c r="N30" s="51">
        <v>1293104</v>
      </c>
      <c r="O30" s="88" t="s">
        <v>65</v>
      </c>
      <c r="P30" s="123">
        <v>18</v>
      </c>
    </row>
    <row r="31" spans="1:16" x14ac:dyDescent="0.2">
      <c r="A31" s="115"/>
      <c r="C31" s="34"/>
      <c r="D31" s="50"/>
      <c r="E31" s="73"/>
      <c r="F31" s="50"/>
      <c r="G31" s="73"/>
      <c r="H31" s="50"/>
      <c r="I31" s="73"/>
      <c r="J31" s="50"/>
      <c r="K31" s="73"/>
      <c r="L31" s="50"/>
      <c r="M31" s="73"/>
      <c r="N31" s="50"/>
      <c r="O31" s="87"/>
      <c r="P31" s="117"/>
    </row>
    <row r="32" spans="1:16" x14ac:dyDescent="0.2">
      <c r="A32" s="115">
        <v>19</v>
      </c>
      <c r="C32" s="34" t="s">
        <v>42</v>
      </c>
      <c r="D32" s="50">
        <v>138610</v>
      </c>
      <c r="E32" s="73">
        <v>1.400955593012748</v>
      </c>
      <c r="F32" s="50">
        <v>59202</v>
      </c>
      <c r="G32" s="73">
        <v>1.2327160105660182</v>
      </c>
      <c r="H32" s="50">
        <v>50547</v>
      </c>
      <c r="I32" s="73">
        <v>1.8318006418749475</v>
      </c>
      <c r="J32" s="50">
        <v>165</v>
      </c>
      <c r="K32" s="73">
        <v>0.12965378510474454</v>
      </c>
      <c r="L32" s="50">
        <v>367</v>
      </c>
      <c r="M32" s="73">
        <v>7.2391870807139769E-2</v>
      </c>
      <c r="N32" s="50">
        <v>8122</v>
      </c>
      <c r="O32" s="87">
        <v>0.57646787444328118</v>
      </c>
      <c r="P32" s="117">
        <v>19</v>
      </c>
    </row>
    <row r="33" spans="1:16" ht="24" x14ac:dyDescent="0.2">
      <c r="A33" s="159">
        <v>20</v>
      </c>
      <c r="C33" s="160" t="s">
        <v>274</v>
      </c>
      <c r="D33" s="50">
        <v>79695</v>
      </c>
      <c r="E33" s="73">
        <v>0.80549134972333125</v>
      </c>
      <c r="F33" s="50">
        <v>3655</v>
      </c>
      <c r="G33" s="73">
        <v>7.6105148789209764E-2</v>
      </c>
      <c r="H33" s="50">
        <v>3572</v>
      </c>
      <c r="I33" s="73">
        <v>0.12944768023378861</v>
      </c>
      <c r="J33" s="50">
        <v>14</v>
      </c>
      <c r="K33" s="73">
        <v>1.1000927221008629E-2</v>
      </c>
      <c r="L33" s="50" t="s">
        <v>364</v>
      </c>
      <c r="M33" s="73" t="s">
        <v>364</v>
      </c>
      <c r="N33" s="50">
        <v>69</v>
      </c>
      <c r="O33" s="87">
        <v>4.8973508171123378E-3</v>
      </c>
      <c r="P33" s="117">
        <v>20</v>
      </c>
    </row>
    <row r="34" spans="1:16" x14ac:dyDescent="0.2">
      <c r="A34" s="115">
        <v>21</v>
      </c>
      <c r="C34" s="172" t="s">
        <v>268</v>
      </c>
      <c r="D34" s="50">
        <v>13859</v>
      </c>
      <c r="E34" s="73">
        <v>0.14007534495031868</v>
      </c>
      <c r="F34" s="50">
        <v>3169</v>
      </c>
      <c r="G34" s="73">
        <v>6.5985558553489948E-2</v>
      </c>
      <c r="H34" s="50">
        <v>1386</v>
      </c>
      <c r="I34" s="73">
        <v>5.0228019262046751E-2</v>
      </c>
      <c r="J34" s="50">
        <v>34</v>
      </c>
      <c r="K34" s="73">
        <v>2.6716537536735238E-2</v>
      </c>
      <c r="L34" s="50">
        <v>889</v>
      </c>
      <c r="M34" s="73">
        <v>0.1753579649796928</v>
      </c>
      <c r="N34" s="50">
        <v>861</v>
      </c>
      <c r="O34" s="87">
        <v>6.1110421065706126E-2</v>
      </c>
      <c r="P34" s="117">
        <v>21</v>
      </c>
    </row>
    <row r="35" spans="1:16" ht="24" x14ac:dyDescent="0.2">
      <c r="A35" s="159">
        <v>22</v>
      </c>
      <c r="C35" s="160" t="s">
        <v>275</v>
      </c>
      <c r="D35" s="50">
        <v>8900</v>
      </c>
      <c r="E35" s="73">
        <v>8.9953861754660247E-2</v>
      </c>
      <c r="F35" s="50">
        <v>2008</v>
      </c>
      <c r="G35" s="73">
        <v>4.1810981879270376E-2</v>
      </c>
      <c r="H35" s="50">
        <v>2007</v>
      </c>
      <c r="I35" s="73">
        <v>7.2732781139197566E-2</v>
      </c>
      <c r="J35" s="50" t="s">
        <v>364</v>
      </c>
      <c r="K35" s="73" t="s">
        <v>364</v>
      </c>
      <c r="L35" s="50" t="s">
        <v>364</v>
      </c>
      <c r="M35" s="73" t="s">
        <v>364</v>
      </c>
      <c r="N35" s="50">
        <v>1</v>
      </c>
      <c r="O35" s="87">
        <v>7.0976098798729525E-5</v>
      </c>
      <c r="P35" s="117">
        <v>22</v>
      </c>
    </row>
    <row r="36" spans="1:16" x14ac:dyDescent="0.2">
      <c r="A36" s="115">
        <v>23</v>
      </c>
      <c r="C36" s="172" t="s">
        <v>264</v>
      </c>
      <c r="D36" s="50">
        <v>142677</v>
      </c>
      <c r="E36" s="73">
        <v>1.4420614756819843</v>
      </c>
      <c r="F36" s="50">
        <v>64899</v>
      </c>
      <c r="G36" s="73">
        <v>1.3513400961069562</v>
      </c>
      <c r="H36" s="50">
        <v>41388</v>
      </c>
      <c r="I36" s="73">
        <v>1.4998825838510756</v>
      </c>
      <c r="J36" s="50">
        <v>678</v>
      </c>
      <c r="K36" s="73">
        <v>0.53275918970313207</v>
      </c>
      <c r="L36" s="50">
        <v>17836</v>
      </c>
      <c r="M36" s="73">
        <v>3.5182054706161989</v>
      </c>
      <c r="N36" s="50">
        <v>4996</v>
      </c>
      <c r="O36" s="87">
        <v>0.35459658959845269</v>
      </c>
      <c r="P36" s="117">
        <v>23</v>
      </c>
    </row>
    <row r="37" spans="1:16" ht="24" x14ac:dyDescent="0.2">
      <c r="A37" s="159">
        <v>24</v>
      </c>
      <c r="C37" s="160" t="s">
        <v>276</v>
      </c>
      <c r="D37" s="50">
        <v>108518</v>
      </c>
      <c r="E37" s="73">
        <v>1.0968104685272158</v>
      </c>
      <c r="F37" s="50">
        <v>21522</v>
      </c>
      <c r="G37" s="73">
        <v>0.44813543426576541</v>
      </c>
      <c r="H37" s="50">
        <v>9455</v>
      </c>
      <c r="I37" s="73">
        <v>0.34264496545645889</v>
      </c>
      <c r="J37" s="50">
        <v>136</v>
      </c>
      <c r="K37" s="73">
        <v>0.10686615014694095</v>
      </c>
      <c r="L37" s="50">
        <v>19</v>
      </c>
      <c r="M37" s="73">
        <v>3.7478080254377539E-3</v>
      </c>
      <c r="N37" s="50">
        <v>11912</v>
      </c>
      <c r="O37" s="87">
        <v>0.84546728889046618</v>
      </c>
      <c r="P37" s="117">
        <v>24</v>
      </c>
    </row>
    <row r="38" spans="1:16" s="4" customFormat="1" x14ac:dyDescent="0.2">
      <c r="A38" s="115">
        <v>25</v>
      </c>
      <c r="B38" s="1"/>
      <c r="C38" s="34" t="s">
        <v>266</v>
      </c>
      <c r="D38" s="50">
        <v>46911</v>
      </c>
      <c r="E38" s="73">
        <v>0.47413770885088391</v>
      </c>
      <c r="F38" s="50">
        <v>17582</v>
      </c>
      <c r="G38" s="73">
        <v>0.36609595786918908</v>
      </c>
      <c r="H38" s="50">
        <v>10024</v>
      </c>
      <c r="I38" s="73">
        <v>0.36326527062247954</v>
      </c>
      <c r="J38" s="50" t="s">
        <v>364</v>
      </c>
      <c r="K38" s="73" t="s">
        <v>364</v>
      </c>
      <c r="L38" s="50">
        <v>238</v>
      </c>
      <c r="M38" s="73">
        <v>4.6946226844957126E-2</v>
      </c>
      <c r="N38" s="50">
        <v>7320</v>
      </c>
      <c r="O38" s="87">
        <v>0.51954504320670014</v>
      </c>
      <c r="P38" s="117">
        <v>25</v>
      </c>
    </row>
    <row r="39" spans="1:16" x14ac:dyDescent="0.2">
      <c r="A39" s="159">
        <v>26</v>
      </c>
      <c r="C39" s="34" t="s">
        <v>43</v>
      </c>
      <c r="D39" s="50">
        <v>134794</v>
      </c>
      <c r="E39" s="73">
        <v>1.3623866113885026</v>
      </c>
      <c r="F39" s="50">
        <v>70918</v>
      </c>
      <c r="G39" s="73">
        <v>1.4766689307341117</v>
      </c>
      <c r="H39" s="50">
        <v>35352</v>
      </c>
      <c r="I39" s="73">
        <v>1.2811406471514262</v>
      </c>
      <c r="J39" s="50">
        <v>3227</v>
      </c>
      <c r="K39" s="73">
        <v>2.5357137244424885</v>
      </c>
      <c r="L39" s="50">
        <v>6881</v>
      </c>
      <c r="M39" s="73">
        <v>1.3572982643703781</v>
      </c>
      <c r="N39" s="50">
        <v>25458</v>
      </c>
      <c r="O39" s="87">
        <v>1.8069095232180563</v>
      </c>
      <c r="P39" s="117">
        <v>26</v>
      </c>
    </row>
    <row r="40" spans="1:16" s="157" customFormat="1" ht="36" customHeight="1" x14ac:dyDescent="0.2">
      <c r="A40" s="210">
        <v>27</v>
      </c>
      <c r="B40" s="153"/>
      <c r="C40" s="173" t="s">
        <v>265</v>
      </c>
      <c r="D40" s="168">
        <v>758578</v>
      </c>
      <c r="E40" s="169">
        <v>7.6670809597895122</v>
      </c>
      <c r="F40" s="168">
        <v>247056</v>
      </c>
      <c r="G40" s="169">
        <v>5.1442499697036963</v>
      </c>
      <c r="H40" s="168">
        <v>112944</v>
      </c>
      <c r="I40" s="169">
        <v>4.0930399765747536</v>
      </c>
      <c r="J40" s="168">
        <v>11790</v>
      </c>
      <c r="K40" s="169">
        <v>9.2643522811208374</v>
      </c>
      <c r="L40" s="168">
        <v>23315</v>
      </c>
      <c r="M40" s="169">
        <v>4.5989549533200647</v>
      </c>
      <c r="N40" s="168">
        <v>99008</v>
      </c>
      <c r="O40" s="170">
        <v>7.027201589864613</v>
      </c>
      <c r="P40" s="211">
        <v>27</v>
      </c>
    </row>
    <row r="41" spans="1:16" x14ac:dyDescent="0.2">
      <c r="A41" s="115">
        <v>28</v>
      </c>
      <c r="C41" s="34" t="s">
        <v>44</v>
      </c>
      <c r="D41" s="50">
        <v>9052</v>
      </c>
      <c r="E41" s="73">
        <v>9.1490152427324098E-2</v>
      </c>
      <c r="F41" s="50">
        <v>4334</v>
      </c>
      <c r="G41" s="73">
        <v>9.0243424036233963E-2</v>
      </c>
      <c r="H41" s="50">
        <v>954</v>
      </c>
      <c r="I41" s="73">
        <v>3.4572532738811404E-2</v>
      </c>
      <c r="J41" s="50">
        <v>149</v>
      </c>
      <c r="K41" s="73">
        <v>0.11708129685216326</v>
      </c>
      <c r="L41" s="50">
        <v>434</v>
      </c>
      <c r="M41" s="73">
        <v>8.5607825423157119E-2</v>
      </c>
      <c r="N41" s="50">
        <v>2798</v>
      </c>
      <c r="O41" s="87">
        <v>0.19859112443884522</v>
      </c>
      <c r="P41" s="117">
        <v>28</v>
      </c>
    </row>
    <row r="42" spans="1:16" x14ac:dyDescent="0.2">
      <c r="A42" s="115">
        <v>29</v>
      </c>
      <c r="C42" s="34" t="s">
        <v>267</v>
      </c>
      <c r="D42" s="50">
        <v>47441</v>
      </c>
      <c r="E42" s="73">
        <v>0.47949451185425129</v>
      </c>
      <c r="F42" s="50">
        <v>12068</v>
      </c>
      <c r="G42" s="73">
        <v>0.25128233531824445</v>
      </c>
      <c r="H42" s="50">
        <v>9696</v>
      </c>
      <c r="I42" s="73">
        <v>0.35137869752150452</v>
      </c>
      <c r="J42" s="50" t="s">
        <v>364</v>
      </c>
      <c r="K42" s="73" t="s">
        <v>364</v>
      </c>
      <c r="L42" s="50" t="s">
        <v>364</v>
      </c>
      <c r="M42" s="73" t="s">
        <v>364</v>
      </c>
      <c r="N42" s="50">
        <v>2372</v>
      </c>
      <c r="O42" s="87">
        <v>0.16835530635058643</v>
      </c>
      <c r="P42" s="117">
        <v>29</v>
      </c>
    </row>
    <row r="43" spans="1:16" x14ac:dyDescent="0.2">
      <c r="A43" s="115">
        <v>30</v>
      </c>
      <c r="C43" s="34" t="s">
        <v>285</v>
      </c>
      <c r="D43" s="50">
        <v>264087</v>
      </c>
      <c r="E43" s="73">
        <v>2.6691736504722425</v>
      </c>
      <c r="F43" s="50">
        <v>123983</v>
      </c>
      <c r="G43" s="73">
        <v>2.5815990868215035</v>
      </c>
      <c r="H43" s="50">
        <v>40736</v>
      </c>
      <c r="I43" s="73">
        <v>1.4762543958576742</v>
      </c>
      <c r="J43" s="50">
        <v>4311</v>
      </c>
      <c r="K43" s="73">
        <v>3.3874998035548711</v>
      </c>
      <c r="L43" s="50" t="s">
        <v>364</v>
      </c>
      <c r="M43" s="73" t="s">
        <v>364</v>
      </c>
      <c r="N43" s="50">
        <v>78937</v>
      </c>
      <c r="O43" s="87">
        <v>5.6026403108753131</v>
      </c>
      <c r="P43" s="117">
        <v>30</v>
      </c>
    </row>
    <row r="44" spans="1:16" s="4" customFormat="1" ht="24" x14ac:dyDescent="0.2">
      <c r="A44" s="213">
        <v>31</v>
      </c>
      <c r="B44" s="35"/>
      <c r="C44" s="161" t="s">
        <v>277</v>
      </c>
      <c r="D44" s="165">
        <v>532880</v>
      </c>
      <c r="E44" s="166">
        <v>5.385911668744197</v>
      </c>
      <c r="F44" s="165">
        <v>130808</v>
      </c>
      <c r="G44" s="166">
        <v>2.723710616366334</v>
      </c>
      <c r="H44" s="165">
        <v>80950</v>
      </c>
      <c r="I44" s="166">
        <v>2.9335917454997724</v>
      </c>
      <c r="J44" s="165">
        <v>7330</v>
      </c>
      <c r="K44" s="166">
        <v>5.7597711807138028</v>
      </c>
      <c r="L44" s="165">
        <v>22881</v>
      </c>
      <c r="M44" s="166">
        <v>4.5133471278969077</v>
      </c>
      <c r="N44" s="165">
        <v>19646</v>
      </c>
      <c r="O44" s="167">
        <v>1.3943964369998403</v>
      </c>
      <c r="P44" s="123">
        <v>31</v>
      </c>
    </row>
    <row r="45" spans="1:16" s="4" customFormat="1" x14ac:dyDescent="0.2">
      <c r="A45" s="213"/>
      <c r="B45" s="35"/>
      <c r="C45" s="161"/>
      <c r="D45" s="165"/>
      <c r="E45" s="166"/>
      <c r="F45" s="50"/>
      <c r="G45" s="166"/>
      <c r="H45" s="50"/>
      <c r="I45" s="166"/>
      <c r="J45" s="50"/>
      <c r="K45" s="166"/>
      <c r="L45" s="50"/>
      <c r="M45" s="166"/>
      <c r="N45" s="50"/>
      <c r="O45" s="167"/>
      <c r="P45" s="123"/>
    </row>
    <row r="46" spans="1:16" x14ac:dyDescent="0.2">
      <c r="A46" s="209">
        <v>32</v>
      </c>
      <c r="B46" s="35"/>
      <c r="C46" s="36" t="s">
        <v>316</v>
      </c>
      <c r="D46" s="51">
        <v>807650</v>
      </c>
      <c r="E46" s="86">
        <v>8.1630602748484655</v>
      </c>
      <c r="F46" s="51">
        <v>23690</v>
      </c>
      <c r="G46" s="86">
        <v>0.49327796848601352</v>
      </c>
      <c r="H46" s="51">
        <v>1339</v>
      </c>
      <c r="I46" s="86">
        <v>4.8524760311602168E-2</v>
      </c>
      <c r="J46" s="51">
        <v>50</v>
      </c>
      <c r="K46" s="86">
        <v>3.9289025789316527E-2</v>
      </c>
      <c r="L46" s="51">
        <v>20024</v>
      </c>
      <c r="M46" s="86">
        <v>3.9497951527034516</v>
      </c>
      <c r="N46" s="51">
        <v>2277</v>
      </c>
      <c r="O46" s="88">
        <v>0.16161257696470713</v>
      </c>
      <c r="P46" s="123">
        <v>32</v>
      </c>
    </row>
    <row r="47" spans="1:16" x14ac:dyDescent="0.2">
      <c r="A47" s="115">
        <v>33</v>
      </c>
      <c r="C47" s="34" t="s">
        <v>317</v>
      </c>
      <c r="D47" s="50">
        <v>193365</v>
      </c>
      <c r="E47" s="73">
        <v>1.9543739863134695</v>
      </c>
      <c r="F47" s="50">
        <v>21596</v>
      </c>
      <c r="G47" s="73">
        <v>0.44967627722346765</v>
      </c>
      <c r="H47" s="50">
        <v>1339</v>
      </c>
      <c r="I47" s="73">
        <v>4.8524760311602168E-2</v>
      </c>
      <c r="J47" s="50">
        <v>50</v>
      </c>
      <c r="K47" s="73">
        <v>3.9289025789316527E-2</v>
      </c>
      <c r="L47" s="50">
        <v>17977</v>
      </c>
      <c r="M47" s="73">
        <v>3.5460181512260265</v>
      </c>
      <c r="N47" s="50">
        <v>2230</v>
      </c>
      <c r="O47" s="87">
        <v>0.15827670032116684</v>
      </c>
      <c r="P47" s="117">
        <v>33</v>
      </c>
    </row>
    <row r="48" spans="1:16" s="4" customFormat="1" x14ac:dyDescent="0.2">
      <c r="A48" s="115">
        <v>34</v>
      </c>
      <c r="B48" s="1"/>
      <c r="C48" s="34" t="s">
        <v>318</v>
      </c>
      <c r="D48" s="50">
        <v>614285</v>
      </c>
      <c r="E48" s="73">
        <v>6.208686288534996</v>
      </c>
      <c r="F48" s="50">
        <v>2094</v>
      </c>
      <c r="G48" s="73">
        <v>4.36016912625459E-2</v>
      </c>
      <c r="H48" s="50" t="s">
        <v>364</v>
      </c>
      <c r="I48" s="73" t="s">
        <v>364</v>
      </c>
      <c r="J48" s="50" t="s">
        <v>364</v>
      </c>
      <c r="K48" s="73" t="s">
        <v>364</v>
      </c>
      <c r="L48" s="50">
        <v>2047</v>
      </c>
      <c r="M48" s="73">
        <v>0.4037770014774254</v>
      </c>
      <c r="N48" s="50">
        <v>47</v>
      </c>
      <c r="O48" s="87">
        <v>3.3358766435402877E-3</v>
      </c>
      <c r="P48" s="117">
        <v>34</v>
      </c>
    </row>
    <row r="49" spans="1:16" x14ac:dyDescent="0.2">
      <c r="A49" s="95" t="s">
        <v>28</v>
      </c>
      <c r="B49" s="32"/>
      <c r="C49" s="174"/>
      <c r="D49" s="30"/>
      <c r="E49" s="175"/>
      <c r="F49" s="27"/>
      <c r="G49" s="175"/>
      <c r="H49" s="27"/>
      <c r="I49" s="175"/>
      <c r="J49" s="27"/>
      <c r="K49" s="175"/>
      <c r="L49" s="27"/>
      <c r="M49" s="175"/>
      <c r="N49" s="27"/>
      <c r="O49" s="4"/>
      <c r="P49" s="118"/>
    </row>
    <row r="50" spans="1:16" x14ac:dyDescent="0.2">
      <c r="A50" s="126" t="s">
        <v>301</v>
      </c>
      <c r="B50" s="229"/>
      <c r="C50" s="32"/>
      <c r="D50" s="27"/>
      <c r="E50" s="175"/>
      <c r="F50" s="27"/>
      <c r="G50" s="175"/>
      <c r="H50" s="27"/>
      <c r="I50" s="175"/>
      <c r="J50" s="27"/>
      <c r="K50" s="175"/>
      <c r="L50" s="27"/>
      <c r="M50" s="175"/>
      <c r="N50" s="27"/>
      <c r="O50" s="4"/>
      <c r="P50" s="119"/>
    </row>
    <row r="51" spans="1:16" x14ac:dyDescent="0.2">
      <c r="A51" s="123"/>
      <c r="D51" s="176"/>
      <c r="F51" s="46"/>
      <c r="G51" s="29"/>
      <c r="H51" s="46"/>
      <c r="J51" s="46"/>
      <c r="L51" s="46"/>
      <c r="N51" s="46"/>
      <c r="P51" s="123"/>
    </row>
    <row r="52" spans="1:16" x14ac:dyDescent="0.2">
      <c r="B52" s="229"/>
      <c r="C52" s="171"/>
      <c r="D52" s="2"/>
      <c r="G52" s="33" t="s">
        <v>300</v>
      </c>
      <c r="H52" s="25" t="s">
        <v>366</v>
      </c>
    </row>
    <row r="53" spans="1:16" x14ac:dyDescent="0.2">
      <c r="B53" s="229"/>
      <c r="C53" s="171"/>
      <c r="D53" s="2"/>
      <c r="G53" s="96"/>
    </row>
    <row r="54" spans="1:16" x14ac:dyDescent="0.2">
      <c r="B54" s="229"/>
      <c r="C54" s="171"/>
      <c r="D54" s="2"/>
      <c r="G54" s="33" t="s">
        <v>154</v>
      </c>
      <c r="H54" s="25" t="s">
        <v>30</v>
      </c>
    </row>
    <row r="55" spans="1:16" x14ac:dyDescent="0.2">
      <c r="B55" s="229"/>
      <c r="C55" s="171"/>
      <c r="D55" s="2"/>
      <c r="G55" s="33"/>
    </row>
    <row r="56" spans="1:16" ht="12.75" thickBot="1" x14ac:dyDescent="0.25">
      <c r="A56" s="114"/>
      <c r="B56" s="6"/>
      <c r="C56" s="7"/>
      <c r="D56" s="7"/>
      <c r="E56" s="42"/>
      <c r="F56" s="7"/>
      <c r="G56" s="42"/>
      <c r="H56" s="7"/>
      <c r="I56" s="42"/>
      <c r="J56" s="7"/>
      <c r="K56" s="42"/>
      <c r="L56" s="7"/>
      <c r="M56" s="42"/>
      <c r="N56" s="7"/>
      <c r="O56" s="42"/>
      <c r="P56" s="114"/>
    </row>
    <row r="57" spans="1:16" ht="12" customHeight="1" x14ac:dyDescent="0.2">
      <c r="A57" s="115"/>
      <c r="B57" s="308" t="s">
        <v>199</v>
      </c>
      <c r="C57" s="270"/>
      <c r="D57" s="313" t="s">
        <v>124</v>
      </c>
      <c r="E57" s="314"/>
      <c r="F57" s="281" t="s">
        <v>57</v>
      </c>
      <c r="G57" s="282"/>
      <c r="H57" s="278" t="s">
        <v>77</v>
      </c>
      <c r="I57" s="314"/>
      <c r="J57" s="281" t="s">
        <v>259</v>
      </c>
      <c r="K57" s="282"/>
      <c r="L57" s="281" t="s">
        <v>182</v>
      </c>
      <c r="M57" s="282"/>
      <c r="N57" s="281" t="s">
        <v>155</v>
      </c>
      <c r="O57" s="328"/>
      <c r="P57" s="117"/>
    </row>
    <row r="58" spans="1:16" ht="12" customHeight="1" x14ac:dyDescent="0.2">
      <c r="A58" s="262" t="s">
        <v>131</v>
      </c>
      <c r="B58" s="309"/>
      <c r="C58" s="310"/>
      <c r="D58" s="315"/>
      <c r="E58" s="316"/>
      <c r="F58" s="283"/>
      <c r="G58" s="284"/>
      <c r="H58" s="279" t="s">
        <v>134</v>
      </c>
      <c r="I58" s="316"/>
      <c r="J58" s="283" t="s">
        <v>135</v>
      </c>
      <c r="K58" s="284"/>
      <c r="L58" s="283" t="s">
        <v>136</v>
      </c>
      <c r="M58" s="284"/>
      <c r="N58" s="283" t="s">
        <v>77</v>
      </c>
      <c r="O58" s="329"/>
      <c r="P58" s="307" t="s">
        <v>131</v>
      </c>
    </row>
    <row r="59" spans="1:16" ht="12" customHeight="1" x14ac:dyDescent="0.2">
      <c r="A59" s="262"/>
      <c r="B59" s="309"/>
      <c r="C59" s="310"/>
      <c r="D59" s="317"/>
      <c r="E59" s="318"/>
      <c r="F59" s="285"/>
      <c r="G59" s="286"/>
      <c r="H59" s="280"/>
      <c r="I59" s="318"/>
      <c r="J59" s="285"/>
      <c r="K59" s="286"/>
      <c r="L59" s="285"/>
      <c r="M59" s="286"/>
      <c r="N59" s="285"/>
      <c r="O59" s="330"/>
      <c r="P59" s="307"/>
    </row>
    <row r="60" spans="1:16" ht="15" customHeight="1" thickBot="1" x14ac:dyDescent="0.25">
      <c r="A60" s="116"/>
      <c r="B60" s="311"/>
      <c r="C60" s="312"/>
      <c r="D60" s="180" t="s">
        <v>291</v>
      </c>
      <c r="E60" s="80" t="s">
        <v>5</v>
      </c>
      <c r="F60" s="180" t="s">
        <v>291</v>
      </c>
      <c r="G60" s="81" t="s">
        <v>220</v>
      </c>
      <c r="H60" s="182" t="s">
        <v>291</v>
      </c>
      <c r="I60" s="80" t="s">
        <v>220</v>
      </c>
      <c r="J60" s="180" t="s">
        <v>291</v>
      </c>
      <c r="K60" s="80" t="s">
        <v>220</v>
      </c>
      <c r="L60" s="180" t="s">
        <v>291</v>
      </c>
      <c r="M60" s="80" t="s">
        <v>220</v>
      </c>
      <c r="N60" s="180" t="s">
        <v>291</v>
      </c>
      <c r="O60" s="80" t="s">
        <v>220</v>
      </c>
      <c r="P60" s="121"/>
    </row>
    <row r="61" spans="1:16" x14ac:dyDescent="0.2">
      <c r="A61" s="115"/>
      <c r="C61" s="34"/>
      <c r="D61" s="10"/>
      <c r="E61" s="43"/>
      <c r="F61" s="10"/>
      <c r="G61" s="43"/>
      <c r="H61" s="10"/>
      <c r="I61" s="43"/>
      <c r="J61" s="10"/>
      <c r="K61" s="43"/>
      <c r="L61" s="10"/>
      <c r="M61" s="43"/>
      <c r="N61" s="10"/>
      <c r="O61" s="54"/>
      <c r="P61" s="117"/>
    </row>
    <row r="62" spans="1:16" x14ac:dyDescent="0.2">
      <c r="A62" s="115">
        <v>1</v>
      </c>
      <c r="C62" s="34" t="s">
        <v>31</v>
      </c>
      <c r="D62" s="50">
        <v>569032</v>
      </c>
      <c r="E62" s="73">
        <v>88.399362441860106</v>
      </c>
      <c r="F62" s="50">
        <v>635938</v>
      </c>
      <c r="G62" s="73">
        <v>91.530317336035367</v>
      </c>
      <c r="H62" s="50">
        <v>395901</v>
      </c>
      <c r="I62" s="73">
        <v>82.562109113507489</v>
      </c>
      <c r="J62" s="50">
        <v>949546</v>
      </c>
      <c r="K62" s="73">
        <v>92.005457078796269</v>
      </c>
      <c r="L62" s="50">
        <v>142566</v>
      </c>
      <c r="M62" s="73">
        <v>54.8082024312043</v>
      </c>
      <c r="N62" s="50">
        <v>1788460</v>
      </c>
      <c r="O62" s="87">
        <v>90.270914701793956</v>
      </c>
      <c r="P62" s="117">
        <v>1</v>
      </c>
    </row>
    <row r="63" spans="1:16" ht="24" x14ac:dyDescent="0.2">
      <c r="A63" s="159">
        <v>2</v>
      </c>
      <c r="C63" s="160" t="s">
        <v>297</v>
      </c>
      <c r="D63" s="50">
        <v>115050</v>
      </c>
      <c r="E63" s="73">
        <v>17.873066275597868</v>
      </c>
      <c r="F63" s="50">
        <v>53010</v>
      </c>
      <c r="G63" s="73">
        <v>7.6297093773028744</v>
      </c>
      <c r="H63" s="50">
        <v>216515</v>
      </c>
      <c r="I63" s="73">
        <v>45.152538272727462</v>
      </c>
      <c r="J63" s="50">
        <v>17452</v>
      </c>
      <c r="K63" s="73">
        <v>1.6909967889277111</v>
      </c>
      <c r="L63" s="50">
        <v>92069</v>
      </c>
      <c r="M63" s="73">
        <v>35.395089920728282</v>
      </c>
      <c r="N63" s="50">
        <v>451261</v>
      </c>
      <c r="O63" s="87">
        <v>22.776994307530636</v>
      </c>
      <c r="P63" s="117">
        <v>2</v>
      </c>
    </row>
    <row r="64" spans="1:16" x14ac:dyDescent="0.2">
      <c r="A64" s="115">
        <v>3</v>
      </c>
      <c r="C64" s="34" t="s">
        <v>243</v>
      </c>
      <c r="D64" s="50">
        <v>20</v>
      </c>
      <c r="E64" s="73">
        <v>3.1070084790261391E-3</v>
      </c>
      <c r="F64" s="50">
        <v>12255</v>
      </c>
      <c r="G64" s="73">
        <v>1.7638575442151805</v>
      </c>
      <c r="H64" s="50">
        <v>33</v>
      </c>
      <c r="I64" s="73">
        <v>6.8818962335173367E-3</v>
      </c>
      <c r="J64" s="50">
        <v>-90</v>
      </c>
      <c r="K64" s="73">
        <v>-8.7204739286897773E-3</v>
      </c>
      <c r="L64" s="50">
        <v>119</v>
      </c>
      <c r="M64" s="73">
        <v>4.574846800298326E-2</v>
      </c>
      <c r="N64" s="50">
        <v>15337</v>
      </c>
      <c r="O64" s="87">
        <v>0.7741213215735403</v>
      </c>
      <c r="P64" s="117">
        <v>3</v>
      </c>
    </row>
    <row r="65" spans="1:16" x14ac:dyDescent="0.2">
      <c r="A65" s="159">
        <v>4</v>
      </c>
      <c r="C65" s="34" t="s">
        <v>32</v>
      </c>
      <c r="D65" s="50">
        <v>3989</v>
      </c>
      <c r="E65" s="73">
        <v>0.61969284114176348</v>
      </c>
      <c r="F65" s="50">
        <v>2276</v>
      </c>
      <c r="G65" s="73">
        <v>0.32758382461311719</v>
      </c>
      <c r="H65" s="50">
        <v>454</v>
      </c>
      <c r="I65" s="73">
        <v>9.4678208788390034E-2</v>
      </c>
      <c r="J65" s="50" t="s">
        <v>364</v>
      </c>
      <c r="K65" s="73" t="s">
        <v>364</v>
      </c>
      <c r="L65" s="50">
        <v>251</v>
      </c>
      <c r="M65" s="73">
        <v>9.6494667804611758E-2</v>
      </c>
      <c r="N65" s="50">
        <v>2896</v>
      </c>
      <c r="O65" s="87">
        <v>0.1461730030173419</v>
      </c>
      <c r="P65" s="117">
        <v>4</v>
      </c>
    </row>
    <row r="66" spans="1:16" x14ac:dyDescent="0.2">
      <c r="A66" s="115">
        <v>5</v>
      </c>
      <c r="C66" s="34" t="s">
        <v>33</v>
      </c>
      <c r="D66" s="50">
        <v>70665</v>
      </c>
      <c r="E66" s="73">
        <v>10.977837708519106</v>
      </c>
      <c r="F66" s="50">
        <v>44315</v>
      </c>
      <c r="G66" s="73">
        <v>6.3782412951363305</v>
      </c>
      <c r="H66" s="50">
        <v>83131</v>
      </c>
      <c r="I66" s="73">
        <v>17.336330781470597</v>
      </c>
      <c r="J66" s="50">
        <v>46950</v>
      </c>
      <c r="K66" s="73">
        <v>4.5491805661331677</v>
      </c>
      <c r="L66" s="50">
        <v>117182</v>
      </c>
      <c r="M66" s="73">
        <v>45.049554432988103</v>
      </c>
      <c r="N66" s="50">
        <v>172734</v>
      </c>
      <c r="O66" s="87">
        <v>8.7185937511041214</v>
      </c>
      <c r="P66" s="117">
        <v>5</v>
      </c>
    </row>
    <row r="67" spans="1:16" x14ac:dyDescent="0.2">
      <c r="A67" s="159">
        <v>6</v>
      </c>
      <c r="C67" s="34" t="s">
        <v>305</v>
      </c>
      <c r="D67" s="50" t="s">
        <v>364</v>
      </c>
      <c r="E67" s="73" t="s">
        <v>364</v>
      </c>
      <c r="F67" s="50" t="s">
        <v>364</v>
      </c>
      <c r="G67" s="73" t="s">
        <v>364</v>
      </c>
      <c r="H67" s="50" t="s">
        <v>364</v>
      </c>
      <c r="I67" s="73" t="s">
        <v>364</v>
      </c>
      <c r="J67" s="50">
        <v>35648</v>
      </c>
      <c r="K67" s="73">
        <v>3.4540828289992578</v>
      </c>
      <c r="L67" s="202" t="s">
        <v>364</v>
      </c>
      <c r="M67" s="73" t="s">
        <v>364</v>
      </c>
      <c r="N67" s="50">
        <v>1787</v>
      </c>
      <c r="O67" s="87">
        <v>9.0197222511046254E-2</v>
      </c>
      <c r="P67" s="117">
        <v>6</v>
      </c>
    </row>
    <row r="68" spans="1:16" x14ac:dyDescent="0.2">
      <c r="A68" s="115"/>
      <c r="C68" s="34"/>
      <c r="D68" s="50"/>
      <c r="E68" s="73"/>
      <c r="F68" s="50"/>
      <c r="G68" s="73"/>
      <c r="H68" s="50"/>
      <c r="I68" s="73"/>
      <c r="J68" s="50"/>
      <c r="K68" s="73"/>
      <c r="L68" s="50"/>
      <c r="M68" s="73"/>
      <c r="N68" s="50"/>
      <c r="O68" s="87"/>
      <c r="P68" s="117"/>
    </row>
    <row r="69" spans="1:16" x14ac:dyDescent="0.2">
      <c r="A69" s="209">
        <v>7</v>
      </c>
      <c r="B69" s="35"/>
      <c r="C69" s="36" t="s">
        <v>34</v>
      </c>
      <c r="D69" s="51">
        <v>643706</v>
      </c>
      <c r="E69" s="51">
        <v>100</v>
      </c>
      <c r="F69" s="51">
        <v>694784</v>
      </c>
      <c r="G69" s="51">
        <v>100</v>
      </c>
      <c r="H69" s="51">
        <v>479519</v>
      </c>
      <c r="I69" s="51">
        <v>100</v>
      </c>
      <c r="J69" s="51">
        <v>1032054</v>
      </c>
      <c r="K69" s="51">
        <v>100</v>
      </c>
      <c r="L69" s="51">
        <v>260118</v>
      </c>
      <c r="M69" s="51">
        <v>100</v>
      </c>
      <c r="N69" s="51">
        <v>1981214</v>
      </c>
      <c r="O69" s="51">
        <v>100</v>
      </c>
      <c r="P69" s="123">
        <v>7</v>
      </c>
    </row>
    <row r="70" spans="1:16" x14ac:dyDescent="0.2">
      <c r="A70" s="209"/>
      <c r="B70" s="35"/>
      <c r="C70" s="36"/>
      <c r="D70" s="50"/>
      <c r="E70" s="73"/>
      <c r="F70" s="50"/>
      <c r="G70" s="73"/>
      <c r="H70" s="50"/>
      <c r="I70" s="73"/>
      <c r="J70" s="50"/>
      <c r="K70" s="73"/>
      <c r="L70" s="50"/>
      <c r="M70" s="73"/>
      <c r="N70" s="50"/>
      <c r="O70" s="87"/>
      <c r="P70" s="123"/>
    </row>
    <row r="71" spans="1:16" x14ac:dyDescent="0.2">
      <c r="A71" s="115">
        <v>8</v>
      </c>
      <c r="C71" s="34" t="s">
        <v>35</v>
      </c>
      <c r="D71" s="50">
        <v>247099</v>
      </c>
      <c r="E71" s="73">
        <v>38.386934407943997</v>
      </c>
      <c r="F71" s="50">
        <v>323654</v>
      </c>
      <c r="G71" s="73">
        <v>46.583398581429627</v>
      </c>
      <c r="H71" s="50">
        <v>198844</v>
      </c>
      <c r="I71" s="73">
        <v>41.467387110833982</v>
      </c>
      <c r="J71" s="50">
        <v>228465</v>
      </c>
      <c r="K71" s="73">
        <v>22.136923067979001</v>
      </c>
      <c r="L71" s="50">
        <v>51224</v>
      </c>
      <c r="M71" s="73">
        <v>19.692601050292559</v>
      </c>
      <c r="N71" s="50">
        <v>502210</v>
      </c>
      <c r="O71" s="87">
        <v>25.348599394108863</v>
      </c>
      <c r="P71" s="117">
        <v>8</v>
      </c>
    </row>
    <row r="72" spans="1:16" x14ac:dyDescent="0.2">
      <c r="A72" s="115">
        <v>9</v>
      </c>
      <c r="C72" s="34" t="s">
        <v>139</v>
      </c>
      <c r="D72" s="50">
        <v>74286</v>
      </c>
      <c r="E72" s="73">
        <v>11.540361593646789</v>
      </c>
      <c r="F72" s="50">
        <v>60258</v>
      </c>
      <c r="G72" s="73">
        <v>8.6729112932940318</v>
      </c>
      <c r="H72" s="50">
        <v>68071</v>
      </c>
      <c r="I72" s="73">
        <v>14.195683591265414</v>
      </c>
      <c r="J72" s="50">
        <v>154204</v>
      </c>
      <c r="K72" s="73">
        <v>14.941466241107539</v>
      </c>
      <c r="L72" s="50">
        <v>15162</v>
      </c>
      <c r="M72" s="73">
        <v>5.8288930408506907</v>
      </c>
      <c r="N72" s="50">
        <v>182801</v>
      </c>
      <c r="O72" s="87">
        <v>9.2267165485404412</v>
      </c>
      <c r="P72" s="117">
        <v>9</v>
      </c>
    </row>
    <row r="73" spans="1:16" x14ac:dyDescent="0.2">
      <c r="A73" s="115">
        <v>10</v>
      </c>
      <c r="C73" s="34" t="s">
        <v>36</v>
      </c>
      <c r="D73" s="50">
        <v>172813</v>
      </c>
      <c r="E73" s="73">
        <v>26.846572814297211</v>
      </c>
      <c r="F73" s="50">
        <v>263396</v>
      </c>
      <c r="G73" s="73">
        <v>37.910487288135592</v>
      </c>
      <c r="H73" s="50">
        <v>130773</v>
      </c>
      <c r="I73" s="73">
        <v>27.271703519568568</v>
      </c>
      <c r="J73" s="50">
        <v>74262</v>
      </c>
      <c r="K73" s="73">
        <v>7.1955537210262257</v>
      </c>
      <c r="L73" s="50">
        <v>36062</v>
      </c>
      <c r="M73" s="73">
        <v>13.863708009441869</v>
      </c>
      <c r="N73" s="50">
        <v>319409</v>
      </c>
      <c r="O73" s="87">
        <v>16.121882845568425</v>
      </c>
      <c r="P73" s="117">
        <v>10</v>
      </c>
    </row>
    <row r="74" spans="1:16" x14ac:dyDescent="0.2">
      <c r="A74" s="115">
        <v>11</v>
      </c>
      <c r="C74" s="34" t="s">
        <v>37</v>
      </c>
      <c r="D74" s="50">
        <v>142578</v>
      </c>
      <c r="E74" s="73">
        <v>22.149552746129444</v>
      </c>
      <c r="F74" s="50">
        <v>81603</v>
      </c>
      <c r="G74" s="73">
        <v>11.745089121223288</v>
      </c>
      <c r="H74" s="50">
        <v>188793</v>
      </c>
      <c r="I74" s="73">
        <v>39.371328351952684</v>
      </c>
      <c r="J74" s="50">
        <v>624123</v>
      </c>
      <c r="K74" s="73">
        <v>60.473870553285003</v>
      </c>
      <c r="L74" s="50">
        <v>142729</v>
      </c>
      <c r="M74" s="73">
        <v>54.870866299141156</v>
      </c>
      <c r="N74" s="50">
        <v>642687</v>
      </c>
      <c r="O74" s="87">
        <v>32.439049996618238</v>
      </c>
      <c r="P74" s="117">
        <v>11</v>
      </c>
    </row>
    <row r="75" spans="1:16" x14ac:dyDescent="0.2">
      <c r="A75" s="115">
        <v>12</v>
      </c>
      <c r="C75" s="34" t="s">
        <v>38</v>
      </c>
      <c r="D75" s="50">
        <v>115125</v>
      </c>
      <c r="E75" s="73">
        <v>17.884717557394215</v>
      </c>
      <c r="F75" s="50">
        <v>66867</v>
      </c>
      <c r="G75" s="73">
        <v>9.6241421794399411</v>
      </c>
      <c r="H75" s="50">
        <v>153893</v>
      </c>
      <c r="I75" s="73">
        <v>32.093201729232838</v>
      </c>
      <c r="J75" s="50">
        <v>513004</v>
      </c>
      <c r="K75" s="73">
        <v>49.707088970150785</v>
      </c>
      <c r="L75" s="50">
        <v>114294</v>
      </c>
      <c r="M75" s="73">
        <v>43.93928909187369</v>
      </c>
      <c r="N75" s="50">
        <v>530132</v>
      </c>
      <c r="O75" s="87">
        <v>26.757937305106868</v>
      </c>
      <c r="P75" s="117">
        <v>12</v>
      </c>
    </row>
    <row r="76" spans="1:16" x14ac:dyDescent="0.2">
      <c r="A76" s="115">
        <v>13</v>
      </c>
      <c r="C76" s="34" t="s">
        <v>39</v>
      </c>
      <c r="D76" s="50">
        <v>27453</v>
      </c>
      <c r="E76" s="73">
        <v>4.2648351887352298</v>
      </c>
      <c r="F76" s="50">
        <v>14737</v>
      </c>
      <c r="G76" s="73">
        <v>2.1210908714075165</v>
      </c>
      <c r="H76" s="50">
        <v>34899</v>
      </c>
      <c r="I76" s="73">
        <v>7.2779180804097443</v>
      </c>
      <c r="J76" s="50">
        <v>111119</v>
      </c>
      <c r="K76" s="73">
        <v>10.766781583134216</v>
      </c>
      <c r="L76" s="50">
        <v>28435</v>
      </c>
      <c r="M76" s="73">
        <v>10.931577207267472</v>
      </c>
      <c r="N76" s="50">
        <v>112555</v>
      </c>
      <c r="O76" s="87">
        <v>5.6811126915113661</v>
      </c>
      <c r="P76" s="117">
        <v>13</v>
      </c>
    </row>
    <row r="77" spans="1:16" x14ac:dyDescent="0.2">
      <c r="A77" s="115">
        <v>14</v>
      </c>
      <c r="C77" s="34" t="s">
        <v>40</v>
      </c>
      <c r="D77" s="50">
        <v>124598</v>
      </c>
      <c r="E77" s="73">
        <v>19.356352123484946</v>
      </c>
      <c r="F77" s="50">
        <v>145580</v>
      </c>
      <c r="G77" s="73">
        <v>20.953274686809138</v>
      </c>
      <c r="H77" s="50">
        <v>57988</v>
      </c>
      <c r="I77" s="73">
        <v>12.092951478460707</v>
      </c>
      <c r="J77" s="50">
        <v>63146</v>
      </c>
      <c r="K77" s="73">
        <v>6.1184782966782745</v>
      </c>
      <c r="L77" s="50">
        <v>23104</v>
      </c>
      <c r="M77" s="73">
        <v>8.8821227289153377</v>
      </c>
      <c r="N77" s="50">
        <v>118697</v>
      </c>
      <c r="O77" s="87">
        <v>5.9911246336841959</v>
      </c>
      <c r="P77" s="117">
        <v>14</v>
      </c>
    </row>
    <row r="78" spans="1:16" ht="24" x14ac:dyDescent="0.2">
      <c r="A78" s="159">
        <v>15</v>
      </c>
      <c r="C78" s="160" t="s">
        <v>272</v>
      </c>
      <c r="D78" s="50">
        <v>124598</v>
      </c>
      <c r="E78" s="73">
        <v>19.356352123484946</v>
      </c>
      <c r="F78" s="50">
        <v>144636</v>
      </c>
      <c r="G78" s="73">
        <v>20.817405121591747</v>
      </c>
      <c r="H78" s="50">
        <v>57988</v>
      </c>
      <c r="I78" s="73">
        <v>12.092951478460707</v>
      </c>
      <c r="J78" s="50">
        <v>63146</v>
      </c>
      <c r="K78" s="73">
        <v>6.1184782966782745</v>
      </c>
      <c r="L78" s="50">
        <v>23104</v>
      </c>
      <c r="M78" s="73">
        <v>8.8821227289153377</v>
      </c>
      <c r="N78" s="50">
        <v>118380</v>
      </c>
      <c r="O78" s="87">
        <v>5.9751243429533609</v>
      </c>
      <c r="P78" s="117">
        <v>15</v>
      </c>
    </row>
    <row r="79" spans="1:16" ht="24" x14ac:dyDescent="0.2">
      <c r="A79" s="159">
        <v>16</v>
      </c>
      <c r="C79" s="160" t="s">
        <v>273</v>
      </c>
      <c r="D79" s="50" t="s">
        <v>364</v>
      </c>
      <c r="E79" s="73" t="s">
        <v>364</v>
      </c>
      <c r="F79" s="50">
        <v>944</v>
      </c>
      <c r="G79" s="73">
        <v>0.1358695652173913</v>
      </c>
      <c r="H79" s="50" t="s">
        <v>364</v>
      </c>
      <c r="I79" s="73" t="s">
        <v>364</v>
      </c>
      <c r="J79" s="50" t="s">
        <v>364</v>
      </c>
      <c r="K79" s="73" t="s">
        <v>364</v>
      </c>
      <c r="L79" s="50" t="s">
        <v>364</v>
      </c>
      <c r="M79" s="73" t="s">
        <v>364</v>
      </c>
      <c r="N79" s="50">
        <v>316</v>
      </c>
      <c r="O79" s="87">
        <v>1.5949816627582887E-2</v>
      </c>
      <c r="P79" s="117">
        <v>16</v>
      </c>
    </row>
    <row r="80" spans="1:16" x14ac:dyDescent="0.2">
      <c r="A80" s="115">
        <v>17</v>
      </c>
      <c r="C80" s="34" t="s">
        <v>41</v>
      </c>
      <c r="D80" s="50">
        <v>81974</v>
      </c>
      <c r="E80" s="73">
        <v>12.734695652984437</v>
      </c>
      <c r="F80" s="50">
        <v>38957</v>
      </c>
      <c r="G80" s="73">
        <v>5.6070663688282973</v>
      </c>
      <c r="H80" s="50">
        <v>52007</v>
      </c>
      <c r="I80" s="73">
        <v>10.845659921713217</v>
      </c>
      <c r="J80" s="50">
        <v>98120</v>
      </c>
      <c r="K80" s="73">
        <v>9.5072544653671223</v>
      </c>
      <c r="L80" s="50">
        <v>54722</v>
      </c>
      <c r="M80" s="73">
        <v>21.037375345035713</v>
      </c>
      <c r="N80" s="50">
        <v>422230</v>
      </c>
      <c r="O80" s="87">
        <v>21.311680616026337</v>
      </c>
      <c r="P80" s="117">
        <v>17</v>
      </c>
    </row>
    <row r="81" spans="1:16" x14ac:dyDescent="0.2">
      <c r="A81" s="115"/>
      <c r="C81" s="34"/>
      <c r="D81" s="50"/>
      <c r="E81" s="73"/>
      <c r="F81" s="50"/>
      <c r="G81" s="73"/>
      <c r="H81" s="50"/>
      <c r="I81" s="73"/>
      <c r="J81" s="50"/>
      <c r="K81" s="73"/>
      <c r="L81" s="50"/>
      <c r="M81" s="73"/>
      <c r="N81" s="50"/>
      <c r="O81" s="87"/>
      <c r="P81" s="117"/>
    </row>
    <row r="82" spans="1:16" s="4" customFormat="1" x14ac:dyDescent="0.2">
      <c r="A82" s="209">
        <v>18</v>
      </c>
      <c r="B82" s="35"/>
      <c r="C82" s="36" t="s">
        <v>179</v>
      </c>
      <c r="D82" s="51">
        <v>596249</v>
      </c>
      <c r="E82" s="86" t="s">
        <v>65</v>
      </c>
      <c r="F82" s="51">
        <v>589794</v>
      </c>
      <c r="G82" s="86" t="s">
        <v>65</v>
      </c>
      <c r="H82" s="51">
        <v>497632</v>
      </c>
      <c r="I82" s="86" t="s">
        <v>65</v>
      </c>
      <c r="J82" s="51">
        <v>1013854</v>
      </c>
      <c r="K82" s="86" t="s">
        <v>65</v>
      </c>
      <c r="L82" s="51">
        <v>271779</v>
      </c>
      <c r="M82" s="86" t="s">
        <v>65</v>
      </c>
      <c r="N82" s="51">
        <v>1685824</v>
      </c>
      <c r="O82" s="88" t="s">
        <v>65</v>
      </c>
      <c r="P82" s="123">
        <v>18</v>
      </c>
    </row>
    <row r="83" spans="1:16" x14ac:dyDescent="0.2">
      <c r="A83" s="115"/>
      <c r="C83" s="34"/>
      <c r="D83" s="50"/>
      <c r="E83" s="73"/>
      <c r="F83" s="50"/>
      <c r="G83" s="73"/>
      <c r="H83" s="50"/>
      <c r="I83" s="73"/>
      <c r="J83" s="50"/>
      <c r="K83" s="73"/>
      <c r="L83" s="50"/>
      <c r="M83" s="73"/>
      <c r="N83" s="50"/>
      <c r="O83" s="87"/>
      <c r="P83" s="117"/>
    </row>
    <row r="84" spans="1:16" x14ac:dyDescent="0.2">
      <c r="A84" s="115">
        <v>19</v>
      </c>
      <c r="C84" s="34" t="s">
        <v>42</v>
      </c>
      <c r="D84" s="50">
        <v>475</v>
      </c>
      <c r="E84" s="73">
        <v>7.3791451376870806E-2</v>
      </c>
      <c r="F84" s="50">
        <v>2075</v>
      </c>
      <c r="G84" s="73">
        <v>0.29865397015475315</v>
      </c>
      <c r="H84" s="50">
        <v>750</v>
      </c>
      <c r="I84" s="73">
        <v>0.15640673257993948</v>
      </c>
      <c r="J84" s="50">
        <v>10</v>
      </c>
      <c r="K84" s="73">
        <v>9.6894154763219758E-4</v>
      </c>
      <c r="L84" s="50">
        <v>6741</v>
      </c>
      <c r="M84" s="73">
        <v>2.5915161580513457</v>
      </c>
      <c r="N84" s="50">
        <v>69357</v>
      </c>
      <c r="O84" s="87">
        <v>3.5007323792381841</v>
      </c>
      <c r="P84" s="117">
        <v>19</v>
      </c>
    </row>
    <row r="85" spans="1:16" ht="24" x14ac:dyDescent="0.2">
      <c r="A85" s="159">
        <v>20</v>
      </c>
      <c r="C85" s="160" t="s">
        <v>274</v>
      </c>
      <c r="D85" s="50">
        <v>178</v>
      </c>
      <c r="E85" s="73">
        <v>2.7652375463332639E-2</v>
      </c>
      <c r="F85" s="50">
        <v>155</v>
      </c>
      <c r="G85" s="73">
        <v>2.2309091746499633E-2</v>
      </c>
      <c r="H85" s="50">
        <v>38</v>
      </c>
      <c r="I85" s="73">
        <v>7.9246077840502676E-3</v>
      </c>
      <c r="J85" s="50">
        <v>43</v>
      </c>
      <c r="K85" s="73">
        <v>4.1664486548184491E-3</v>
      </c>
      <c r="L85" s="50">
        <v>4863</v>
      </c>
      <c r="M85" s="73">
        <v>1.8695361336009042</v>
      </c>
      <c r="N85" s="50">
        <v>70763</v>
      </c>
      <c r="O85" s="87">
        <v>3.5716989684102778</v>
      </c>
      <c r="P85" s="117">
        <v>20</v>
      </c>
    </row>
    <row r="86" spans="1:16" x14ac:dyDescent="0.2">
      <c r="A86" s="115">
        <v>21</v>
      </c>
      <c r="C86" s="172" t="s">
        <v>268</v>
      </c>
      <c r="D86" s="50">
        <v>4718</v>
      </c>
      <c r="E86" s="73">
        <v>0.73294330020226628</v>
      </c>
      <c r="F86" s="50">
        <v>763</v>
      </c>
      <c r="G86" s="73">
        <v>0.10981830324244657</v>
      </c>
      <c r="H86" s="50">
        <v>203</v>
      </c>
      <c r="I86" s="73">
        <v>4.2334088951636956E-2</v>
      </c>
      <c r="J86" s="50">
        <v>526</v>
      </c>
      <c r="K86" s="73">
        <v>5.0966325405453587E-2</v>
      </c>
      <c r="L86" s="50">
        <v>284</v>
      </c>
      <c r="M86" s="73">
        <v>0.10918121775501888</v>
      </c>
      <c r="N86" s="50">
        <v>4196</v>
      </c>
      <c r="O86" s="87">
        <v>0.21178933724473983</v>
      </c>
      <c r="P86" s="117">
        <v>21</v>
      </c>
    </row>
    <row r="87" spans="1:16" ht="24" x14ac:dyDescent="0.2">
      <c r="A87" s="159">
        <v>22</v>
      </c>
      <c r="C87" s="160" t="s">
        <v>275</v>
      </c>
      <c r="D87" s="50" t="s">
        <v>364</v>
      </c>
      <c r="E87" s="73" t="s">
        <v>364</v>
      </c>
      <c r="F87" s="50" t="s">
        <v>364</v>
      </c>
      <c r="G87" s="73" t="s">
        <v>364</v>
      </c>
      <c r="H87" s="50">
        <v>5</v>
      </c>
      <c r="I87" s="73">
        <v>1.0427115505329298E-3</v>
      </c>
      <c r="J87" s="50">
        <v>178</v>
      </c>
      <c r="K87" s="73">
        <v>1.7247159547853115E-2</v>
      </c>
      <c r="L87" s="50">
        <v>3621</v>
      </c>
      <c r="M87" s="73">
        <v>1.3920605263764907</v>
      </c>
      <c r="N87" s="50">
        <v>3088</v>
      </c>
      <c r="O87" s="87">
        <v>0.15586403084169606</v>
      </c>
      <c r="P87" s="117">
        <v>22</v>
      </c>
    </row>
    <row r="88" spans="1:16" x14ac:dyDescent="0.2">
      <c r="A88" s="115">
        <v>23</v>
      </c>
      <c r="C88" s="172" t="s">
        <v>264</v>
      </c>
      <c r="D88" s="50">
        <v>16724</v>
      </c>
      <c r="E88" s="73">
        <v>2.5980804901616574</v>
      </c>
      <c r="F88" s="50">
        <v>28507</v>
      </c>
      <c r="G88" s="73">
        <v>4.1030017962417098</v>
      </c>
      <c r="H88" s="50">
        <v>3457</v>
      </c>
      <c r="I88" s="73">
        <v>0.72093076603846773</v>
      </c>
      <c r="J88" s="50">
        <v>2465</v>
      </c>
      <c r="K88" s="73">
        <v>0.2388440914913367</v>
      </c>
      <c r="L88" s="50">
        <v>1276</v>
      </c>
      <c r="M88" s="73">
        <v>0.49054659808240875</v>
      </c>
      <c r="N88" s="50">
        <v>25349</v>
      </c>
      <c r="O88" s="87">
        <v>1.2794680433310082</v>
      </c>
      <c r="P88" s="117">
        <v>23</v>
      </c>
    </row>
    <row r="89" spans="1:16" ht="24" x14ac:dyDescent="0.2">
      <c r="A89" s="159">
        <v>24</v>
      </c>
      <c r="C89" s="160" t="s">
        <v>276</v>
      </c>
      <c r="D89" s="50" t="s">
        <v>364</v>
      </c>
      <c r="E89" s="73" t="s">
        <v>364</v>
      </c>
      <c r="F89" s="50">
        <v>589</v>
      </c>
      <c r="G89" s="73">
        <v>8.4774548636698602E-2</v>
      </c>
      <c r="H89" s="50">
        <v>2697</v>
      </c>
      <c r="I89" s="73">
        <v>0.56243861035746234</v>
      </c>
      <c r="J89" s="50" t="s">
        <v>364</v>
      </c>
      <c r="K89" s="73" t="s">
        <v>364</v>
      </c>
      <c r="L89" s="50">
        <v>6650</v>
      </c>
      <c r="M89" s="73">
        <v>2.5565320354608292</v>
      </c>
      <c r="N89" s="50">
        <v>77059</v>
      </c>
      <c r="O89" s="87">
        <v>3.8894839224838913</v>
      </c>
      <c r="P89" s="117">
        <v>24</v>
      </c>
    </row>
    <row r="90" spans="1:16" s="4" customFormat="1" x14ac:dyDescent="0.2">
      <c r="A90" s="115">
        <v>25</v>
      </c>
      <c r="B90" s="1"/>
      <c r="C90" s="34" t="s">
        <v>266</v>
      </c>
      <c r="D90" s="50" t="s">
        <v>364</v>
      </c>
      <c r="E90" s="73" t="s">
        <v>364</v>
      </c>
      <c r="F90" s="50">
        <v>49</v>
      </c>
      <c r="G90" s="73">
        <v>7.0525515843773033E-3</v>
      </c>
      <c r="H90" s="50">
        <v>286</v>
      </c>
      <c r="I90" s="73">
        <v>5.9643100690483591E-2</v>
      </c>
      <c r="J90" s="50" t="s">
        <v>364</v>
      </c>
      <c r="K90" s="73" t="s">
        <v>364</v>
      </c>
      <c r="L90" s="202" t="s">
        <v>364</v>
      </c>
      <c r="M90" s="73" t="s">
        <v>364</v>
      </c>
      <c r="N90" s="50">
        <v>28994</v>
      </c>
      <c r="O90" s="87">
        <v>1.4634461496839817</v>
      </c>
      <c r="P90" s="117">
        <v>25</v>
      </c>
    </row>
    <row r="91" spans="1:16" x14ac:dyDescent="0.2">
      <c r="A91" s="159">
        <v>26</v>
      </c>
      <c r="C91" s="34" t="s">
        <v>43</v>
      </c>
      <c r="D91" s="50">
        <v>4392</v>
      </c>
      <c r="E91" s="73">
        <v>0.68229906199414014</v>
      </c>
      <c r="F91" s="50">
        <v>8452</v>
      </c>
      <c r="G91" s="73">
        <v>1.2164931834929993</v>
      </c>
      <c r="H91" s="50">
        <v>2257</v>
      </c>
      <c r="I91" s="73">
        <v>0.47067999391056453</v>
      </c>
      <c r="J91" s="50">
        <v>624</v>
      </c>
      <c r="K91" s="73">
        <v>6.0461952572249129E-2</v>
      </c>
      <c r="L91" s="50">
        <v>2395</v>
      </c>
      <c r="M91" s="73">
        <v>0.9207359736734867</v>
      </c>
      <c r="N91" s="50">
        <v>45756</v>
      </c>
      <c r="O91" s="87">
        <v>2.3094930683914003</v>
      </c>
      <c r="P91" s="117">
        <v>26</v>
      </c>
    </row>
    <row r="92" spans="1:16" s="157" customFormat="1" ht="36" customHeight="1" x14ac:dyDescent="0.2">
      <c r="A92" s="210">
        <v>27</v>
      </c>
      <c r="B92" s="153"/>
      <c r="C92" s="173" t="s">
        <v>265</v>
      </c>
      <c r="D92" s="154">
        <v>31711</v>
      </c>
      <c r="E92" s="155">
        <v>4.9263172939198947</v>
      </c>
      <c r="F92" s="154">
        <v>71564</v>
      </c>
      <c r="G92" s="155">
        <v>10.300179624170966</v>
      </c>
      <c r="H92" s="154">
        <v>-20430</v>
      </c>
      <c r="I92" s="155">
        <v>-4.2605193954775515</v>
      </c>
      <c r="J92" s="154">
        <v>15512</v>
      </c>
      <c r="K92" s="155">
        <v>1.5030221286870649</v>
      </c>
      <c r="L92" s="154">
        <v>-414</v>
      </c>
      <c r="M92" s="155">
        <v>-0.15915853574147118</v>
      </c>
      <c r="N92" s="154">
        <v>413579</v>
      </c>
      <c r="O92" s="156">
        <v>20.875029148794628</v>
      </c>
      <c r="P92" s="211">
        <v>27</v>
      </c>
    </row>
    <row r="93" spans="1:16" x14ac:dyDescent="0.2">
      <c r="A93" s="115">
        <v>28</v>
      </c>
      <c r="C93" s="34" t="s">
        <v>44</v>
      </c>
      <c r="D93" s="50">
        <v>594</v>
      </c>
      <c r="E93" s="73">
        <v>9.2278151827076341E-2</v>
      </c>
      <c r="F93" s="50">
        <v>1521</v>
      </c>
      <c r="G93" s="73">
        <v>0.21891695836403832</v>
      </c>
      <c r="H93" s="50">
        <v>446</v>
      </c>
      <c r="I93" s="73">
        <v>9.3009870307537351E-2</v>
      </c>
      <c r="J93" s="50">
        <v>110</v>
      </c>
      <c r="K93" s="73">
        <v>1.0658357023954172E-2</v>
      </c>
      <c r="L93" s="50">
        <v>739</v>
      </c>
      <c r="M93" s="73">
        <v>0.28410183070760192</v>
      </c>
      <c r="N93" s="50">
        <v>1309</v>
      </c>
      <c r="O93" s="87">
        <v>6.6070601156664549E-2</v>
      </c>
      <c r="P93" s="117">
        <v>28</v>
      </c>
    </row>
    <row r="94" spans="1:16" x14ac:dyDescent="0.2">
      <c r="A94" s="115">
        <v>29</v>
      </c>
      <c r="C94" s="34" t="s">
        <v>267</v>
      </c>
      <c r="D94" s="50" t="s">
        <v>364</v>
      </c>
      <c r="E94" s="73" t="s">
        <v>364</v>
      </c>
      <c r="F94" s="50">
        <v>309</v>
      </c>
      <c r="G94" s="73">
        <v>4.4474253868828299E-2</v>
      </c>
      <c r="H94" s="50">
        <v>20534</v>
      </c>
      <c r="I94" s="73">
        <v>4.2822077957286364</v>
      </c>
      <c r="J94" s="50">
        <v>1571</v>
      </c>
      <c r="K94" s="73">
        <v>0.15222071713301824</v>
      </c>
      <c r="L94" s="50">
        <v>9675</v>
      </c>
      <c r="M94" s="73">
        <v>3.7194657809148155</v>
      </c>
      <c r="N94" s="50">
        <v>3285</v>
      </c>
      <c r="O94" s="87">
        <v>0.16580742918230942</v>
      </c>
      <c r="P94" s="117">
        <v>29</v>
      </c>
    </row>
    <row r="95" spans="1:16" x14ac:dyDescent="0.2">
      <c r="A95" s="115">
        <v>30</v>
      </c>
      <c r="C95" s="34" t="s">
        <v>285</v>
      </c>
      <c r="D95" s="50">
        <v>1737</v>
      </c>
      <c r="E95" s="73">
        <v>0.26984368640342021</v>
      </c>
      <c r="F95" s="50">
        <v>259</v>
      </c>
      <c r="G95" s="73">
        <v>3.7277772660280033E-2</v>
      </c>
      <c r="H95" s="50">
        <v>682</v>
      </c>
      <c r="I95" s="73">
        <v>0.14222585549269162</v>
      </c>
      <c r="J95" s="50" t="s">
        <v>364</v>
      </c>
      <c r="K95" s="73" t="s">
        <v>364</v>
      </c>
      <c r="L95" s="50">
        <v>978</v>
      </c>
      <c r="M95" s="73">
        <v>0.37598320762115656</v>
      </c>
      <c r="N95" s="50">
        <v>136449</v>
      </c>
      <c r="O95" s="87">
        <v>6.8871409146109404</v>
      </c>
      <c r="P95" s="117">
        <v>30</v>
      </c>
    </row>
    <row r="96" spans="1:16" ht="24" x14ac:dyDescent="0.2">
      <c r="A96" s="213">
        <v>31</v>
      </c>
      <c r="B96" s="35"/>
      <c r="C96" s="161" t="s">
        <v>277</v>
      </c>
      <c r="D96" s="165">
        <v>29380</v>
      </c>
      <c r="E96" s="166">
        <v>4.5641954556893989</v>
      </c>
      <c r="F96" s="165">
        <v>70093</v>
      </c>
      <c r="G96" s="166">
        <v>10.088459147015476</v>
      </c>
      <c r="H96" s="165">
        <v>-1024</v>
      </c>
      <c r="I96" s="166">
        <v>-0.21354732554914405</v>
      </c>
      <c r="J96" s="165">
        <v>16973</v>
      </c>
      <c r="K96" s="166">
        <v>1.644584488796129</v>
      </c>
      <c r="L96" s="165">
        <v>7543</v>
      </c>
      <c r="M96" s="166">
        <v>2.8998377659369976</v>
      </c>
      <c r="N96" s="165">
        <v>279107</v>
      </c>
      <c r="O96" s="167">
        <v>14.087675536312585</v>
      </c>
      <c r="P96" s="123">
        <v>31</v>
      </c>
    </row>
    <row r="97" spans="1:16" x14ac:dyDescent="0.2">
      <c r="A97" s="213"/>
      <c r="B97" s="35"/>
      <c r="C97" s="161"/>
      <c r="D97" s="50"/>
      <c r="E97" s="166"/>
      <c r="F97" s="50"/>
      <c r="G97" s="166"/>
      <c r="H97" s="50"/>
      <c r="I97" s="166"/>
      <c r="J97" s="50"/>
      <c r="K97" s="166"/>
      <c r="L97" s="50"/>
      <c r="M97" s="166"/>
      <c r="N97" s="50"/>
      <c r="O97" s="167"/>
      <c r="P97" s="123"/>
    </row>
    <row r="98" spans="1:16" x14ac:dyDescent="0.2">
      <c r="A98" s="213">
        <v>32</v>
      </c>
      <c r="B98" s="35"/>
      <c r="C98" s="161" t="s">
        <v>316</v>
      </c>
      <c r="D98" s="51">
        <v>20415</v>
      </c>
      <c r="E98" s="86">
        <v>3.1714789049659315</v>
      </c>
      <c r="F98" s="51">
        <v>13128</v>
      </c>
      <c r="G98" s="86">
        <v>1.8895081061164334</v>
      </c>
      <c r="H98" s="51">
        <v>273118</v>
      </c>
      <c r="I98" s="86">
        <v>56.956658651690546</v>
      </c>
      <c r="J98" s="51">
        <v>40335</v>
      </c>
      <c r="K98" s="86">
        <v>3.9082257323744689</v>
      </c>
      <c r="L98" s="51">
        <v>173034</v>
      </c>
      <c r="M98" s="86">
        <v>66.521348003598362</v>
      </c>
      <c r="N98" s="51">
        <v>263929</v>
      </c>
      <c r="O98" s="88">
        <v>13.321579597156088</v>
      </c>
      <c r="P98" s="123">
        <v>32</v>
      </c>
    </row>
    <row r="99" spans="1:16" x14ac:dyDescent="0.2">
      <c r="A99" s="115">
        <v>33</v>
      </c>
      <c r="C99" s="34" t="s">
        <v>317</v>
      </c>
      <c r="D99" s="50">
        <v>14148</v>
      </c>
      <c r="E99" s="73">
        <v>2.1978977980630909</v>
      </c>
      <c r="F99" s="50">
        <v>12507</v>
      </c>
      <c r="G99" s="73">
        <v>1.8001278095062638</v>
      </c>
      <c r="H99" s="50">
        <v>42044</v>
      </c>
      <c r="I99" s="73">
        <v>8.7679528861213001</v>
      </c>
      <c r="J99" s="50">
        <v>19726</v>
      </c>
      <c r="K99" s="73">
        <v>1.9113340968592729</v>
      </c>
      <c r="L99" s="50">
        <v>15539</v>
      </c>
      <c r="M99" s="73">
        <v>5.9738272630114029</v>
      </c>
      <c r="N99" s="50">
        <v>67805</v>
      </c>
      <c r="O99" s="87">
        <v>3.4223965709913213</v>
      </c>
      <c r="P99" s="117">
        <v>33</v>
      </c>
    </row>
    <row r="100" spans="1:16" x14ac:dyDescent="0.2">
      <c r="A100" s="115">
        <v>34</v>
      </c>
      <c r="C100" s="34" t="s">
        <v>318</v>
      </c>
      <c r="D100" s="50">
        <v>6267</v>
      </c>
      <c r="E100" s="73">
        <v>0.97358110690284072</v>
      </c>
      <c r="F100" s="50">
        <v>621</v>
      </c>
      <c r="G100" s="73">
        <v>8.9380296610169496E-2</v>
      </c>
      <c r="H100" s="50">
        <v>231074</v>
      </c>
      <c r="I100" s="73">
        <v>48.188705765569246</v>
      </c>
      <c r="J100" s="50">
        <v>20609</v>
      </c>
      <c r="K100" s="73">
        <v>1.996891635515196</v>
      </c>
      <c r="L100" s="50">
        <v>157495</v>
      </c>
      <c r="M100" s="73">
        <v>60.547520740586961</v>
      </c>
      <c r="N100" s="50">
        <v>196124</v>
      </c>
      <c r="O100" s="87">
        <v>9.8991830261647653</v>
      </c>
      <c r="P100" s="117">
        <v>34</v>
      </c>
    </row>
    <row r="101" spans="1:16" x14ac:dyDescent="0.2">
      <c r="A101" s="31" t="s">
        <v>28</v>
      </c>
      <c r="B101" s="32"/>
      <c r="C101" s="174"/>
      <c r="D101" s="30"/>
      <c r="E101" s="175"/>
      <c r="F101" s="27"/>
      <c r="G101" s="175"/>
      <c r="H101" s="27"/>
      <c r="I101" s="175"/>
      <c r="J101" s="27"/>
      <c r="K101" s="175"/>
      <c r="L101" s="27"/>
      <c r="M101" s="175"/>
      <c r="N101" s="27"/>
      <c r="O101" s="4"/>
      <c r="P101" s="118"/>
    </row>
    <row r="102" spans="1:16" x14ac:dyDescent="0.2">
      <c r="A102" s="126" t="s">
        <v>301</v>
      </c>
      <c r="B102" s="229"/>
      <c r="C102" s="32"/>
      <c r="D102" s="27"/>
      <c r="E102" s="175"/>
      <c r="F102" s="27"/>
      <c r="G102" s="175"/>
      <c r="H102" s="27"/>
      <c r="I102" s="175"/>
      <c r="J102" s="27"/>
      <c r="K102" s="175"/>
      <c r="L102" s="27"/>
      <c r="M102" s="175"/>
      <c r="N102" s="27"/>
      <c r="O102" s="4"/>
      <c r="P102" s="119"/>
    </row>
    <row r="103" spans="1:16" x14ac:dyDescent="0.2">
      <c r="A103" s="123"/>
      <c r="D103" s="176"/>
      <c r="F103" s="46"/>
      <c r="G103" s="29"/>
      <c r="H103" s="46"/>
      <c r="J103" s="46"/>
      <c r="L103" s="46"/>
      <c r="N103" s="46"/>
      <c r="P103" s="123"/>
    </row>
  </sheetData>
  <mergeCells count="19">
    <mergeCell ref="J57:K59"/>
    <mergeCell ref="L57:M59"/>
    <mergeCell ref="N57:O59"/>
    <mergeCell ref="P58:P59"/>
    <mergeCell ref="B57:C60"/>
    <mergeCell ref="D57:E59"/>
    <mergeCell ref="A58:A59"/>
    <mergeCell ref="B5:C8"/>
    <mergeCell ref="D5:E7"/>
    <mergeCell ref="P6:P7"/>
    <mergeCell ref="A6:A7"/>
    <mergeCell ref="H6:I7"/>
    <mergeCell ref="J6:K7"/>
    <mergeCell ref="L6:M7"/>
    <mergeCell ref="N6:O7"/>
    <mergeCell ref="F5:G7"/>
    <mergeCell ref="H5:O5"/>
    <mergeCell ref="F57:G59"/>
    <mergeCell ref="H57:I59"/>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51"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zoomScale="120" zoomScaleNormal="120" workbookViewId="0">
      <selection activeCell="D20" sqref="D20"/>
    </sheetView>
  </sheetViews>
  <sheetFormatPr baseColWidth="10" defaultRowHeight="12" x14ac:dyDescent="0.2"/>
  <cols>
    <col min="1" max="1" width="4" style="113" customWidth="1"/>
    <col min="2" max="2" width="0.85546875" style="1" customWidth="1"/>
    <col min="3" max="3" width="42" style="2" customWidth="1"/>
    <col min="4" max="4" width="12.7109375" style="25" customWidth="1"/>
    <col min="5" max="5" width="8.7109375" style="41" customWidth="1"/>
    <col min="6" max="6" width="12.7109375" style="25" customWidth="1"/>
    <col min="7" max="7" width="9.42578125" style="41" customWidth="1"/>
    <col min="8" max="8" width="12.7109375" style="25" customWidth="1"/>
    <col min="9" max="9" width="8.7109375" style="41" customWidth="1"/>
    <col min="10" max="10" width="12.7109375" style="25" customWidth="1"/>
    <col min="11" max="11" width="8.7109375" style="41" customWidth="1"/>
    <col min="12" max="12" width="12.7109375" style="25" customWidth="1"/>
    <col min="13" max="13" width="8.7109375" style="41" customWidth="1"/>
    <col min="14" max="14" width="12.7109375" style="25" customWidth="1"/>
    <col min="15" max="15" width="8.7109375" style="41" customWidth="1"/>
    <col min="16" max="16" width="4.42578125" style="113" customWidth="1"/>
    <col min="17" max="16384" width="11.42578125" style="2"/>
  </cols>
  <sheetData>
    <row r="1" spans="1:16" x14ac:dyDescent="0.2">
      <c r="D1" s="2"/>
      <c r="F1" s="46"/>
      <c r="G1" s="33" t="s">
        <v>300</v>
      </c>
      <c r="H1" s="46" t="s">
        <v>367</v>
      </c>
      <c r="J1" s="46"/>
      <c r="L1" s="46"/>
      <c r="N1" s="46"/>
    </row>
    <row r="2" spans="1:16" x14ac:dyDescent="0.2">
      <c r="D2" s="2"/>
      <c r="F2" s="46"/>
      <c r="G2" s="29"/>
      <c r="H2" s="46"/>
      <c r="J2" s="46"/>
      <c r="L2" s="46"/>
      <c r="N2" s="46"/>
    </row>
    <row r="3" spans="1:16" s="10" customFormat="1" x14ac:dyDescent="0.2">
      <c r="A3" s="113"/>
      <c r="B3" s="1"/>
      <c r="C3" s="2"/>
      <c r="D3" s="2"/>
      <c r="E3" s="41"/>
      <c r="F3" s="46"/>
      <c r="G3" s="33" t="s">
        <v>211</v>
      </c>
      <c r="H3" s="46" t="s">
        <v>146</v>
      </c>
      <c r="I3" s="41"/>
      <c r="J3" s="46"/>
      <c r="K3" s="41"/>
      <c r="L3" s="46"/>
      <c r="M3" s="41"/>
      <c r="N3" s="46"/>
      <c r="O3" s="41"/>
      <c r="P3" s="113"/>
    </row>
    <row r="4" spans="1:16" s="10" customFormat="1" ht="12.75" thickBot="1" x14ac:dyDescent="0.25">
      <c r="A4" s="114"/>
      <c r="B4" s="6"/>
      <c r="C4" s="7"/>
      <c r="D4" s="7"/>
      <c r="E4" s="42"/>
      <c r="F4" s="7"/>
      <c r="G4" s="42"/>
      <c r="H4" s="7"/>
      <c r="I4" s="42"/>
      <c r="J4" s="7"/>
      <c r="K4" s="42"/>
      <c r="L4" s="7"/>
      <c r="M4" s="42"/>
      <c r="N4" s="7"/>
      <c r="O4" s="42"/>
      <c r="P4" s="114"/>
    </row>
    <row r="5" spans="1:16" s="10" customFormat="1" ht="12.75" customHeight="1" x14ac:dyDescent="0.2">
      <c r="A5" s="115"/>
      <c r="B5" s="308" t="s">
        <v>200</v>
      </c>
      <c r="C5" s="265"/>
      <c r="D5" s="299" t="s">
        <v>4</v>
      </c>
      <c r="E5" s="272"/>
      <c r="F5" s="288" t="s">
        <v>127</v>
      </c>
      <c r="G5" s="278"/>
      <c r="H5" s="338" t="s">
        <v>153</v>
      </c>
      <c r="I5" s="338"/>
      <c r="J5" s="338"/>
      <c r="K5" s="338"/>
      <c r="L5" s="338"/>
      <c r="M5" s="338"/>
      <c r="N5" s="338"/>
      <c r="O5" s="339"/>
      <c r="P5" s="117"/>
    </row>
    <row r="6" spans="1:16" s="10" customFormat="1" ht="12" customHeight="1" x14ac:dyDescent="0.2">
      <c r="A6" s="262" t="s">
        <v>131</v>
      </c>
      <c r="B6" s="266"/>
      <c r="C6" s="267"/>
      <c r="D6" s="273"/>
      <c r="E6" s="274"/>
      <c r="F6" s="327"/>
      <c r="G6" s="279"/>
      <c r="H6" s="279" t="s">
        <v>74</v>
      </c>
      <c r="I6" s="316"/>
      <c r="J6" s="300" t="s">
        <v>73</v>
      </c>
      <c r="K6" s="323"/>
      <c r="L6" s="300" t="s">
        <v>76</v>
      </c>
      <c r="M6" s="323"/>
      <c r="N6" s="325" t="s">
        <v>249</v>
      </c>
      <c r="O6" s="297"/>
      <c r="P6" s="242" t="s">
        <v>131</v>
      </c>
    </row>
    <row r="7" spans="1:16" s="10" customFormat="1" ht="12" customHeight="1" x14ac:dyDescent="0.2">
      <c r="A7" s="287"/>
      <c r="B7" s="266"/>
      <c r="C7" s="267"/>
      <c r="D7" s="275"/>
      <c r="E7" s="276"/>
      <c r="F7" s="324"/>
      <c r="G7" s="280"/>
      <c r="H7" s="280"/>
      <c r="I7" s="318"/>
      <c r="J7" s="324"/>
      <c r="K7" s="318"/>
      <c r="L7" s="324"/>
      <c r="M7" s="318"/>
      <c r="N7" s="326"/>
      <c r="O7" s="322"/>
      <c r="P7" s="298"/>
    </row>
    <row r="8" spans="1:16" ht="15" customHeight="1" thickBot="1" x14ac:dyDescent="0.25">
      <c r="A8" s="116"/>
      <c r="B8" s="268"/>
      <c r="C8" s="269"/>
      <c r="D8" s="179" t="s">
        <v>291</v>
      </c>
      <c r="E8" s="20" t="s">
        <v>220</v>
      </c>
      <c r="F8" s="179" t="s">
        <v>291</v>
      </c>
      <c r="G8" s="9" t="s">
        <v>220</v>
      </c>
      <c r="H8" s="181" t="s">
        <v>291</v>
      </c>
      <c r="I8" s="20" t="s">
        <v>220</v>
      </c>
      <c r="J8" s="179" t="s">
        <v>291</v>
      </c>
      <c r="K8" s="20" t="s">
        <v>220</v>
      </c>
      <c r="L8" s="179" t="s">
        <v>291</v>
      </c>
      <c r="M8" s="20" t="s">
        <v>220</v>
      </c>
      <c r="N8" s="179" t="s">
        <v>291</v>
      </c>
      <c r="O8" s="20" t="s">
        <v>220</v>
      </c>
      <c r="P8" s="121"/>
    </row>
    <row r="9" spans="1:16" x14ac:dyDescent="0.2">
      <c r="A9" s="117"/>
      <c r="C9" s="10"/>
      <c r="D9" s="10"/>
      <c r="E9" s="43"/>
      <c r="F9" s="10"/>
      <c r="G9" s="43"/>
      <c r="H9" s="10"/>
      <c r="I9" s="43"/>
      <c r="J9" s="10"/>
      <c r="K9" s="43"/>
      <c r="L9" s="10"/>
      <c r="M9" s="43"/>
      <c r="N9" s="10"/>
      <c r="O9" s="43"/>
      <c r="P9" s="117"/>
    </row>
    <row r="10" spans="1:16" s="10" customFormat="1" x14ac:dyDescent="0.2">
      <c r="A10" s="117"/>
      <c r="B10" s="11"/>
      <c r="C10" s="24" t="s">
        <v>142</v>
      </c>
      <c r="D10" s="23"/>
      <c r="E10" s="18"/>
      <c r="F10" s="47"/>
      <c r="G10" s="18"/>
      <c r="H10" s="24" t="s">
        <v>142</v>
      </c>
      <c r="I10" s="18"/>
      <c r="J10" s="47"/>
      <c r="K10" s="18"/>
      <c r="L10" s="47"/>
      <c r="M10" s="18"/>
      <c r="N10" s="47"/>
      <c r="O10" s="18"/>
      <c r="P10" s="117"/>
    </row>
    <row r="11" spans="1:16" x14ac:dyDescent="0.2">
      <c r="A11" s="117"/>
      <c r="C11" s="10"/>
      <c r="E11" s="43"/>
      <c r="F11" s="10"/>
      <c r="G11" s="43"/>
      <c r="H11" s="10"/>
      <c r="I11" s="43"/>
      <c r="J11" s="10"/>
      <c r="K11" s="43"/>
      <c r="L11" s="10"/>
      <c r="M11" s="43"/>
      <c r="N11" s="10"/>
      <c r="O11" s="43"/>
      <c r="P11" s="117"/>
    </row>
    <row r="12" spans="1:16" x14ac:dyDescent="0.2">
      <c r="A12" s="115">
        <v>1</v>
      </c>
      <c r="C12" s="34" t="s">
        <v>45</v>
      </c>
      <c r="D12" s="50">
        <v>136409</v>
      </c>
      <c r="E12" s="73">
        <v>0.59669938527395838</v>
      </c>
      <c r="F12" s="50">
        <v>61392</v>
      </c>
      <c r="G12" s="73">
        <v>0.89128842222262872</v>
      </c>
      <c r="H12" s="50">
        <v>8746</v>
      </c>
      <c r="I12" s="73">
        <v>0.49097125971234451</v>
      </c>
      <c r="J12" s="50">
        <v>2433</v>
      </c>
      <c r="K12" s="73">
        <v>1.9546093593090983</v>
      </c>
      <c r="L12" s="50">
        <v>29534</v>
      </c>
      <c r="M12" s="73">
        <v>0.74492113556712147</v>
      </c>
      <c r="N12" s="92">
        <v>20679</v>
      </c>
      <c r="O12" s="87">
        <v>2.0324360238203587</v>
      </c>
      <c r="P12" s="117">
        <v>1</v>
      </c>
    </row>
    <row r="13" spans="1:16" x14ac:dyDescent="0.2">
      <c r="A13" s="115"/>
      <c r="C13" s="34" t="s">
        <v>287</v>
      </c>
      <c r="D13" s="50"/>
      <c r="E13" s="73"/>
      <c r="F13" s="50"/>
      <c r="G13" s="73"/>
      <c r="H13" s="50"/>
      <c r="I13" s="73"/>
      <c r="J13" s="50"/>
      <c r="K13" s="73"/>
      <c r="L13" s="50"/>
      <c r="M13" s="73"/>
      <c r="N13" s="92"/>
      <c r="O13" s="87"/>
      <c r="P13" s="117"/>
    </row>
    <row r="14" spans="1:16" x14ac:dyDescent="0.2">
      <c r="A14" s="115">
        <v>2</v>
      </c>
      <c r="C14" s="34" t="s">
        <v>290</v>
      </c>
      <c r="D14" s="50">
        <v>25130</v>
      </c>
      <c r="E14" s="73">
        <v>0.10992717160843181</v>
      </c>
      <c r="F14" s="50">
        <v>7468</v>
      </c>
      <c r="G14" s="73">
        <v>0.10842034690445973</v>
      </c>
      <c r="H14" s="50">
        <v>2627</v>
      </c>
      <c r="I14" s="73">
        <v>0.1474710152371746</v>
      </c>
      <c r="J14" s="50">
        <v>333</v>
      </c>
      <c r="K14" s="73">
        <v>0.26752359911628842</v>
      </c>
      <c r="L14" s="50">
        <v>1744</v>
      </c>
      <c r="M14" s="73">
        <v>4.3988029404383421E-2</v>
      </c>
      <c r="N14" s="92">
        <v>2764</v>
      </c>
      <c r="O14" s="87">
        <v>0.27165980801003292</v>
      </c>
      <c r="P14" s="117">
        <v>2</v>
      </c>
    </row>
    <row r="15" spans="1:16" x14ac:dyDescent="0.2">
      <c r="A15" s="115">
        <v>3</v>
      </c>
      <c r="C15" s="34" t="s">
        <v>319</v>
      </c>
      <c r="D15" s="50">
        <v>6106</v>
      </c>
      <c r="E15" s="73">
        <v>2.6709721840074994E-2</v>
      </c>
      <c r="F15" s="50">
        <v>1920</v>
      </c>
      <c r="G15" s="73">
        <v>2.7874540178971969E-2</v>
      </c>
      <c r="H15" s="50" t="s">
        <v>364</v>
      </c>
      <c r="I15" s="73" t="s">
        <v>364</v>
      </c>
      <c r="J15" s="50">
        <v>20</v>
      </c>
      <c r="K15" s="73">
        <v>1.6067483430407713E-2</v>
      </c>
      <c r="L15" s="50">
        <v>1156</v>
      </c>
      <c r="M15" s="73">
        <v>2.9157202976758733E-2</v>
      </c>
      <c r="N15" s="92">
        <v>744</v>
      </c>
      <c r="O15" s="87">
        <v>7.3124058306607995E-2</v>
      </c>
      <c r="P15" s="117">
        <v>3</v>
      </c>
    </row>
    <row r="16" spans="1:16" x14ac:dyDescent="0.2">
      <c r="A16" s="115">
        <v>4</v>
      </c>
      <c r="C16" s="34" t="s">
        <v>328</v>
      </c>
      <c r="D16" s="50">
        <v>3577</v>
      </c>
      <c r="E16" s="73">
        <v>1.5647015234514946E-2</v>
      </c>
      <c r="F16" s="50">
        <v>1367</v>
      </c>
      <c r="G16" s="73">
        <v>1.9846091887840981E-2</v>
      </c>
      <c r="H16" s="50" t="s">
        <v>364</v>
      </c>
      <c r="I16" s="73" t="s">
        <v>364</v>
      </c>
      <c r="J16" s="50" t="s">
        <v>364</v>
      </c>
      <c r="K16" s="73" t="s">
        <v>364</v>
      </c>
      <c r="L16" s="50">
        <v>717</v>
      </c>
      <c r="M16" s="73">
        <v>1.8084528143889285E-2</v>
      </c>
      <c r="N16" s="92">
        <v>650</v>
      </c>
      <c r="O16" s="87">
        <v>6.3885265993676346E-2</v>
      </c>
      <c r="P16" s="117">
        <v>4</v>
      </c>
    </row>
    <row r="17" spans="1:16" x14ac:dyDescent="0.2">
      <c r="A17" s="115">
        <v>5</v>
      </c>
      <c r="C17" s="34" t="s">
        <v>168</v>
      </c>
      <c r="D17" s="50">
        <v>17867093</v>
      </c>
      <c r="E17" s="73">
        <v>78.156744860915666</v>
      </c>
      <c r="F17" s="50">
        <v>6126803</v>
      </c>
      <c r="G17" s="73">
        <v>88.948862704242714</v>
      </c>
      <c r="H17" s="50">
        <v>1252247</v>
      </c>
      <c r="I17" s="73">
        <v>70.296968564029754</v>
      </c>
      <c r="J17" s="50">
        <v>118096</v>
      </c>
      <c r="K17" s="73">
        <v>94.875276159871461</v>
      </c>
      <c r="L17" s="50">
        <v>3910880</v>
      </c>
      <c r="M17" s="73">
        <v>98.642147039572833</v>
      </c>
      <c r="N17" s="92">
        <v>845580</v>
      </c>
      <c r="O17" s="87">
        <v>83.107851106050518</v>
      </c>
      <c r="P17" s="117">
        <v>5</v>
      </c>
    </row>
    <row r="18" spans="1:16" ht="24" x14ac:dyDescent="0.2">
      <c r="A18" s="159">
        <v>6</v>
      </c>
      <c r="C18" s="160" t="s">
        <v>327</v>
      </c>
      <c r="D18" s="50">
        <v>7160116</v>
      </c>
      <c r="E18" s="73">
        <v>31.320783934272914</v>
      </c>
      <c r="F18" s="50">
        <v>457389</v>
      </c>
      <c r="G18" s="73">
        <v>6.6403687801665674</v>
      </c>
      <c r="H18" s="50">
        <v>161653</v>
      </c>
      <c r="I18" s="73">
        <v>9.0746600784678275</v>
      </c>
      <c r="J18" s="50">
        <v>3796</v>
      </c>
      <c r="K18" s="73">
        <v>3.0496083550913839</v>
      </c>
      <c r="L18" s="50">
        <v>169412</v>
      </c>
      <c r="M18" s="73">
        <v>4.272993140742777</v>
      </c>
      <c r="N18" s="92">
        <v>122529</v>
      </c>
      <c r="O18" s="87">
        <v>12.042765779906413</v>
      </c>
      <c r="P18" s="117">
        <v>6</v>
      </c>
    </row>
    <row r="19" spans="1:16" x14ac:dyDescent="0.2">
      <c r="A19" s="115">
        <v>7</v>
      </c>
      <c r="C19" s="34" t="s">
        <v>47</v>
      </c>
      <c r="D19" s="50">
        <v>3483797</v>
      </c>
      <c r="E19" s="73">
        <v>15.239313596018301</v>
      </c>
      <c r="F19" s="50">
        <v>454472</v>
      </c>
      <c r="G19" s="73">
        <v>6.5980198042800779</v>
      </c>
      <c r="H19" s="50">
        <v>161608</v>
      </c>
      <c r="I19" s="73">
        <v>9.0721339286065135</v>
      </c>
      <c r="J19" s="50">
        <v>3796</v>
      </c>
      <c r="K19" s="73">
        <v>3.0496083550913839</v>
      </c>
      <c r="L19" s="50">
        <v>167030</v>
      </c>
      <c r="M19" s="73">
        <v>4.2129131602145424</v>
      </c>
      <c r="N19" s="92">
        <v>122038</v>
      </c>
      <c r="O19" s="87">
        <v>11.994507832825036</v>
      </c>
      <c r="P19" s="117">
        <v>7</v>
      </c>
    </row>
    <row r="20" spans="1:16" x14ac:dyDescent="0.2">
      <c r="A20" s="115">
        <v>8</v>
      </c>
      <c r="C20" s="34" t="s">
        <v>48</v>
      </c>
      <c r="D20" s="50">
        <v>3110587</v>
      </c>
      <c r="E20" s="73">
        <v>13.606766054594392</v>
      </c>
      <c r="F20" s="50">
        <v>141</v>
      </c>
      <c r="G20" s="73">
        <v>2.0470365443932539E-3</v>
      </c>
      <c r="H20" s="50">
        <v>44</v>
      </c>
      <c r="I20" s="73">
        <v>2.4700131977296088E-3</v>
      </c>
      <c r="J20" s="50" t="s">
        <v>364</v>
      </c>
      <c r="K20" s="73" t="s">
        <v>364</v>
      </c>
      <c r="L20" s="50">
        <v>19</v>
      </c>
      <c r="M20" s="73">
        <v>4.7922738456610372E-4</v>
      </c>
      <c r="N20" s="217">
        <v>78</v>
      </c>
      <c r="O20" s="218">
        <v>7.6662319192411614E-3</v>
      </c>
      <c r="P20" s="117">
        <v>8</v>
      </c>
    </row>
    <row r="21" spans="1:16" x14ac:dyDescent="0.2">
      <c r="A21" s="115">
        <v>9</v>
      </c>
      <c r="C21" s="34" t="s">
        <v>269</v>
      </c>
      <c r="D21" s="50">
        <v>235066</v>
      </c>
      <c r="E21" s="73">
        <v>1.0282586757384653</v>
      </c>
      <c r="F21" s="202" t="s">
        <v>364</v>
      </c>
      <c r="G21" s="73" t="s">
        <v>364</v>
      </c>
      <c r="H21" s="50" t="s">
        <v>364</v>
      </c>
      <c r="I21" s="73" t="s">
        <v>364</v>
      </c>
      <c r="J21" s="50" t="s">
        <v>364</v>
      </c>
      <c r="K21" s="73" t="s">
        <v>364</v>
      </c>
      <c r="L21" s="50" t="s">
        <v>364</v>
      </c>
      <c r="M21" s="73" t="s">
        <v>364</v>
      </c>
      <c r="N21" s="73" t="s">
        <v>364</v>
      </c>
      <c r="O21" s="218" t="s">
        <v>364</v>
      </c>
      <c r="P21" s="117">
        <v>9</v>
      </c>
    </row>
    <row r="22" spans="1:16" x14ac:dyDescent="0.2">
      <c r="A22" s="115">
        <v>10</v>
      </c>
      <c r="C22" s="34" t="s">
        <v>242</v>
      </c>
      <c r="D22" s="50">
        <v>8082124</v>
      </c>
      <c r="E22" s="73">
        <v>35.353960680804825</v>
      </c>
      <c r="F22" s="50">
        <v>5266816</v>
      </c>
      <c r="G22" s="73">
        <v>76.463580316277316</v>
      </c>
      <c r="H22" s="50">
        <v>924727</v>
      </c>
      <c r="I22" s="73">
        <v>51.911088506747909</v>
      </c>
      <c r="J22" s="50">
        <v>109968</v>
      </c>
      <c r="K22" s="73">
        <v>88.345450893753764</v>
      </c>
      <c r="L22" s="50">
        <v>3558293</v>
      </c>
      <c r="M22" s="73">
        <v>89.749023574203946</v>
      </c>
      <c r="N22" s="92">
        <v>673828</v>
      </c>
      <c r="O22" s="87">
        <v>66.227201559979918</v>
      </c>
      <c r="P22" s="117">
        <v>10</v>
      </c>
    </row>
    <row r="23" spans="1:16" x14ac:dyDescent="0.2">
      <c r="A23" s="115">
        <v>11</v>
      </c>
      <c r="C23" s="34" t="s">
        <v>270</v>
      </c>
      <c r="D23" s="50">
        <v>1582621</v>
      </c>
      <c r="E23" s="73">
        <v>6.9229228117034598</v>
      </c>
      <c r="F23" s="50">
        <v>58899</v>
      </c>
      <c r="G23" s="73">
        <v>0.85509507395899476</v>
      </c>
      <c r="H23" s="50">
        <v>11323</v>
      </c>
      <c r="I23" s="73">
        <v>0.63563544177028086</v>
      </c>
      <c r="J23" s="50">
        <v>1965</v>
      </c>
      <c r="K23" s="73">
        <v>1.5786302470375577</v>
      </c>
      <c r="L23" s="50">
        <v>29777</v>
      </c>
      <c r="M23" s="73">
        <v>0.75105020159078273</v>
      </c>
      <c r="N23" s="92">
        <v>15834</v>
      </c>
      <c r="O23" s="87">
        <v>1.5562450796059557</v>
      </c>
      <c r="P23" s="117">
        <v>11</v>
      </c>
    </row>
    <row r="24" spans="1:16" x14ac:dyDescent="0.2">
      <c r="A24" s="115">
        <v>12</v>
      </c>
      <c r="C24" s="34" t="s">
        <v>271</v>
      </c>
      <c r="D24" s="50">
        <v>807166</v>
      </c>
      <c r="E24" s="73">
        <v>3.5308187583959993</v>
      </c>
      <c r="F24" s="50">
        <v>343699</v>
      </c>
      <c r="G24" s="73">
        <v>4.9898185338398369</v>
      </c>
      <c r="H24" s="50">
        <v>154545</v>
      </c>
      <c r="I24" s="73">
        <v>8.6756406737073277</v>
      </c>
      <c r="J24" s="50">
        <v>2367</v>
      </c>
      <c r="K24" s="73">
        <v>1.9015866639887529</v>
      </c>
      <c r="L24" s="50">
        <v>153399</v>
      </c>
      <c r="M24" s="73">
        <v>3.8691053455292499</v>
      </c>
      <c r="N24" s="92">
        <v>33388</v>
      </c>
      <c r="O24" s="87">
        <v>3.2815404015336394</v>
      </c>
      <c r="P24" s="117">
        <v>12</v>
      </c>
    </row>
    <row r="25" spans="1:16" x14ac:dyDescent="0.2">
      <c r="A25" s="115"/>
      <c r="C25" s="34" t="s">
        <v>287</v>
      </c>
      <c r="D25" s="50"/>
      <c r="E25" s="73"/>
      <c r="F25" s="50"/>
      <c r="G25" s="73"/>
      <c r="H25" s="50"/>
      <c r="I25" s="73"/>
      <c r="J25" s="50"/>
      <c r="K25" s="73"/>
      <c r="L25" s="50"/>
      <c r="M25" s="73"/>
      <c r="N25" s="92"/>
      <c r="O25" s="87"/>
      <c r="P25" s="117"/>
    </row>
    <row r="26" spans="1:16" x14ac:dyDescent="0.2">
      <c r="A26" s="115">
        <v>13</v>
      </c>
      <c r="C26" s="34" t="s">
        <v>290</v>
      </c>
      <c r="D26" s="50">
        <v>1160239</v>
      </c>
      <c r="E26" s="73">
        <v>5.0752802093034344</v>
      </c>
      <c r="F26" s="50">
        <v>525009</v>
      </c>
      <c r="G26" s="73">
        <v>7.6220752420947369</v>
      </c>
      <c r="H26" s="50">
        <v>164819</v>
      </c>
      <c r="I26" s="73">
        <v>9.25238875537719</v>
      </c>
      <c r="J26" s="50">
        <v>12661</v>
      </c>
      <c r="K26" s="73">
        <v>10.171520385619603</v>
      </c>
      <c r="L26" s="50">
        <v>246333</v>
      </c>
      <c r="M26" s="73">
        <v>6.2131325959116861</v>
      </c>
      <c r="N26" s="92">
        <v>101196</v>
      </c>
      <c r="O26" s="87">
        <v>9.9460513499939562</v>
      </c>
      <c r="P26" s="117">
        <v>13</v>
      </c>
    </row>
    <row r="27" spans="1:16" x14ac:dyDescent="0.2">
      <c r="A27" s="115">
        <v>14</v>
      </c>
      <c r="C27" s="34" t="s">
        <v>319</v>
      </c>
      <c r="D27" s="50">
        <v>239908</v>
      </c>
      <c r="E27" s="73">
        <v>1.0494392314459076</v>
      </c>
      <c r="F27" s="50">
        <v>60582</v>
      </c>
      <c r="G27" s="73">
        <v>0.87952885058462493</v>
      </c>
      <c r="H27" s="50">
        <v>23071</v>
      </c>
      <c r="I27" s="73">
        <v>1.2951289655640865</v>
      </c>
      <c r="J27" s="50">
        <v>573</v>
      </c>
      <c r="K27" s="73">
        <v>0.46033340028118097</v>
      </c>
      <c r="L27" s="50">
        <v>15454</v>
      </c>
      <c r="M27" s="73">
        <v>0.38978842110971407</v>
      </c>
      <c r="N27" s="92">
        <v>21484</v>
      </c>
      <c r="O27" s="87">
        <v>2.1115554686279117</v>
      </c>
      <c r="P27" s="117">
        <v>14</v>
      </c>
    </row>
    <row r="28" spans="1:16" x14ac:dyDescent="0.2">
      <c r="A28" s="115">
        <v>15</v>
      </c>
      <c r="C28" s="34" t="s">
        <v>329</v>
      </c>
      <c r="D28" s="50">
        <v>128868</v>
      </c>
      <c r="E28" s="73">
        <v>0.56371248511083927</v>
      </c>
      <c r="F28" s="50">
        <v>40286</v>
      </c>
      <c r="G28" s="73">
        <v>0.58487173210940868</v>
      </c>
      <c r="H28" s="50">
        <v>14969</v>
      </c>
      <c r="I28" s="73">
        <v>0.84030971720032988</v>
      </c>
      <c r="J28" s="50" t="s">
        <v>364</v>
      </c>
      <c r="K28" s="73" t="s">
        <v>364</v>
      </c>
      <c r="L28" s="50">
        <v>8161</v>
      </c>
      <c r="M28" s="73">
        <v>0.20584077291810382</v>
      </c>
      <c r="N28" s="92">
        <v>17157</v>
      </c>
      <c r="O28" s="87">
        <v>1.6862761671592386</v>
      </c>
      <c r="P28" s="117">
        <v>15</v>
      </c>
    </row>
    <row r="29" spans="1:16" x14ac:dyDescent="0.2">
      <c r="A29" s="115">
        <v>16</v>
      </c>
      <c r="C29" s="34" t="s">
        <v>201</v>
      </c>
      <c r="D29" s="50">
        <v>4857089</v>
      </c>
      <c r="E29" s="73">
        <v>21.246560128150673</v>
      </c>
      <c r="F29" s="50">
        <v>699811</v>
      </c>
      <c r="G29" s="73">
        <v>10.159848873534663</v>
      </c>
      <c r="H29" s="50">
        <v>520374</v>
      </c>
      <c r="I29" s="73">
        <v>29.212060176257896</v>
      </c>
      <c r="J29" s="50">
        <v>3946</v>
      </c>
      <c r="K29" s="73">
        <v>3.1701144808194415</v>
      </c>
      <c r="L29" s="50">
        <v>24302</v>
      </c>
      <c r="M29" s="73">
        <v>0.61295704735397127</v>
      </c>
      <c r="N29" s="92">
        <v>151190</v>
      </c>
      <c r="O29" s="87">
        <v>14.859712870129117</v>
      </c>
      <c r="P29" s="117">
        <v>16</v>
      </c>
    </row>
    <row r="30" spans="1:16" x14ac:dyDescent="0.2">
      <c r="A30" s="115">
        <v>17</v>
      </c>
      <c r="C30" s="34" t="s">
        <v>49</v>
      </c>
      <c r="D30" s="50">
        <v>1482153</v>
      </c>
      <c r="E30" s="73">
        <v>6.4834415909650627</v>
      </c>
      <c r="F30" s="50">
        <v>366153</v>
      </c>
      <c r="G30" s="73">
        <v>5.3158054740370435</v>
      </c>
      <c r="H30" s="50">
        <v>229547</v>
      </c>
      <c r="I30" s="73">
        <v>12.886002715891784</v>
      </c>
      <c r="J30" s="50">
        <v>201</v>
      </c>
      <c r="K30" s="73">
        <v>0.16147820847559752</v>
      </c>
      <c r="L30" s="50">
        <v>22171</v>
      </c>
      <c r="M30" s="73">
        <v>0.55920791280079396</v>
      </c>
      <c r="N30" s="92">
        <v>114234</v>
      </c>
      <c r="O30" s="87">
        <v>11.227491500802497</v>
      </c>
      <c r="P30" s="117">
        <v>17</v>
      </c>
    </row>
    <row r="31" spans="1:16" x14ac:dyDescent="0.2">
      <c r="A31" s="115">
        <v>18</v>
      </c>
      <c r="C31" s="34" t="s">
        <v>50</v>
      </c>
      <c r="D31" s="50">
        <v>395017</v>
      </c>
      <c r="E31" s="73">
        <v>1.7279387802327062</v>
      </c>
      <c r="F31" s="50">
        <v>281157</v>
      </c>
      <c r="G31" s="73">
        <v>4.0818344234891786</v>
      </c>
      <c r="H31" s="50">
        <v>247156</v>
      </c>
      <c r="I31" s="73">
        <v>13.874513224955891</v>
      </c>
      <c r="J31" s="50">
        <v>2363</v>
      </c>
      <c r="K31" s="73">
        <v>1.8983731673026711</v>
      </c>
      <c r="L31" s="50">
        <v>1557</v>
      </c>
      <c r="M31" s="73">
        <v>3.9271423040495974E-2</v>
      </c>
      <c r="N31" s="92">
        <v>30080</v>
      </c>
      <c r="O31" s="87">
        <v>2.9564135401381297</v>
      </c>
      <c r="P31" s="117">
        <v>18</v>
      </c>
    </row>
    <row r="32" spans="1:16" x14ac:dyDescent="0.2">
      <c r="A32" s="115">
        <v>19</v>
      </c>
      <c r="C32" s="34" t="s">
        <v>51</v>
      </c>
      <c r="D32" s="50">
        <v>187304</v>
      </c>
      <c r="E32" s="73">
        <v>0.81933143457802271</v>
      </c>
      <c r="F32" s="50">
        <v>50999</v>
      </c>
      <c r="G32" s="73">
        <v>0.74040295551426638</v>
      </c>
      <c r="H32" s="50">
        <v>43670</v>
      </c>
      <c r="I32" s="73">
        <v>2.4514880987466365</v>
      </c>
      <c r="J32" s="50">
        <v>1381</v>
      </c>
      <c r="K32" s="73">
        <v>1.1094597308696525</v>
      </c>
      <c r="L32" s="50">
        <v>573</v>
      </c>
      <c r="M32" s="73">
        <v>1.4452489018756707E-2</v>
      </c>
      <c r="N32" s="92">
        <v>5375</v>
      </c>
      <c r="O32" s="87">
        <v>0.52828200725540053</v>
      </c>
      <c r="P32" s="117">
        <v>19</v>
      </c>
    </row>
    <row r="33" spans="1:16" x14ac:dyDescent="0.2">
      <c r="A33" s="115">
        <v>20</v>
      </c>
      <c r="C33" s="34" t="s">
        <v>52</v>
      </c>
      <c r="D33" s="50">
        <v>122438</v>
      </c>
      <c r="E33" s="73">
        <v>0.53558547701524761</v>
      </c>
      <c r="F33" s="50">
        <v>44690</v>
      </c>
      <c r="G33" s="73">
        <v>0.64880895864492572</v>
      </c>
      <c r="H33" s="50">
        <v>39090</v>
      </c>
      <c r="I33" s="73">
        <v>2.1943821795284184</v>
      </c>
      <c r="J33" s="50">
        <v>1184</v>
      </c>
      <c r="K33" s="73">
        <v>0.95119501908013659</v>
      </c>
      <c r="L33" s="50">
        <v>366</v>
      </c>
      <c r="M33" s="73">
        <v>9.2314327763786293E-3</v>
      </c>
      <c r="N33" s="92">
        <v>4048</v>
      </c>
      <c r="O33" s="87">
        <v>0.39785777960369512</v>
      </c>
      <c r="P33" s="117">
        <v>20</v>
      </c>
    </row>
    <row r="34" spans="1:16" x14ac:dyDescent="0.2">
      <c r="A34" s="115">
        <v>21</v>
      </c>
      <c r="C34" s="34" t="s">
        <v>202</v>
      </c>
      <c r="D34" s="50">
        <v>10424</v>
      </c>
      <c r="E34" s="73">
        <v>4.5598123233039918E-2</v>
      </c>
      <c r="F34" s="50">
        <v>5513</v>
      </c>
      <c r="G34" s="73">
        <v>8.0037677086808576E-2</v>
      </c>
      <c r="H34" s="50">
        <v>4578</v>
      </c>
      <c r="I34" s="73">
        <v>0.25699364589104884</v>
      </c>
      <c r="J34" s="50">
        <v>164</v>
      </c>
      <c r="K34" s="73">
        <v>0.13175336412934324</v>
      </c>
      <c r="L34" s="50">
        <v>35</v>
      </c>
      <c r="M34" s="73">
        <v>8.8278728735861217E-4</v>
      </c>
      <c r="N34" s="92">
        <v>735</v>
      </c>
      <c r="O34" s="87">
        <v>7.2239493085157092E-2</v>
      </c>
      <c r="P34" s="117">
        <v>21</v>
      </c>
    </row>
    <row r="35" spans="1:16" x14ac:dyDescent="0.2">
      <c r="A35" s="115">
        <v>22</v>
      </c>
      <c r="C35" s="34" t="s">
        <v>53</v>
      </c>
      <c r="D35" s="50">
        <v>54442</v>
      </c>
      <c r="E35" s="73">
        <v>0.23814783432973516</v>
      </c>
      <c r="F35" s="50">
        <v>797</v>
      </c>
      <c r="G35" s="73">
        <v>1.1570837772208678E-2</v>
      </c>
      <c r="H35" s="50">
        <v>2</v>
      </c>
      <c r="I35" s="73">
        <v>1.1227332716952768E-4</v>
      </c>
      <c r="J35" s="50">
        <v>33</v>
      </c>
      <c r="K35" s="73">
        <v>2.6511347660172727E-2</v>
      </c>
      <c r="L35" s="50">
        <v>172</v>
      </c>
      <c r="M35" s="73">
        <v>4.3382689550194656E-3</v>
      </c>
      <c r="N35" s="92">
        <v>591</v>
      </c>
      <c r="O35" s="87">
        <v>5.8086449541942642E-2</v>
      </c>
      <c r="P35" s="117">
        <v>22</v>
      </c>
    </row>
    <row r="36" spans="1:16" x14ac:dyDescent="0.2">
      <c r="A36" s="115">
        <v>23</v>
      </c>
      <c r="C36" s="34" t="s">
        <v>54</v>
      </c>
      <c r="D36" s="50">
        <v>2792615</v>
      </c>
      <c r="E36" s="73">
        <v>12.215848322374882</v>
      </c>
      <c r="F36" s="50">
        <v>1501</v>
      </c>
      <c r="G36" s="73">
        <v>2.1791502504498399E-2</v>
      </c>
      <c r="H36" s="50" t="s">
        <v>364</v>
      </c>
      <c r="I36" s="73" t="s">
        <v>364</v>
      </c>
      <c r="J36" s="50">
        <v>1</v>
      </c>
      <c r="K36" s="73">
        <v>8.0337417152038561E-4</v>
      </c>
      <c r="L36" s="50" t="s">
        <v>364</v>
      </c>
      <c r="M36" s="73" t="s">
        <v>364</v>
      </c>
      <c r="N36" s="92">
        <v>1500</v>
      </c>
      <c r="O36" s="87">
        <v>0.14742753690848387</v>
      </c>
      <c r="P36" s="117">
        <v>23</v>
      </c>
    </row>
    <row r="37" spans="1:16" x14ac:dyDescent="0.2">
      <c r="A37" s="115"/>
      <c r="C37" s="34" t="s">
        <v>287</v>
      </c>
      <c r="D37" s="50"/>
      <c r="E37" s="73"/>
      <c r="F37" s="50"/>
      <c r="G37" s="73"/>
      <c r="H37" s="50"/>
      <c r="I37" s="73"/>
      <c r="J37" s="50"/>
      <c r="K37" s="73"/>
      <c r="L37" s="50"/>
      <c r="M37" s="73"/>
      <c r="N37" s="92"/>
      <c r="O37" s="87"/>
      <c r="P37" s="117"/>
    </row>
    <row r="38" spans="1:16" x14ac:dyDescent="0.2">
      <c r="A38" s="115">
        <v>24</v>
      </c>
      <c r="C38" s="34" t="s">
        <v>290</v>
      </c>
      <c r="D38" s="50">
        <v>320781</v>
      </c>
      <c r="E38" s="73">
        <v>1.403205254107615</v>
      </c>
      <c r="F38" s="50">
        <v>36228</v>
      </c>
      <c r="G38" s="73">
        <v>0.52595773000197732</v>
      </c>
      <c r="H38" s="50">
        <v>31736</v>
      </c>
      <c r="I38" s="73">
        <v>1.7815531555260651</v>
      </c>
      <c r="J38" s="50" t="s">
        <v>364</v>
      </c>
      <c r="K38" s="73" t="s">
        <v>364</v>
      </c>
      <c r="L38" s="50">
        <v>3125</v>
      </c>
      <c r="M38" s="73">
        <v>7.8820293514161796E-2</v>
      </c>
      <c r="N38" s="92">
        <v>1368</v>
      </c>
      <c r="O38" s="87">
        <v>0.13445391366053727</v>
      </c>
      <c r="P38" s="117">
        <v>24</v>
      </c>
    </row>
    <row r="39" spans="1:16" x14ac:dyDescent="0.2">
      <c r="A39" s="115">
        <v>25</v>
      </c>
      <c r="C39" s="34" t="s">
        <v>319</v>
      </c>
      <c r="D39" s="50">
        <v>62827</v>
      </c>
      <c r="E39" s="73">
        <v>0.27482667770166913</v>
      </c>
      <c r="F39" s="50">
        <v>4963</v>
      </c>
      <c r="G39" s="73">
        <v>7.2052782764707238E-2</v>
      </c>
      <c r="H39" s="50">
        <v>4182</v>
      </c>
      <c r="I39" s="73">
        <v>0.23476352711148235</v>
      </c>
      <c r="J39" s="50">
        <v>12</v>
      </c>
      <c r="K39" s="73">
        <v>9.6404900582446277E-3</v>
      </c>
      <c r="L39" s="50">
        <v>190</v>
      </c>
      <c r="M39" s="73">
        <v>4.7922738456610374E-3</v>
      </c>
      <c r="N39" s="92">
        <v>579</v>
      </c>
      <c r="O39" s="87">
        <v>5.6907029246674769E-2</v>
      </c>
      <c r="P39" s="117">
        <v>25</v>
      </c>
    </row>
    <row r="40" spans="1:16" x14ac:dyDescent="0.2">
      <c r="A40" s="115">
        <v>26</v>
      </c>
      <c r="C40" s="34" t="s">
        <v>328</v>
      </c>
      <c r="D40" s="50">
        <v>2008</v>
      </c>
      <c r="E40" s="73">
        <v>8.7836753119670142E-3</v>
      </c>
      <c r="F40" s="50">
        <v>126</v>
      </c>
      <c r="G40" s="73">
        <v>1.8292666992450355E-3</v>
      </c>
      <c r="H40" s="50" t="s">
        <v>364</v>
      </c>
      <c r="I40" s="73" t="s">
        <v>364</v>
      </c>
      <c r="J40" s="50" t="s">
        <v>364</v>
      </c>
      <c r="K40" s="73" t="s">
        <v>364</v>
      </c>
      <c r="L40" s="50">
        <v>126</v>
      </c>
      <c r="M40" s="73">
        <v>3.1780342344910036E-3</v>
      </c>
      <c r="N40" s="217" t="s">
        <v>364</v>
      </c>
      <c r="O40" s="218" t="s">
        <v>364</v>
      </c>
      <c r="P40" s="117">
        <v>26</v>
      </c>
    </row>
    <row r="41" spans="1:16" s="82" customFormat="1" ht="36" customHeight="1" x14ac:dyDescent="0.2">
      <c r="A41" s="210">
        <v>27</v>
      </c>
      <c r="B41" s="153"/>
      <c r="C41" s="162" t="s">
        <v>157</v>
      </c>
      <c r="D41" s="154">
        <v>22860590</v>
      </c>
      <c r="E41" s="155">
        <v>100</v>
      </c>
      <c r="F41" s="154">
        <v>6888006</v>
      </c>
      <c r="G41" s="155">
        <v>100</v>
      </c>
      <c r="H41" s="154">
        <v>1781367</v>
      </c>
      <c r="I41" s="155">
        <v>100</v>
      </c>
      <c r="J41" s="154">
        <v>124475</v>
      </c>
      <c r="K41" s="155">
        <v>100</v>
      </c>
      <c r="L41" s="154">
        <v>3964715</v>
      </c>
      <c r="M41" s="155">
        <v>100</v>
      </c>
      <c r="N41" s="154">
        <v>1017449</v>
      </c>
      <c r="O41" s="156">
        <v>100</v>
      </c>
      <c r="P41" s="211">
        <v>27</v>
      </c>
    </row>
    <row r="42" spans="1:16" ht="24" x14ac:dyDescent="0.2">
      <c r="A42" s="159">
        <v>28</v>
      </c>
      <c r="B42" s="229"/>
      <c r="C42" s="158" t="s">
        <v>282</v>
      </c>
      <c r="D42" s="50">
        <v>640</v>
      </c>
      <c r="E42" s="55" t="s">
        <v>283</v>
      </c>
      <c r="F42" s="50">
        <v>136</v>
      </c>
      <c r="G42" s="55" t="s">
        <v>283</v>
      </c>
      <c r="H42" s="50">
        <v>29</v>
      </c>
      <c r="I42" s="55" t="s">
        <v>283</v>
      </c>
      <c r="J42" s="50">
        <v>6</v>
      </c>
      <c r="K42" s="55" t="s">
        <v>283</v>
      </c>
      <c r="L42" s="50">
        <v>48</v>
      </c>
      <c r="M42" s="55" t="s">
        <v>283</v>
      </c>
      <c r="N42" s="92">
        <v>53</v>
      </c>
      <c r="O42" s="91" t="s">
        <v>283</v>
      </c>
      <c r="P42" s="117">
        <v>28</v>
      </c>
    </row>
    <row r="43" spans="1:16" x14ac:dyDescent="0.2">
      <c r="A43" s="115"/>
      <c r="B43" s="229"/>
      <c r="C43" s="26" t="s">
        <v>14</v>
      </c>
      <c r="D43" s="50"/>
      <c r="E43" s="55"/>
      <c r="F43" s="50"/>
      <c r="G43" s="55"/>
      <c r="H43" s="50"/>
      <c r="I43" s="55"/>
      <c r="J43" s="50"/>
      <c r="K43" s="55"/>
      <c r="L43" s="50"/>
      <c r="M43" s="55"/>
      <c r="N43" s="92"/>
      <c r="O43" s="91"/>
      <c r="P43" s="117"/>
    </row>
    <row r="44" spans="1:16" x14ac:dyDescent="0.2">
      <c r="A44" s="115">
        <v>29</v>
      </c>
      <c r="B44" s="229"/>
      <c r="C44" s="26" t="s">
        <v>59</v>
      </c>
      <c r="D44" s="50">
        <v>81</v>
      </c>
      <c r="E44" s="55" t="s">
        <v>283</v>
      </c>
      <c r="F44" s="50">
        <v>11</v>
      </c>
      <c r="G44" s="55" t="s">
        <v>283</v>
      </c>
      <c r="H44" s="50">
        <v>4</v>
      </c>
      <c r="I44" s="55" t="s">
        <v>283</v>
      </c>
      <c r="J44" s="50">
        <v>1</v>
      </c>
      <c r="K44" s="55" t="s">
        <v>283</v>
      </c>
      <c r="L44" s="50">
        <v>2</v>
      </c>
      <c r="M44" s="55" t="s">
        <v>283</v>
      </c>
      <c r="N44" s="92">
        <v>4</v>
      </c>
      <c r="O44" s="91" t="s">
        <v>283</v>
      </c>
      <c r="P44" s="117">
        <v>29</v>
      </c>
    </row>
    <row r="45" spans="1:16" x14ac:dyDescent="0.2">
      <c r="A45" s="95" t="s">
        <v>28</v>
      </c>
      <c r="B45" s="35"/>
      <c r="N45" s="93"/>
      <c r="O45" s="43"/>
      <c r="P45" s="123"/>
    </row>
    <row r="46" spans="1:16" x14ac:dyDescent="0.2">
      <c r="A46" s="126" t="s">
        <v>302</v>
      </c>
      <c r="B46" s="229"/>
      <c r="C46" s="32"/>
      <c r="H46" s="50"/>
      <c r="N46" s="93"/>
      <c r="O46" s="43"/>
      <c r="P46" s="119"/>
    </row>
    <row r="47" spans="1:16" x14ac:dyDescent="0.2">
      <c r="B47" s="2"/>
    </row>
    <row r="48" spans="1:16" x14ac:dyDescent="0.2">
      <c r="D48" s="2"/>
      <c r="F48" s="46"/>
      <c r="G48" s="33" t="s">
        <v>300</v>
      </c>
      <c r="H48" s="46" t="s">
        <v>366</v>
      </c>
      <c r="J48" s="46"/>
      <c r="L48" s="46"/>
      <c r="N48" s="46"/>
    </row>
    <row r="49" spans="1:16" x14ac:dyDescent="0.2">
      <c r="D49" s="2"/>
      <c r="F49" s="46"/>
      <c r="G49" s="29"/>
      <c r="H49" s="46"/>
      <c r="J49" s="46"/>
      <c r="L49" s="46"/>
      <c r="N49" s="46"/>
    </row>
    <row r="50" spans="1:16" x14ac:dyDescent="0.2">
      <c r="D50" s="2"/>
      <c r="F50" s="46"/>
      <c r="G50" s="33" t="s">
        <v>210</v>
      </c>
      <c r="H50" s="46" t="s">
        <v>146</v>
      </c>
      <c r="J50" s="46"/>
      <c r="L50" s="46"/>
      <c r="N50" s="46"/>
    </row>
    <row r="51" spans="1:16" ht="12.75" thickBot="1" x14ac:dyDescent="0.25">
      <c r="A51" s="114"/>
      <c r="B51" s="6"/>
      <c r="C51" s="7"/>
      <c r="D51" s="7"/>
      <c r="E51" s="42"/>
      <c r="F51" s="7"/>
      <c r="G51" s="42"/>
      <c r="H51" s="7"/>
      <c r="I51" s="42"/>
      <c r="J51" s="7"/>
      <c r="K51" s="42"/>
      <c r="L51" s="7"/>
      <c r="M51" s="42"/>
      <c r="N51" s="7"/>
      <c r="O51" s="42"/>
      <c r="P51" s="114"/>
    </row>
    <row r="52" spans="1:16" ht="12.75" customHeight="1" x14ac:dyDescent="0.2">
      <c r="A52" s="115"/>
      <c r="B52" s="308" t="s">
        <v>200</v>
      </c>
      <c r="C52" s="270"/>
      <c r="D52" s="313" t="s">
        <v>124</v>
      </c>
      <c r="E52" s="334"/>
      <c r="F52" s="288" t="s">
        <v>57</v>
      </c>
      <c r="G52" s="278"/>
      <c r="H52" s="278" t="s">
        <v>77</v>
      </c>
      <c r="I52" s="314"/>
      <c r="J52" s="288" t="s">
        <v>259</v>
      </c>
      <c r="K52" s="314"/>
      <c r="L52" s="288" t="s">
        <v>182</v>
      </c>
      <c r="M52" s="314"/>
      <c r="N52" s="331" t="s">
        <v>155</v>
      </c>
      <c r="O52" s="240"/>
      <c r="P52" s="117"/>
    </row>
    <row r="53" spans="1:16" ht="12" customHeight="1" x14ac:dyDescent="0.2">
      <c r="A53" s="262" t="s">
        <v>131</v>
      </c>
      <c r="B53" s="309"/>
      <c r="C53" s="310"/>
      <c r="D53" s="335"/>
      <c r="E53" s="336"/>
      <c r="F53" s="327"/>
      <c r="G53" s="279"/>
      <c r="H53" s="279"/>
      <c r="I53" s="316"/>
      <c r="J53" s="327"/>
      <c r="K53" s="316"/>
      <c r="L53" s="327"/>
      <c r="M53" s="316"/>
      <c r="N53" s="332"/>
      <c r="O53" s="320"/>
      <c r="P53" s="242" t="s">
        <v>131</v>
      </c>
    </row>
    <row r="54" spans="1:16" ht="12" customHeight="1" x14ac:dyDescent="0.2">
      <c r="A54" s="262"/>
      <c r="B54" s="309"/>
      <c r="C54" s="310"/>
      <c r="D54" s="337"/>
      <c r="E54" s="304"/>
      <c r="F54" s="324"/>
      <c r="G54" s="280"/>
      <c r="H54" s="280"/>
      <c r="I54" s="318"/>
      <c r="J54" s="324"/>
      <c r="K54" s="318"/>
      <c r="L54" s="324"/>
      <c r="M54" s="318"/>
      <c r="N54" s="333"/>
      <c r="O54" s="322"/>
      <c r="P54" s="298"/>
    </row>
    <row r="55" spans="1:16" ht="15" customHeight="1" thickBot="1" x14ac:dyDescent="0.25">
      <c r="A55" s="116"/>
      <c r="B55" s="311"/>
      <c r="C55" s="312"/>
      <c r="D55" s="179" t="s">
        <v>291</v>
      </c>
      <c r="E55" s="20" t="s">
        <v>220</v>
      </c>
      <c r="F55" s="179" t="s">
        <v>291</v>
      </c>
      <c r="G55" s="9" t="s">
        <v>220</v>
      </c>
      <c r="H55" s="181" t="s">
        <v>291</v>
      </c>
      <c r="I55" s="20" t="s">
        <v>220</v>
      </c>
      <c r="J55" s="179" t="s">
        <v>291</v>
      </c>
      <c r="K55" s="20" t="s">
        <v>220</v>
      </c>
      <c r="L55" s="179" t="s">
        <v>291</v>
      </c>
      <c r="M55" s="20" t="s">
        <v>220</v>
      </c>
      <c r="N55" s="179" t="s">
        <v>291</v>
      </c>
      <c r="O55" s="20" t="s">
        <v>220</v>
      </c>
      <c r="P55" s="121"/>
    </row>
    <row r="56" spans="1:16" x14ac:dyDescent="0.2">
      <c r="A56" s="117"/>
      <c r="C56" s="10"/>
      <c r="D56" s="10"/>
      <c r="E56" s="43"/>
      <c r="F56" s="10"/>
      <c r="G56" s="43"/>
      <c r="H56" s="10"/>
      <c r="I56" s="43"/>
      <c r="J56" s="10"/>
      <c r="K56" s="43"/>
      <c r="L56" s="10"/>
      <c r="M56" s="43"/>
      <c r="N56" s="10"/>
      <c r="O56" s="43"/>
      <c r="P56" s="117"/>
    </row>
    <row r="57" spans="1:16" x14ac:dyDescent="0.2">
      <c r="A57" s="117"/>
      <c r="B57" s="11"/>
      <c r="C57" s="229" t="s">
        <v>142</v>
      </c>
      <c r="D57" s="23"/>
      <c r="E57" s="18"/>
      <c r="F57" s="47"/>
      <c r="G57" s="18"/>
      <c r="H57" s="24" t="s">
        <v>142</v>
      </c>
      <c r="I57" s="18"/>
      <c r="J57" s="47"/>
      <c r="K57" s="18"/>
      <c r="L57" s="47"/>
      <c r="M57" s="18"/>
      <c r="N57" s="47"/>
      <c r="O57" s="18"/>
      <c r="P57" s="117"/>
    </row>
    <row r="58" spans="1:16" x14ac:dyDescent="0.2">
      <c r="A58" s="117"/>
      <c r="C58" s="10"/>
      <c r="E58" s="43"/>
      <c r="F58" s="10"/>
      <c r="G58" s="43"/>
      <c r="H58" s="10"/>
      <c r="I58" s="43"/>
      <c r="J58" s="10"/>
      <c r="K58" s="43"/>
      <c r="L58" s="10"/>
      <c r="M58" s="43"/>
      <c r="N58" s="10"/>
      <c r="O58" s="43"/>
      <c r="P58" s="117"/>
    </row>
    <row r="59" spans="1:16" x14ac:dyDescent="0.2">
      <c r="A59" s="115">
        <v>1</v>
      </c>
      <c r="C59" s="34" t="s">
        <v>45</v>
      </c>
      <c r="D59" s="50">
        <v>24368</v>
      </c>
      <c r="E59" s="73">
        <v>0.81217137189236466</v>
      </c>
      <c r="F59" s="50">
        <v>2149</v>
      </c>
      <c r="G59" s="73">
        <v>5.8273683479803925E-2</v>
      </c>
      <c r="H59" s="50">
        <v>4675</v>
      </c>
      <c r="I59" s="73">
        <v>0.80045476103643054</v>
      </c>
      <c r="J59" s="50">
        <v>5662</v>
      </c>
      <c r="K59" s="73">
        <v>0.71296175039539034</v>
      </c>
      <c r="L59" s="50">
        <v>2774</v>
      </c>
      <c r="M59" s="73">
        <v>0.6607688166664285</v>
      </c>
      <c r="N59" s="92">
        <v>35387</v>
      </c>
      <c r="O59" s="87">
        <v>0.47268057989025775</v>
      </c>
      <c r="P59" s="117">
        <v>1</v>
      </c>
    </row>
    <row r="60" spans="1:16" x14ac:dyDescent="0.2">
      <c r="A60" s="115"/>
      <c r="C60" s="34" t="s">
        <v>287</v>
      </c>
      <c r="D60" s="50"/>
      <c r="E60" s="73"/>
      <c r="F60" s="50"/>
      <c r="G60" s="73"/>
      <c r="H60" s="50"/>
      <c r="I60" s="73"/>
      <c r="J60" s="50"/>
      <c r="K60" s="73"/>
      <c r="L60" s="50"/>
      <c r="M60" s="73"/>
      <c r="N60" s="92"/>
      <c r="O60" s="87"/>
      <c r="P60" s="117"/>
    </row>
    <row r="61" spans="1:16" x14ac:dyDescent="0.2">
      <c r="A61" s="115">
        <v>2</v>
      </c>
      <c r="C61" s="34" t="s">
        <v>290</v>
      </c>
      <c r="D61" s="50">
        <v>1670</v>
      </c>
      <c r="E61" s="73">
        <v>5.5660135877390389E-2</v>
      </c>
      <c r="F61" s="50">
        <v>1206</v>
      </c>
      <c r="G61" s="73">
        <v>3.2702681375822953E-2</v>
      </c>
      <c r="H61" s="50">
        <v>1804</v>
      </c>
      <c r="I61" s="73">
        <v>0.30888136661170496</v>
      </c>
      <c r="J61" s="50">
        <v>2728</v>
      </c>
      <c r="K61" s="73">
        <v>0.34351106589166808</v>
      </c>
      <c r="L61" s="50">
        <v>331</v>
      </c>
      <c r="M61" s="73">
        <v>7.8844440633232815E-2</v>
      </c>
      <c r="N61" s="92">
        <v>9923</v>
      </c>
      <c r="O61" s="87">
        <v>0.13254611564277921</v>
      </c>
      <c r="P61" s="117">
        <v>2</v>
      </c>
    </row>
    <row r="62" spans="1:16" x14ac:dyDescent="0.2">
      <c r="A62" s="115">
        <v>3</v>
      </c>
      <c r="C62" s="34" t="s">
        <v>326</v>
      </c>
      <c r="D62" s="50">
        <v>354</v>
      </c>
      <c r="E62" s="73">
        <v>1.1798615629099519E-2</v>
      </c>
      <c r="F62" s="50">
        <v>277</v>
      </c>
      <c r="G62" s="73">
        <v>7.5113123889742608E-3</v>
      </c>
      <c r="H62" s="50">
        <v>1324</v>
      </c>
      <c r="I62" s="73">
        <v>0.22669563713630675</v>
      </c>
      <c r="J62" s="50">
        <v>36</v>
      </c>
      <c r="K62" s="73">
        <v>4.5331372331745053E-3</v>
      </c>
      <c r="L62" s="50">
        <v>268</v>
      </c>
      <c r="M62" s="73">
        <v>6.3837794832949823E-2</v>
      </c>
      <c r="N62" s="92">
        <v>1926</v>
      </c>
      <c r="O62" s="87">
        <v>2.5726475735966214E-2</v>
      </c>
      <c r="P62" s="117">
        <v>3</v>
      </c>
    </row>
    <row r="63" spans="1:16" x14ac:dyDescent="0.2">
      <c r="A63" s="115">
        <v>4</v>
      </c>
      <c r="C63" s="34" t="s">
        <v>328</v>
      </c>
      <c r="D63" s="50">
        <v>330</v>
      </c>
      <c r="E63" s="73">
        <v>1.0998709484753788E-2</v>
      </c>
      <c r="F63" s="50">
        <v>271</v>
      </c>
      <c r="G63" s="73">
        <v>7.3486124816318586E-3</v>
      </c>
      <c r="H63" s="50">
        <v>103</v>
      </c>
      <c r="I63" s="73">
        <v>1.7635687783262535E-2</v>
      </c>
      <c r="J63" s="50">
        <v>34</v>
      </c>
      <c r="K63" s="73">
        <v>4.2812962757759216E-3</v>
      </c>
      <c r="L63" s="50">
        <v>180</v>
      </c>
      <c r="M63" s="73">
        <v>4.2876130857951375E-2</v>
      </c>
      <c r="N63" s="92">
        <v>1293</v>
      </c>
      <c r="O63" s="87">
        <v>1.7271201000313766E-2</v>
      </c>
      <c r="P63" s="117">
        <v>4</v>
      </c>
    </row>
    <row r="64" spans="1:16" x14ac:dyDescent="0.2">
      <c r="A64" s="115">
        <v>5</v>
      </c>
      <c r="C64" s="34" t="s">
        <v>168</v>
      </c>
      <c r="D64" s="50">
        <v>2890114</v>
      </c>
      <c r="E64" s="73">
        <v>96.325831102483974</v>
      </c>
      <c r="F64" s="50">
        <v>3654270</v>
      </c>
      <c r="G64" s="73">
        <v>99.091565067353699</v>
      </c>
      <c r="H64" s="50">
        <v>570567</v>
      </c>
      <c r="I64" s="73">
        <v>97.692635644978196</v>
      </c>
      <c r="J64" s="50">
        <v>760460</v>
      </c>
      <c r="K64" s="73">
        <v>95.757487231663461</v>
      </c>
      <c r="L64" s="50">
        <v>345954</v>
      </c>
      <c r="M64" s="73">
        <v>82.406494304620622</v>
      </c>
      <c r="N64" s="92">
        <v>3518924</v>
      </c>
      <c r="O64" s="87">
        <v>47.003900780222828</v>
      </c>
      <c r="P64" s="117">
        <v>5</v>
      </c>
    </row>
    <row r="65" spans="1:16" ht="24" x14ac:dyDescent="0.2">
      <c r="A65" s="115">
        <v>5</v>
      </c>
      <c r="C65" s="160" t="s">
        <v>327</v>
      </c>
      <c r="D65" s="50">
        <v>508769</v>
      </c>
      <c r="E65" s="73">
        <v>16.956977048026364</v>
      </c>
      <c r="F65" s="50">
        <v>3528865</v>
      </c>
      <c r="G65" s="73">
        <v>95.691001420641356</v>
      </c>
      <c r="H65" s="50">
        <v>207406</v>
      </c>
      <c r="I65" s="73">
        <v>35.512111265780085</v>
      </c>
      <c r="J65" s="50">
        <v>624989</v>
      </c>
      <c r="K65" s="73">
        <v>78.698914061791697</v>
      </c>
      <c r="L65" s="50">
        <v>258251</v>
      </c>
      <c r="M65" s="73">
        <v>61.515575945537783</v>
      </c>
      <c r="N65" s="92">
        <v>1574446</v>
      </c>
      <c r="O65" s="87">
        <v>21.030605823774174</v>
      </c>
      <c r="P65" s="117">
        <v>6</v>
      </c>
    </row>
    <row r="66" spans="1:16" x14ac:dyDescent="0.2">
      <c r="A66" s="115">
        <v>7</v>
      </c>
      <c r="C66" s="34" t="s">
        <v>47</v>
      </c>
      <c r="D66" s="50">
        <v>492652</v>
      </c>
      <c r="E66" s="73">
        <v>16.419806742675526</v>
      </c>
      <c r="F66" s="50">
        <v>645742</v>
      </c>
      <c r="G66" s="73">
        <v>17.510360594516307</v>
      </c>
      <c r="H66" s="50">
        <v>199904</v>
      </c>
      <c r="I66" s="73">
        <v>34.227616802187512</v>
      </c>
      <c r="J66" s="50">
        <v>622220</v>
      </c>
      <c r="K66" s="73">
        <v>78.350240256273352</v>
      </c>
      <c r="L66" s="50">
        <v>247521</v>
      </c>
      <c r="M66" s="73">
        <v>58.959682144949909</v>
      </c>
      <c r="N66" s="92">
        <v>821286</v>
      </c>
      <c r="O66" s="87">
        <v>10.970298209391874</v>
      </c>
      <c r="P66" s="117">
        <v>7</v>
      </c>
    </row>
    <row r="67" spans="1:16" x14ac:dyDescent="0.2">
      <c r="A67" s="115">
        <v>8</v>
      </c>
      <c r="C67" s="34" t="s">
        <v>48</v>
      </c>
      <c r="D67" s="50">
        <v>8783</v>
      </c>
      <c r="E67" s="73">
        <v>0.29273231940785616</v>
      </c>
      <c r="F67" s="50">
        <v>2807661</v>
      </c>
      <c r="G67" s="73">
        <v>76.134364091479654</v>
      </c>
      <c r="H67" s="50" t="s">
        <v>364</v>
      </c>
      <c r="I67" s="73" t="s">
        <v>364</v>
      </c>
      <c r="J67" s="50">
        <v>2608</v>
      </c>
      <c r="K67" s="73">
        <v>0.3284006084477531</v>
      </c>
      <c r="L67" s="50">
        <v>10456</v>
      </c>
      <c r="M67" s="73">
        <v>2.490626801392998</v>
      </c>
      <c r="N67" s="92">
        <v>280938</v>
      </c>
      <c r="O67" s="87">
        <v>3.7526192317294269</v>
      </c>
      <c r="P67" s="117">
        <v>8</v>
      </c>
    </row>
    <row r="68" spans="1:16" x14ac:dyDescent="0.2">
      <c r="A68" s="115">
        <v>9</v>
      </c>
      <c r="C68" s="34" t="s">
        <v>269</v>
      </c>
      <c r="D68" s="50">
        <v>7968</v>
      </c>
      <c r="E68" s="73">
        <v>0.26556883992278241</v>
      </c>
      <c r="F68" s="50">
        <v>9</v>
      </c>
      <c r="G68" s="73">
        <v>2.4404986101360414E-4</v>
      </c>
      <c r="H68" s="50">
        <v>225473</v>
      </c>
      <c r="I68" s="73">
        <v>38.605547879180129</v>
      </c>
      <c r="J68" s="50" t="s">
        <v>364</v>
      </c>
      <c r="K68" s="73" t="s">
        <v>364</v>
      </c>
      <c r="L68" s="50">
        <v>73</v>
      </c>
      <c r="M68" s="73">
        <v>1.738865307016917E-2</v>
      </c>
      <c r="N68" s="92">
        <v>1543</v>
      </c>
      <c r="O68" s="87">
        <v>2.0610567009655176E-2</v>
      </c>
      <c r="P68" s="117">
        <v>9</v>
      </c>
    </row>
    <row r="69" spans="1:16" x14ac:dyDescent="0.2">
      <c r="A69" s="115">
        <v>10</v>
      </c>
      <c r="C69" s="34" t="s">
        <v>242</v>
      </c>
      <c r="D69" s="50">
        <v>2205892</v>
      </c>
      <c r="E69" s="73">
        <v>73.52110685679547</v>
      </c>
      <c r="F69" s="50">
        <v>5278</v>
      </c>
      <c r="G69" s="73">
        <v>0.14312168515886697</v>
      </c>
      <c r="H69" s="50">
        <v>47303</v>
      </c>
      <c r="I69" s="73">
        <v>8.0992324195307539</v>
      </c>
      <c r="J69" s="50">
        <v>36393</v>
      </c>
      <c r="K69" s="73">
        <v>4.5826239813033274</v>
      </c>
      <c r="L69" s="50">
        <v>28830</v>
      </c>
      <c r="M69" s="73">
        <v>6.8673269590818791</v>
      </c>
      <c r="N69" s="92">
        <v>491613</v>
      </c>
      <c r="O69" s="87">
        <v>6.5667029678014321</v>
      </c>
      <c r="P69" s="117">
        <v>10</v>
      </c>
    </row>
    <row r="70" spans="1:16" x14ac:dyDescent="0.2">
      <c r="A70" s="115">
        <v>11</v>
      </c>
      <c r="C70" s="34" t="s">
        <v>270</v>
      </c>
      <c r="D70" s="50">
        <v>46197</v>
      </c>
      <c r="E70" s="73">
        <v>1.5397193395974873</v>
      </c>
      <c r="F70" s="50">
        <v>9100</v>
      </c>
      <c r="G70" s="73">
        <v>0.24676152613597754</v>
      </c>
      <c r="H70" s="50">
        <v>17809</v>
      </c>
      <c r="I70" s="73">
        <v>3.0492617838070144</v>
      </c>
      <c r="J70" s="50">
        <v>82284</v>
      </c>
      <c r="K70" s="73">
        <v>10.361240669292528</v>
      </c>
      <c r="L70" s="50">
        <v>29969</v>
      </c>
      <c r="M70" s="73">
        <v>7.1386375871219157</v>
      </c>
      <c r="N70" s="92">
        <v>1338363</v>
      </c>
      <c r="O70" s="87">
        <v>17.877135641440784</v>
      </c>
      <c r="P70" s="117">
        <v>11</v>
      </c>
    </row>
    <row r="71" spans="1:16" x14ac:dyDescent="0.2">
      <c r="A71" s="115">
        <v>12</v>
      </c>
      <c r="C71" s="34" t="s">
        <v>271</v>
      </c>
      <c r="D71" s="50">
        <v>121287</v>
      </c>
      <c r="E71" s="73">
        <v>4.0424256887191907</v>
      </c>
      <c r="F71" s="50">
        <v>111018</v>
      </c>
      <c r="G71" s="73">
        <v>3.0104363855564786</v>
      </c>
      <c r="H71" s="50">
        <v>72577</v>
      </c>
      <c r="I71" s="73">
        <v>12.426653516949951</v>
      </c>
      <c r="J71" s="50">
        <v>16795</v>
      </c>
      <c r="K71" s="73">
        <v>2.1148344397546062</v>
      </c>
      <c r="L71" s="50">
        <v>28830</v>
      </c>
      <c r="M71" s="73">
        <v>6.8673269590818791</v>
      </c>
      <c r="N71" s="92">
        <v>112960</v>
      </c>
      <c r="O71" s="87">
        <v>1.5088591376608222</v>
      </c>
      <c r="P71" s="117">
        <v>12</v>
      </c>
    </row>
    <row r="72" spans="1:16" x14ac:dyDescent="0.2">
      <c r="A72" s="115"/>
      <c r="C72" s="34" t="s">
        <v>287</v>
      </c>
      <c r="D72" s="50"/>
      <c r="E72" s="73"/>
      <c r="F72" s="50"/>
      <c r="G72" s="73"/>
      <c r="H72" s="50"/>
      <c r="I72" s="73"/>
      <c r="J72" s="50"/>
      <c r="K72" s="73"/>
      <c r="L72" s="50"/>
      <c r="M72" s="73"/>
      <c r="N72" s="92"/>
      <c r="O72" s="87"/>
      <c r="P72" s="117"/>
    </row>
    <row r="73" spans="1:16" x14ac:dyDescent="0.2">
      <c r="A73" s="115">
        <v>13</v>
      </c>
      <c r="C73" s="34" t="s">
        <v>290</v>
      </c>
      <c r="D73" s="50">
        <v>162541</v>
      </c>
      <c r="E73" s="73">
        <v>5.4173976920041378</v>
      </c>
      <c r="F73" s="50">
        <v>123890</v>
      </c>
      <c r="G73" s="73">
        <v>3.3594819201083799</v>
      </c>
      <c r="H73" s="50">
        <v>84176</v>
      </c>
      <c r="I73" s="73">
        <v>14.412637425669001</v>
      </c>
      <c r="J73" s="50">
        <v>45829</v>
      </c>
      <c r="K73" s="73">
        <v>5.770809618309845</v>
      </c>
      <c r="L73" s="50">
        <v>39195</v>
      </c>
      <c r="M73" s="73">
        <v>9.336277494318912</v>
      </c>
      <c r="N73" s="92">
        <v>179600</v>
      </c>
      <c r="O73" s="87">
        <v>2.3990005411108681</v>
      </c>
      <c r="P73" s="117">
        <v>13</v>
      </c>
    </row>
    <row r="74" spans="1:16" x14ac:dyDescent="0.2">
      <c r="A74" s="115">
        <v>14</v>
      </c>
      <c r="C74" s="34" t="s">
        <v>319</v>
      </c>
      <c r="D74" s="50">
        <v>25502</v>
      </c>
      <c r="E74" s="73">
        <v>0.84996693721270034</v>
      </c>
      <c r="F74" s="50">
        <v>57479</v>
      </c>
      <c r="G74" s="73">
        <v>1.5586379956889949</v>
      </c>
      <c r="H74" s="50">
        <v>31656</v>
      </c>
      <c r="I74" s="73">
        <v>5.420148858902512</v>
      </c>
      <c r="J74" s="50">
        <v>15546</v>
      </c>
      <c r="K74" s="73">
        <v>1.9575597618591907</v>
      </c>
      <c r="L74" s="50">
        <v>4227</v>
      </c>
      <c r="M74" s="73">
        <v>1.0068744729808916</v>
      </c>
      <c r="N74" s="92">
        <v>44915</v>
      </c>
      <c r="O74" s="87">
        <v>0.59995049723827754</v>
      </c>
      <c r="P74" s="117">
        <v>14</v>
      </c>
    </row>
    <row r="75" spans="1:16" x14ac:dyDescent="0.2">
      <c r="A75" s="115">
        <v>15</v>
      </c>
      <c r="C75" s="34" t="s">
        <v>328</v>
      </c>
      <c r="D75" s="50">
        <v>12440</v>
      </c>
      <c r="E75" s="73">
        <v>0.41461801815253679</v>
      </c>
      <c r="F75" s="50">
        <v>19874</v>
      </c>
      <c r="G75" s="73">
        <v>0.53891632642048548</v>
      </c>
      <c r="H75" s="50">
        <v>16933</v>
      </c>
      <c r="I75" s="73">
        <v>2.8992728275144124</v>
      </c>
      <c r="J75" s="50">
        <v>13522</v>
      </c>
      <c r="K75" s="73">
        <v>1.702696712971824</v>
      </c>
      <c r="L75" s="50">
        <v>1546</v>
      </c>
      <c r="M75" s="73">
        <v>0.36825832392440461</v>
      </c>
      <c r="N75" s="92">
        <v>24265</v>
      </c>
      <c r="O75" s="87">
        <v>0.32411886486667713</v>
      </c>
      <c r="P75" s="117">
        <v>15</v>
      </c>
    </row>
    <row r="76" spans="1:16" x14ac:dyDescent="0.2">
      <c r="A76" s="115">
        <v>16</v>
      </c>
      <c r="C76" s="34" t="s">
        <v>201</v>
      </c>
      <c r="D76" s="50">
        <v>85869</v>
      </c>
      <c r="E76" s="73">
        <v>2.861964196200979</v>
      </c>
      <c r="F76" s="50">
        <v>31352</v>
      </c>
      <c r="G76" s="73">
        <v>0.85016124916650193</v>
      </c>
      <c r="H76" s="50">
        <v>8801</v>
      </c>
      <c r="I76" s="73">
        <v>1.5069095939853743</v>
      </c>
      <c r="J76" s="50">
        <v>28031</v>
      </c>
      <c r="K76" s="73">
        <v>3.5296769384198492</v>
      </c>
      <c r="L76" s="50">
        <v>71086</v>
      </c>
      <c r="M76" s="73">
        <v>16.932736878712955</v>
      </c>
      <c r="N76" s="92">
        <v>3932140</v>
      </c>
      <c r="O76" s="87">
        <v>52.523418639886913</v>
      </c>
      <c r="P76" s="117">
        <v>16</v>
      </c>
    </row>
    <row r="77" spans="1:16" x14ac:dyDescent="0.2">
      <c r="A77" s="115">
        <v>17</v>
      </c>
      <c r="C77" s="34" t="s">
        <v>49</v>
      </c>
      <c r="D77" s="50">
        <v>6887</v>
      </c>
      <c r="E77" s="73">
        <v>0.22953973400454347</v>
      </c>
      <c r="F77" s="50">
        <v>23918</v>
      </c>
      <c r="G77" s="73">
        <v>0.64857606396926493</v>
      </c>
      <c r="H77" s="50">
        <v>5465</v>
      </c>
      <c r="I77" s="73">
        <v>0.93571877413135673</v>
      </c>
      <c r="J77" s="50">
        <v>12639</v>
      </c>
      <c r="K77" s="73">
        <v>1.5915089302803493</v>
      </c>
      <c r="L77" s="50">
        <v>38106</v>
      </c>
      <c r="M77" s="73">
        <v>9.0768769026283067</v>
      </c>
      <c r="N77" s="92">
        <v>1028985</v>
      </c>
      <c r="O77" s="87">
        <v>13.744630132488679</v>
      </c>
      <c r="P77" s="117">
        <v>17</v>
      </c>
    </row>
    <row r="78" spans="1:16" x14ac:dyDescent="0.2">
      <c r="A78" s="115">
        <v>18</v>
      </c>
      <c r="C78" s="34" t="s">
        <v>50</v>
      </c>
      <c r="D78" s="50">
        <v>230</v>
      </c>
      <c r="E78" s="73">
        <v>7.6657672166465804E-3</v>
      </c>
      <c r="F78" s="50">
        <v>2541</v>
      </c>
      <c r="G78" s="73">
        <v>6.8903410759507566E-2</v>
      </c>
      <c r="H78" s="50">
        <v>35</v>
      </c>
      <c r="I78" s="73">
        <v>5.9927094409144531E-3</v>
      </c>
      <c r="J78" s="50">
        <v>11</v>
      </c>
      <c r="K78" s="73">
        <v>1.3851252656922101E-3</v>
      </c>
      <c r="L78" s="50">
        <v>14244</v>
      </c>
      <c r="M78" s="73">
        <v>3.3929311552258858</v>
      </c>
      <c r="N78" s="92">
        <v>96800</v>
      </c>
      <c r="O78" s="87">
        <v>1.2930025188169936</v>
      </c>
      <c r="P78" s="117">
        <v>18</v>
      </c>
    </row>
    <row r="79" spans="1:16" x14ac:dyDescent="0.2">
      <c r="A79" s="115">
        <v>19</v>
      </c>
      <c r="C79" s="34" t="s">
        <v>51</v>
      </c>
      <c r="D79" s="50">
        <v>8753</v>
      </c>
      <c r="E79" s="73">
        <v>0.29173243672742399</v>
      </c>
      <c r="F79" s="50">
        <v>4643</v>
      </c>
      <c r="G79" s="73">
        <v>0.125902611631796</v>
      </c>
      <c r="H79" s="50">
        <v>3301</v>
      </c>
      <c r="I79" s="73">
        <v>0.56519811041310319</v>
      </c>
      <c r="J79" s="50">
        <v>11433</v>
      </c>
      <c r="K79" s="73">
        <v>1.4396488329690034</v>
      </c>
      <c r="L79" s="50">
        <v>3046</v>
      </c>
      <c r="M79" s="73">
        <v>0.72555941440733274</v>
      </c>
      <c r="N79" s="92">
        <v>105129</v>
      </c>
      <c r="O79" s="87">
        <v>1.4042568367842119</v>
      </c>
      <c r="P79" s="117">
        <v>19</v>
      </c>
    </row>
    <row r="80" spans="1:16" x14ac:dyDescent="0.2">
      <c r="A80" s="115">
        <v>20</v>
      </c>
      <c r="C80" s="34" t="s">
        <v>52</v>
      </c>
      <c r="D80" s="50">
        <v>3181</v>
      </c>
      <c r="E80" s="73">
        <v>0.10602089354849031</v>
      </c>
      <c r="F80" s="50">
        <v>1940</v>
      </c>
      <c r="G80" s="73">
        <v>5.260630337404356E-2</v>
      </c>
      <c r="H80" s="50">
        <v>3300</v>
      </c>
      <c r="I80" s="73">
        <v>0.56502689014336271</v>
      </c>
      <c r="J80" s="50">
        <v>1420</v>
      </c>
      <c r="K80" s="73">
        <v>0.1788070797529944</v>
      </c>
      <c r="L80" s="50">
        <v>980</v>
      </c>
      <c r="M80" s="73">
        <v>0.2334367124488464</v>
      </c>
      <c r="N80" s="92">
        <v>66927</v>
      </c>
      <c r="O80" s="87">
        <v>0.89397499562876992</v>
      </c>
      <c r="P80" s="117">
        <v>20</v>
      </c>
    </row>
    <row r="81" spans="1:16" x14ac:dyDescent="0.2">
      <c r="A81" s="115">
        <v>21</v>
      </c>
      <c r="C81" s="34" t="s">
        <v>202</v>
      </c>
      <c r="D81" s="50" t="s">
        <v>364</v>
      </c>
      <c r="E81" s="73" t="s">
        <v>364</v>
      </c>
      <c r="F81" s="50" t="s">
        <v>364</v>
      </c>
      <c r="G81" s="73" t="s">
        <v>364</v>
      </c>
      <c r="H81" s="50" t="s">
        <v>364</v>
      </c>
      <c r="I81" s="73" t="s">
        <v>364</v>
      </c>
      <c r="J81" s="50" t="s">
        <v>364</v>
      </c>
      <c r="K81" s="73" t="s">
        <v>364</v>
      </c>
      <c r="L81" s="50" t="s">
        <v>364</v>
      </c>
      <c r="M81" s="73" t="s">
        <v>364</v>
      </c>
      <c r="N81" s="92">
        <v>4912</v>
      </c>
      <c r="O81" s="87">
        <v>6.5611863351539998E-2</v>
      </c>
      <c r="P81" s="117">
        <v>21</v>
      </c>
    </row>
    <row r="82" spans="1:16" x14ac:dyDescent="0.2">
      <c r="A82" s="115">
        <v>22</v>
      </c>
      <c r="C82" s="34" t="s">
        <v>53</v>
      </c>
      <c r="D82" s="50">
        <v>5571</v>
      </c>
      <c r="E82" s="73">
        <v>0.1856782137562526</v>
      </c>
      <c r="F82" s="50">
        <v>2702</v>
      </c>
      <c r="G82" s="73">
        <v>7.3269191606528714E-2</v>
      </c>
      <c r="H82" s="50">
        <v>1</v>
      </c>
      <c r="I82" s="73">
        <v>1.7122026974041295E-4</v>
      </c>
      <c r="J82" s="50">
        <v>10013</v>
      </c>
      <c r="K82" s="73">
        <v>1.260841753216009</v>
      </c>
      <c r="L82" s="50">
        <v>2066</v>
      </c>
      <c r="M82" s="73">
        <v>0.4921227019584864</v>
      </c>
      <c r="N82" s="92">
        <v>33291</v>
      </c>
      <c r="O82" s="87">
        <v>0.44468333526793935</v>
      </c>
      <c r="P82" s="117">
        <v>22</v>
      </c>
    </row>
    <row r="83" spans="1:16" x14ac:dyDescent="0.2">
      <c r="A83" s="115">
        <v>23</v>
      </c>
      <c r="C83" s="34" t="s">
        <v>54</v>
      </c>
      <c r="D83" s="50">
        <v>70000</v>
      </c>
      <c r="E83" s="73">
        <v>2.333059587675046</v>
      </c>
      <c r="F83" s="50">
        <v>250</v>
      </c>
      <c r="G83" s="73">
        <v>6.7791628059334485E-3</v>
      </c>
      <c r="H83" s="50" t="s">
        <v>364</v>
      </c>
      <c r="I83" s="73" t="s">
        <v>364</v>
      </c>
      <c r="J83" s="50">
        <v>3948</v>
      </c>
      <c r="K83" s="73">
        <v>0.49713404990480414</v>
      </c>
      <c r="L83" s="50">
        <v>15689</v>
      </c>
      <c r="M83" s="73">
        <v>3.7371312057244399</v>
      </c>
      <c r="N83" s="92">
        <v>2701227</v>
      </c>
      <c r="O83" s="87">
        <v>36.081542509261062</v>
      </c>
      <c r="P83" s="117">
        <v>23</v>
      </c>
    </row>
    <row r="84" spans="1:16" x14ac:dyDescent="0.2">
      <c r="A84" s="115"/>
      <c r="C84" s="34" t="s">
        <v>287</v>
      </c>
      <c r="D84" s="50"/>
      <c r="E84" s="73"/>
      <c r="F84" s="50"/>
      <c r="G84" s="73"/>
      <c r="H84" s="50"/>
      <c r="I84" s="73"/>
      <c r="J84" s="50"/>
      <c r="K84" s="73"/>
      <c r="L84" s="50"/>
      <c r="M84" s="73"/>
      <c r="N84" s="92"/>
      <c r="O84" s="87"/>
      <c r="P84" s="117"/>
    </row>
    <row r="85" spans="1:16" x14ac:dyDescent="0.2">
      <c r="A85" s="115">
        <v>24</v>
      </c>
      <c r="C85" s="34" t="s">
        <v>290</v>
      </c>
      <c r="D85" s="50">
        <v>27013</v>
      </c>
      <c r="E85" s="73">
        <v>0.90032769488380027</v>
      </c>
      <c r="F85" s="50">
        <v>2180</v>
      </c>
      <c r="G85" s="73">
        <v>5.9114299667739671E-2</v>
      </c>
      <c r="H85" s="50" t="s">
        <v>364</v>
      </c>
      <c r="I85" s="73" t="s">
        <v>364</v>
      </c>
      <c r="J85" s="50">
        <v>4401</v>
      </c>
      <c r="K85" s="73">
        <v>0.55417602675558331</v>
      </c>
      <c r="L85" s="50">
        <v>15951</v>
      </c>
      <c r="M85" s="73">
        <v>3.7995397961954578</v>
      </c>
      <c r="N85" s="92">
        <v>235006</v>
      </c>
      <c r="O85" s="87">
        <v>3.1390841935651483</v>
      </c>
      <c r="P85" s="117">
        <v>24</v>
      </c>
    </row>
    <row r="86" spans="1:16" x14ac:dyDescent="0.2">
      <c r="A86" s="115">
        <v>25</v>
      </c>
      <c r="C86" s="34" t="s">
        <v>319</v>
      </c>
      <c r="D86" s="50">
        <v>4331</v>
      </c>
      <c r="E86" s="73">
        <v>0.14434972963172321</v>
      </c>
      <c r="F86" s="50">
        <v>700</v>
      </c>
      <c r="G86" s="73">
        <v>1.8981655856613655E-2</v>
      </c>
      <c r="H86" s="50">
        <v>483</v>
      </c>
      <c r="I86" s="73">
        <v>8.2699390284619451E-2</v>
      </c>
      <c r="J86" s="50">
        <v>11081</v>
      </c>
      <c r="K86" s="73">
        <v>1.3953248244668528</v>
      </c>
      <c r="L86" s="50">
        <v>9789</v>
      </c>
      <c r="M86" s="73">
        <v>2.3317469164915892</v>
      </c>
      <c r="N86" s="92">
        <v>31482</v>
      </c>
      <c r="O86" s="87">
        <v>0.42051968282434493</v>
      </c>
      <c r="P86" s="117">
        <v>25</v>
      </c>
    </row>
    <row r="87" spans="1:16" x14ac:dyDescent="0.2">
      <c r="A87" s="115">
        <v>26</v>
      </c>
      <c r="C87" s="34" t="s">
        <v>328</v>
      </c>
      <c r="D87" s="50" t="s">
        <v>364</v>
      </c>
      <c r="E87" s="73" t="s">
        <v>364</v>
      </c>
      <c r="F87" s="50" t="s">
        <v>364</v>
      </c>
      <c r="G87" s="73" t="s">
        <v>364</v>
      </c>
      <c r="H87" s="50" t="s">
        <v>364</v>
      </c>
      <c r="I87" s="73" t="s">
        <v>364</v>
      </c>
      <c r="J87" s="50" t="s">
        <v>364</v>
      </c>
      <c r="K87" s="73" t="s">
        <v>364</v>
      </c>
      <c r="L87" s="50" t="s">
        <v>364</v>
      </c>
      <c r="M87" s="73" t="s">
        <v>364</v>
      </c>
      <c r="N87" s="92">
        <v>1882</v>
      </c>
      <c r="O87" s="87">
        <v>2.5138747318322125E-2</v>
      </c>
      <c r="P87" s="117">
        <v>26</v>
      </c>
    </row>
    <row r="88" spans="1:16" s="82" customFormat="1" ht="36" customHeight="1" x14ac:dyDescent="0.2">
      <c r="A88" s="210">
        <v>27</v>
      </c>
      <c r="B88" s="153"/>
      <c r="C88" s="162" t="s">
        <v>157</v>
      </c>
      <c r="D88" s="154">
        <v>3000352</v>
      </c>
      <c r="E88" s="155">
        <v>100</v>
      </c>
      <c r="F88" s="154">
        <v>3687771</v>
      </c>
      <c r="G88" s="155">
        <v>100</v>
      </c>
      <c r="H88" s="154">
        <v>584043</v>
      </c>
      <c r="I88" s="155">
        <v>100</v>
      </c>
      <c r="J88" s="154">
        <v>794152</v>
      </c>
      <c r="K88" s="155">
        <v>100</v>
      </c>
      <c r="L88" s="154">
        <v>419814</v>
      </c>
      <c r="M88" s="155">
        <v>100</v>
      </c>
      <c r="N88" s="154">
        <v>7486451</v>
      </c>
      <c r="O88" s="156">
        <v>100</v>
      </c>
      <c r="P88" s="211">
        <v>27</v>
      </c>
    </row>
    <row r="89" spans="1:16" ht="24" x14ac:dyDescent="0.2">
      <c r="A89" s="159">
        <v>28</v>
      </c>
      <c r="B89" s="229"/>
      <c r="C89" s="158" t="s">
        <v>282</v>
      </c>
      <c r="D89" s="50">
        <v>63</v>
      </c>
      <c r="E89" s="201" t="s">
        <v>283</v>
      </c>
      <c r="F89" s="50">
        <v>87</v>
      </c>
      <c r="G89" s="201" t="s">
        <v>283</v>
      </c>
      <c r="H89" s="50">
        <v>28</v>
      </c>
      <c r="I89" s="201" t="s">
        <v>283</v>
      </c>
      <c r="J89" s="50">
        <v>20</v>
      </c>
      <c r="K89" s="201" t="s">
        <v>283</v>
      </c>
      <c r="L89" s="50">
        <v>52</v>
      </c>
      <c r="M89" s="201" t="s">
        <v>283</v>
      </c>
      <c r="N89" s="92">
        <v>254</v>
      </c>
      <c r="O89" s="91" t="s">
        <v>283</v>
      </c>
      <c r="P89" s="117">
        <v>28</v>
      </c>
    </row>
    <row r="90" spans="1:16" x14ac:dyDescent="0.2">
      <c r="A90" s="115"/>
      <c r="B90" s="229"/>
      <c r="C90" s="26" t="s">
        <v>14</v>
      </c>
      <c r="D90" s="50"/>
      <c r="E90" s="55"/>
      <c r="F90" s="50"/>
      <c r="G90" s="73"/>
      <c r="H90" s="50"/>
      <c r="I90" s="73"/>
      <c r="J90" s="50"/>
      <c r="K90" s="73"/>
      <c r="L90" s="50"/>
      <c r="M90" s="73"/>
      <c r="N90" s="92"/>
      <c r="O90" s="87"/>
      <c r="P90" s="117"/>
    </row>
    <row r="91" spans="1:16" x14ac:dyDescent="0.2">
      <c r="A91" s="115">
        <v>29</v>
      </c>
      <c r="B91" s="229"/>
      <c r="C91" s="26" t="s">
        <v>59</v>
      </c>
      <c r="D91" s="50">
        <v>1</v>
      </c>
      <c r="E91" s="201" t="s">
        <v>283</v>
      </c>
      <c r="F91" s="50">
        <v>9</v>
      </c>
      <c r="G91" s="201" t="s">
        <v>283</v>
      </c>
      <c r="H91" s="50">
        <v>1</v>
      </c>
      <c r="I91" s="201" t="s">
        <v>283</v>
      </c>
      <c r="J91" s="50">
        <v>1</v>
      </c>
      <c r="K91" s="201" t="s">
        <v>283</v>
      </c>
      <c r="L91" s="50">
        <v>5</v>
      </c>
      <c r="M91" s="201" t="s">
        <v>283</v>
      </c>
      <c r="N91" s="92">
        <v>53</v>
      </c>
      <c r="O91" s="91" t="s">
        <v>283</v>
      </c>
      <c r="P91" s="117">
        <v>29</v>
      </c>
    </row>
    <row r="92" spans="1:16" x14ac:dyDescent="0.2">
      <c r="A92" s="132" t="s">
        <v>28</v>
      </c>
      <c r="B92" s="35"/>
      <c r="P92" s="117"/>
    </row>
    <row r="93" spans="1:16" x14ac:dyDescent="0.2">
      <c r="A93" s="126" t="s">
        <v>302</v>
      </c>
      <c r="B93" s="229"/>
      <c r="C93" s="32"/>
      <c r="P93" s="119"/>
    </row>
    <row r="94" spans="1:16" x14ac:dyDescent="0.2">
      <c r="B94" s="2"/>
    </row>
  </sheetData>
  <mergeCells count="19">
    <mergeCell ref="P6:P7"/>
    <mergeCell ref="B5:C8"/>
    <mergeCell ref="D5:E7"/>
    <mergeCell ref="A6:A7"/>
    <mergeCell ref="H6:I7"/>
    <mergeCell ref="H5:O5"/>
    <mergeCell ref="F5:G7"/>
    <mergeCell ref="J6:K7"/>
    <mergeCell ref="L6:M7"/>
    <mergeCell ref="N6:O7"/>
    <mergeCell ref="A53:A54"/>
    <mergeCell ref="J52:K54"/>
    <mergeCell ref="L52:M54"/>
    <mergeCell ref="N52:O54"/>
    <mergeCell ref="P53:P54"/>
    <mergeCell ref="F52:G54"/>
    <mergeCell ref="H52:I54"/>
    <mergeCell ref="B52:C55"/>
    <mergeCell ref="D52:E54"/>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46"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110" zoomScaleNormal="110" workbookViewId="0">
      <selection sqref="A1:E2"/>
    </sheetView>
  </sheetViews>
  <sheetFormatPr baseColWidth="10" defaultRowHeight="12.75" x14ac:dyDescent="0.2"/>
  <cols>
    <col min="1" max="1" width="28.5703125" style="85" customWidth="1"/>
    <col min="2" max="4" width="12.7109375" style="85" customWidth="1"/>
    <col min="5" max="5" width="16.7109375" style="85" customWidth="1"/>
    <col min="6" max="16384" width="11.42578125" style="85"/>
  </cols>
  <sheetData>
    <row r="1" spans="1:5" ht="12.75" customHeight="1" x14ac:dyDescent="0.2">
      <c r="A1" s="340" t="s">
        <v>368</v>
      </c>
      <c r="B1" s="341"/>
      <c r="C1" s="341"/>
      <c r="D1" s="341"/>
      <c r="E1" s="341"/>
    </row>
    <row r="2" spans="1:5" x14ac:dyDescent="0.2">
      <c r="A2" s="341"/>
      <c r="B2" s="341"/>
      <c r="C2" s="341"/>
      <c r="D2" s="341"/>
      <c r="E2" s="341"/>
    </row>
    <row r="3" spans="1:5" ht="17.25" customHeight="1" x14ac:dyDescent="0.2"/>
    <row r="4" spans="1:5" ht="17.25" customHeight="1" thickBot="1" x14ac:dyDescent="0.25">
      <c r="A4" s="230"/>
      <c r="B4" s="230"/>
      <c r="C4" s="230"/>
      <c r="D4" s="230"/>
      <c r="E4" s="230"/>
    </row>
    <row r="5" spans="1:5" x14ac:dyDescent="0.2">
      <c r="A5" s="272" t="s">
        <v>119</v>
      </c>
      <c r="B5" s="305" t="s">
        <v>203</v>
      </c>
      <c r="C5" s="305"/>
      <c r="D5" s="305"/>
      <c r="E5" s="305"/>
    </row>
    <row r="6" spans="1:5" x14ac:dyDescent="0.2">
      <c r="A6" s="274"/>
      <c r="B6" s="260"/>
      <c r="C6" s="260"/>
      <c r="D6" s="260"/>
      <c r="E6" s="260"/>
    </row>
    <row r="7" spans="1:5" x14ac:dyDescent="0.2">
      <c r="A7" s="274"/>
      <c r="B7" s="303" t="s">
        <v>63</v>
      </c>
      <c r="C7" s="344" t="s">
        <v>120</v>
      </c>
      <c r="D7" s="303" t="s">
        <v>121</v>
      </c>
      <c r="E7" s="291" t="s">
        <v>141</v>
      </c>
    </row>
    <row r="8" spans="1:5" ht="13.5" thickBot="1" x14ac:dyDescent="0.25">
      <c r="A8" s="342"/>
      <c r="B8" s="343"/>
      <c r="C8" s="345"/>
      <c r="D8" s="343"/>
      <c r="E8" s="346"/>
    </row>
    <row r="9" spans="1:5" ht="21.75" customHeight="1" x14ac:dyDescent="0.2">
      <c r="A9" s="231"/>
    </row>
    <row r="10" spans="1:5" s="56" customFormat="1" ht="21.75" customHeight="1" x14ac:dyDescent="0.2">
      <c r="A10" s="104" t="s">
        <v>4</v>
      </c>
      <c r="B10" s="105">
        <v>640</v>
      </c>
      <c r="C10" s="105">
        <v>414</v>
      </c>
      <c r="D10" s="105">
        <v>127</v>
      </c>
      <c r="E10" s="105">
        <v>99</v>
      </c>
    </row>
    <row r="11" spans="1:5" ht="21.75" customHeight="1" x14ac:dyDescent="0.2">
      <c r="A11" s="149" t="s">
        <v>122</v>
      </c>
      <c r="B11" s="105">
        <v>25</v>
      </c>
      <c r="C11" s="203">
        <v>17</v>
      </c>
      <c r="D11" s="203">
        <v>4</v>
      </c>
      <c r="E11" s="203">
        <v>4</v>
      </c>
    </row>
    <row r="12" spans="1:5" ht="21.75" customHeight="1" x14ac:dyDescent="0.2">
      <c r="A12" s="149" t="s">
        <v>123</v>
      </c>
      <c r="B12" s="105">
        <v>27</v>
      </c>
      <c r="C12" s="203">
        <v>12</v>
      </c>
      <c r="D12" s="203">
        <v>11</v>
      </c>
      <c r="E12" s="203">
        <v>4</v>
      </c>
    </row>
    <row r="13" spans="1:5" ht="21.75" customHeight="1" x14ac:dyDescent="0.2">
      <c r="A13" s="149" t="s">
        <v>57</v>
      </c>
      <c r="B13" s="105">
        <v>87</v>
      </c>
      <c r="C13" s="203">
        <v>68</v>
      </c>
      <c r="D13" s="203">
        <v>16</v>
      </c>
      <c r="E13" s="203">
        <v>3</v>
      </c>
    </row>
    <row r="14" spans="1:5" ht="21.75" customHeight="1" x14ac:dyDescent="0.2">
      <c r="A14" s="149" t="s">
        <v>124</v>
      </c>
      <c r="B14" s="105">
        <v>63</v>
      </c>
      <c r="C14" s="203">
        <v>51</v>
      </c>
      <c r="D14" s="203">
        <v>6</v>
      </c>
      <c r="E14" s="203">
        <v>6</v>
      </c>
    </row>
    <row r="15" spans="1:5" ht="21.75" customHeight="1" x14ac:dyDescent="0.2">
      <c r="A15" s="152" t="s">
        <v>125</v>
      </c>
      <c r="B15" s="105">
        <v>31</v>
      </c>
      <c r="C15" s="203">
        <v>26</v>
      </c>
      <c r="D15" s="203">
        <v>3</v>
      </c>
      <c r="E15" s="203">
        <v>2</v>
      </c>
    </row>
    <row r="16" spans="1:5" ht="21.75" customHeight="1" x14ac:dyDescent="0.2">
      <c r="A16" s="152" t="s">
        <v>126</v>
      </c>
      <c r="B16" s="105">
        <v>32</v>
      </c>
      <c r="C16" s="203">
        <v>25</v>
      </c>
      <c r="D16" s="203">
        <v>3</v>
      </c>
      <c r="E16" s="203">
        <v>4</v>
      </c>
    </row>
    <row r="17" spans="1:5" ht="21.75" customHeight="1" x14ac:dyDescent="0.2">
      <c r="A17" s="149" t="s">
        <v>127</v>
      </c>
      <c r="B17" s="105">
        <v>136</v>
      </c>
      <c r="C17" s="203">
        <v>78</v>
      </c>
      <c r="D17" s="203">
        <v>20</v>
      </c>
      <c r="E17" s="203">
        <v>38</v>
      </c>
    </row>
    <row r="18" spans="1:5" ht="21.75" customHeight="1" x14ac:dyDescent="0.2">
      <c r="A18" s="152" t="s">
        <v>128</v>
      </c>
      <c r="B18" s="105">
        <v>29</v>
      </c>
      <c r="C18" s="203">
        <v>18</v>
      </c>
      <c r="D18" s="203">
        <v>3</v>
      </c>
      <c r="E18" s="203">
        <v>8</v>
      </c>
    </row>
    <row r="19" spans="1:5" ht="21.75" customHeight="1" x14ac:dyDescent="0.2">
      <c r="A19" s="152" t="s">
        <v>129</v>
      </c>
      <c r="B19" s="105">
        <v>6</v>
      </c>
      <c r="C19" s="203">
        <v>4</v>
      </c>
      <c r="D19" s="203">
        <v>1</v>
      </c>
      <c r="E19" s="203">
        <v>1</v>
      </c>
    </row>
    <row r="20" spans="1:5" ht="21.75" customHeight="1" x14ac:dyDescent="0.2">
      <c r="A20" s="152" t="s">
        <v>130</v>
      </c>
      <c r="B20" s="105">
        <v>48</v>
      </c>
      <c r="C20" s="203">
        <v>35</v>
      </c>
      <c r="D20" s="203">
        <v>10</v>
      </c>
      <c r="E20" s="203">
        <v>3</v>
      </c>
    </row>
    <row r="21" spans="1:5" ht="21.75" customHeight="1" x14ac:dyDescent="0.2">
      <c r="A21" s="152" t="s">
        <v>249</v>
      </c>
      <c r="B21" s="105">
        <v>53</v>
      </c>
      <c r="C21" s="203">
        <v>21</v>
      </c>
      <c r="D21" s="203">
        <v>6</v>
      </c>
      <c r="E21" s="203">
        <v>26</v>
      </c>
    </row>
    <row r="22" spans="1:5" ht="21.75" customHeight="1" x14ac:dyDescent="0.2">
      <c r="A22" s="149" t="s">
        <v>77</v>
      </c>
      <c r="B22" s="105">
        <v>28</v>
      </c>
      <c r="C22" s="203">
        <v>10</v>
      </c>
      <c r="D22" s="203">
        <v>11</v>
      </c>
      <c r="E22" s="203">
        <v>7</v>
      </c>
    </row>
    <row r="23" spans="1:5" ht="21.75" customHeight="1" x14ac:dyDescent="0.2">
      <c r="A23" s="149" t="s">
        <v>259</v>
      </c>
      <c r="B23" s="105">
        <v>20</v>
      </c>
      <c r="C23" s="203">
        <v>14</v>
      </c>
      <c r="D23" s="203">
        <v>5</v>
      </c>
      <c r="E23" s="203">
        <v>1</v>
      </c>
    </row>
    <row r="24" spans="1:5" ht="21.75" customHeight="1" x14ac:dyDescent="0.2">
      <c r="A24" s="149" t="s">
        <v>250</v>
      </c>
      <c r="B24" s="105">
        <v>254</v>
      </c>
      <c r="C24" s="203">
        <v>164</v>
      </c>
      <c r="D24" s="203">
        <v>54</v>
      </c>
      <c r="E24" s="203">
        <v>36</v>
      </c>
    </row>
  </sheetData>
  <customSheetViews>
    <customSheetView guid="{08A8D61F-AA66-4754-9836-B58A6A6822D3}" showRuler="0">
      <selection activeCell="C13" sqref="C13"/>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mergeCells count="7">
    <mergeCell ref="A1:E2"/>
    <mergeCell ref="A5:A8"/>
    <mergeCell ref="B5:E6"/>
    <mergeCell ref="B7:B8"/>
    <mergeCell ref="C7:C8"/>
    <mergeCell ref="D7:D8"/>
    <mergeCell ref="E7:E8"/>
  </mergeCells>
  <phoneticPr fontId="8"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zoomScale="110" zoomScaleNormal="11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topLeftCell="A28" workbookViewId="0">
      <selection activeCell="C32" sqref="C32"/>
    </sheetView>
  </sheetViews>
  <sheetFormatPr baseColWidth="10" defaultRowHeight="12.75" x14ac:dyDescent="0.2"/>
  <cols>
    <col min="1" max="1" width="39.5703125" customWidth="1"/>
    <col min="2" max="2" width="11.42578125" style="74"/>
    <col min="3" max="3" width="22.42578125" style="71" bestFit="1" customWidth="1"/>
    <col min="16" max="16" width="15.85546875" bestFit="1" customWidth="1"/>
  </cols>
  <sheetData>
    <row r="1" spans="1:6" x14ac:dyDescent="0.2">
      <c r="A1" s="111" t="s">
        <v>205</v>
      </c>
    </row>
    <row r="2" spans="1:6" x14ac:dyDescent="0.2">
      <c r="A2" s="56"/>
      <c r="B2" s="71"/>
      <c r="C2" t="s">
        <v>66</v>
      </c>
    </row>
    <row r="3" spans="1:6" x14ac:dyDescent="0.2">
      <c r="A3" t="s">
        <v>67</v>
      </c>
      <c r="B3" s="71">
        <v>6892.4629999999997</v>
      </c>
      <c r="C3" s="71">
        <v>23028.030000000002</v>
      </c>
      <c r="D3" t="s">
        <v>238</v>
      </c>
    </row>
    <row r="4" spans="1:6" x14ac:dyDescent="0.2">
      <c r="A4" t="s">
        <v>68</v>
      </c>
      <c r="B4" s="71">
        <v>3727.73</v>
      </c>
      <c r="C4"/>
    </row>
    <row r="5" spans="1:6" x14ac:dyDescent="0.2">
      <c r="A5" t="s">
        <v>69</v>
      </c>
      <c r="B5" s="72">
        <v>8028.8510000000006</v>
      </c>
      <c r="C5"/>
    </row>
    <row r="6" spans="1:6" x14ac:dyDescent="0.2">
      <c r="A6" t="s">
        <v>70</v>
      </c>
      <c r="B6" s="71">
        <v>3000.3519999999999</v>
      </c>
      <c r="C6"/>
    </row>
    <row r="7" spans="1:6" x14ac:dyDescent="0.2">
      <c r="A7" t="s">
        <v>71</v>
      </c>
      <c r="B7" s="71">
        <v>794.15200000000004</v>
      </c>
      <c r="C7"/>
    </row>
    <row r="8" spans="1:6" x14ac:dyDescent="0.2">
      <c r="A8" t="s">
        <v>72</v>
      </c>
      <c r="B8" s="71">
        <v>584.48199999999997</v>
      </c>
      <c r="C8" s="77">
        <v>23028.03</v>
      </c>
      <c r="D8" t="s">
        <v>239</v>
      </c>
      <c r="F8" s="71"/>
    </row>
    <row r="9" spans="1:6" x14ac:dyDescent="0.2">
      <c r="B9" s="71"/>
      <c r="C9" s="72">
        <v>8028.8510000000006</v>
      </c>
      <c r="D9" t="s">
        <v>140</v>
      </c>
    </row>
    <row r="10" spans="1:6" x14ac:dyDescent="0.2">
      <c r="A10" t="s">
        <v>73</v>
      </c>
      <c r="B10" s="76">
        <v>124.47499999999999</v>
      </c>
      <c r="C10"/>
    </row>
    <row r="11" spans="1:6" x14ac:dyDescent="0.2">
      <c r="A11" t="s">
        <v>74</v>
      </c>
      <c r="B11" s="76">
        <v>1782.5509999999999</v>
      </c>
      <c r="C11"/>
    </row>
    <row r="12" spans="1:6" x14ac:dyDescent="0.2">
      <c r="A12" t="s">
        <v>75</v>
      </c>
      <c r="B12" s="76">
        <v>1020.722</v>
      </c>
      <c r="C12"/>
    </row>
    <row r="13" spans="1:6" x14ac:dyDescent="0.2">
      <c r="A13" t="s">
        <v>76</v>
      </c>
      <c r="B13" s="76">
        <v>3964.7150000000001</v>
      </c>
      <c r="C13" s="147">
        <v>6892.4629999999997</v>
      </c>
      <c r="D13" t="s">
        <v>67</v>
      </c>
    </row>
    <row r="14" spans="1:6" x14ac:dyDescent="0.2">
      <c r="A14" s="79" t="s">
        <v>248</v>
      </c>
    </row>
    <row r="15" spans="1:6" x14ac:dyDescent="0.2">
      <c r="A15" s="110"/>
    </row>
    <row r="16" spans="1:6" x14ac:dyDescent="0.2">
      <c r="A16" t="s">
        <v>67</v>
      </c>
      <c r="B16" s="50">
        <v>6892</v>
      </c>
    </row>
    <row r="17" spans="1:3" x14ac:dyDescent="0.2">
      <c r="A17" t="s">
        <v>68</v>
      </c>
      <c r="B17" s="50">
        <v>3728</v>
      </c>
    </row>
    <row r="18" spans="1:3" x14ac:dyDescent="0.2">
      <c r="A18" t="s">
        <v>69</v>
      </c>
      <c r="B18" s="50">
        <v>8029</v>
      </c>
    </row>
    <row r="19" spans="1:3" x14ac:dyDescent="0.2">
      <c r="A19" t="s">
        <v>70</v>
      </c>
      <c r="B19" s="50">
        <v>3000</v>
      </c>
    </row>
    <row r="20" spans="1:3" x14ac:dyDescent="0.2">
      <c r="A20" t="s">
        <v>71</v>
      </c>
      <c r="B20" s="50">
        <v>794</v>
      </c>
    </row>
    <row r="21" spans="1:3" x14ac:dyDescent="0.2">
      <c r="A21" t="s">
        <v>72</v>
      </c>
      <c r="B21" s="50">
        <v>584</v>
      </c>
    </row>
    <row r="22" spans="1:3" x14ac:dyDescent="0.2">
      <c r="A22" t="s">
        <v>129</v>
      </c>
      <c r="B22" s="50">
        <v>124</v>
      </c>
      <c r="C22" s="71">
        <v>1.7991874637260592</v>
      </c>
    </row>
    <row r="23" spans="1:3" x14ac:dyDescent="0.2">
      <c r="A23" t="s">
        <v>128</v>
      </c>
      <c r="B23" s="50">
        <v>1783</v>
      </c>
      <c r="C23" s="71">
        <v>25.870574579222286</v>
      </c>
    </row>
    <row r="24" spans="1:3" x14ac:dyDescent="0.2">
      <c r="A24" t="s">
        <v>137</v>
      </c>
      <c r="B24" s="50">
        <v>1021</v>
      </c>
      <c r="C24" s="71">
        <v>14.814277423099245</v>
      </c>
    </row>
    <row r="25" spans="1:3" x14ac:dyDescent="0.2">
      <c r="A25" t="s">
        <v>130</v>
      </c>
      <c r="B25" s="50">
        <v>3965</v>
      </c>
      <c r="C25" s="71">
        <v>57.53047011027278</v>
      </c>
    </row>
    <row r="26" spans="1:3" x14ac:dyDescent="0.2">
      <c r="C26" s="71">
        <v>100.01450957632036</v>
      </c>
    </row>
    <row r="27" spans="1:3" x14ac:dyDescent="0.2">
      <c r="A27" s="111" t="s">
        <v>237</v>
      </c>
    </row>
    <row r="28" spans="1:3" ht="25.5" x14ac:dyDescent="0.2">
      <c r="A28" s="151" t="s">
        <v>252</v>
      </c>
      <c r="B28" s="74">
        <v>123.941</v>
      </c>
    </row>
    <row r="29" spans="1:3" ht="25.5" x14ac:dyDescent="0.2">
      <c r="A29" s="151" t="s">
        <v>253</v>
      </c>
      <c r="B29" s="74">
        <v>231.20099999999999</v>
      </c>
    </row>
    <row r="30" spans="1:3" ht="25.5" x14ac:dyDescent="0.2">
      <c r="A30" s="151" t="s">
        <v>254</v>
      </c>
      <c r="B30" s="74">
        <v>337.83100000000002</v>
      </c>
    </row>
    <row r="31" spans="1:3" x14ac:dyDescent="0.2">
      <c r="A31" s="85" t="s">
        <v>77</v>
      </c>
      <c r="B31" s="74">
        <v>395.90100000000001</v>
      </c>
    </row>
    <row r="32" spans="1:3" ht="25.5" x14ac:dyDescent="0.2">
      <c r="A32" s="151" t="s">
        <v>255</v>
      </c>
      <c r="B32" s="74">
        <v>454.89100000000002</v>
      </c>
    </row>
    <row r="33" spans="1:26" ht="25.5" x14ac:dyDescent="0.2">
      <c r="A33" s="151" t="s">
        <v>256</v>
      </c>
      <c r="B33" s="74">
        <v>635.93799999999999</v>
      </c>
    </row>
    <row r="34" spans="1:26" ht="25.5" x14ac:dyDescent="0.2">
      <c r="A34" s="151" t="s">
        <v>251</v>
      </c>
      <c r="B34" s="74">
        <v>949.54600000000005</v>
      </c>
    </row>
    <row r="35" spans="1:26" ht="25.5" x14ac:dyDescent="0.2">
      <c r="A35" s="151" t="s">
        <v>257</v>
      </c>
      <c r="B35" s="74">
        <v>1360.5160000000001</v>
      </c>
    </row>
    <row r="36" spans="1:26" ht="25.5" x14ac:dyDescent="0.2">
      <c r="A36" s="151" t="s">
        <v>258</v>
      </c>
      <c r="B36" s="74">
        <v>2648.7820000000002</v>
      </c>
    </row>
    <row r="37" spans="1:26" x14ac:dyDescent="0.2">
      <c r="A37" s="79" t="s">
        <v>151</v>
      </c>
    </row>
    <row r="38" spans="1:26" x14ac:dyDescent="0.2">
      <c r="A38" s="79"/>
    </row>
    <row r="39" spans="1:26" x14ac:dyDescent="0.2">
      <c r="A39" s="112" t="s">
        <v>208</v>
      </c>
      <c r="B39" s="75"/>
      <c r="C39" s="75"/>
      <c r="D39" s="75"/>
      <c r="E39" s="75"/>
      <c r="F39" s="75"/>
      <c r="G39" s="75"/>
      <c r="H39" s="75"/>
      <c r="I39" s="75"/>
      <c r="J39" s="75"/>
      <c r="K39" s="75"/>
      <c r="L39" s="75"/>
      <c r="M39" s="75"/>
      <c r="N39" s="75"/>
    </row>
    <row r="40" spans="1:26" x14ac:dyDescent="0.2">
      <c r="A40" s="75"/>
      <c r="B40" s="75"/>
      <c r="C40" s="75"/>
      <c r="D40" s="75"/>
      <c r="E40" s="75"/>
      <c r="F40" s="75"/>
      <c r="G40" s="75"/>
      <c r="H40" s="75"/>
      <c r="I40" s="75"/>
      <c r="J40" s="75"/>
      <c r="K40" s="75"/>
      <c r="L40" s="75"/>
      <c r="M40" s="75"/>
      <c r="N40" s="75"/>
    </row>
    <row r="41" spans="1:26" x14ac:dyDescent="0.2">
      <c r="A41" s="75" t="s">
        <v>147</v>
      </c>
      <c r="B41" s="75">
        <v>2012</v>
      </c>
      <c r="C41" s="75">
        <v>2013</v>
      </c>
      <c r="D41" s="75">
        <v>2014</v>
      </c>
      <c r="E41" s="75">
        <v>2015</v>
      </c>
      <c r="F41" s="75">
        <v>2016</v>
      </c>
      <c r="G41" s="75">
        <v>2017</v>
      </c>
      <c r="H41" s="75">
        <v>2018</v>
      </c>
      <c r="I41" s="75">
        <v>2019</v>
      </c>
      <c r="J41" s="75">
        <v>2020</v>
      </c>
      <c r="K41" s="75">
        <v>2021</v>
      </c>
      <c r="L41" s="145" t="s">
        <v>244</v>
      </c>
      <c r="N41" s="75"/>
      <c r="P41" s="75"/>
      <c r="Q41" s="75"/>
      <c r="R41" s="75"/>
      <c r="S41" s="75"/>
      <c r="T41" s="75"/>
      <c r="U41" s="75"/>
      <c r="V41" s="75"/>
      <c r="W41" s="75"/>
      <c r="X41" s="75"/>
      <c r="Y41" s="75"/>
      <c r="Z41" s="75"/>
    </row>
    <row r="42" spans="1:26" x14ac:dyDescent="0.2">
      <c r="A42" s="75" t="s">
        <v>143</v>
      </c>
      <c r="B42" s="75">
        <v>426</v>
      </c>
      <c r="C42" s="75">
        <v>443</v>
      </c>
      <c r="D42" s="75">
        <v>439</v>
      </c>
      <c r="E42" s="75">
        <v>440</v>
      </c>
      <c r="F42" s="75">
        <v>448</v>
      </c>
      <c r="G42" s="75">
        <v>459</v>
      </c>
      <c r="H42" s="75">
        <v>472</v>
      </c>
      <c r="I42" s="75">
        <v>472</v>
      </c>
      <c r="J42" s="75">
        <v>478</v>
      </c>
      <c r="K42" s="75">
        <v>477</v>
      </c>
      <c r="L42" s="75"/>
      <c r="M42" s="75"/>
      <c r="N42" s="75"/>
      <c r="P42" s="75"/>
      <c r="Q42" s="75"/>
      <c r="R42" s="75"/>
      <c r="S42" s="75"/>
      <c r="T42" s="75"/>
      <c r="U42" s="75"/>
      <c r="V42" s="75"/>
      <c r="W42" s="75"/>
      <c r="X42" s="75"/>
      <c r="Y42" s="75"/>
      <c r="Z42" s="75"/>
    </row>
    <row r="43" spans="1:26" x14ac:dyDescent="0.2">
      <c r="A43" s="75" t="s">
        <v>144</v>
      </c>
      <c r="B43" s="75">
        <v>148</v>
      </c>
      <c r="C43" s="75">
        <v>152</v>
      </c>
      <c r="D43" s="75">
        <v>144</v>
      </c>
      <c r="E43" s="75">
        <v>144</v>
      </c>
      <c r="F43" s="75">
        <v>145</v>
      </c>
      <c r="G43" s="75">
        <v>148</v>
      </c>
      <c r="H43" s="75">
        <v>147</v>
      </c>
      <c r="I43" s="75">
        <v>147</v>
      </c>
      <c r="J43" s="75">
        <v>161</v>
      </c>
      <c r="K43" s="75">
        <v>163</v>
      </c>
      <c r="L43" s="75"/>
      <c r="M43" s="75"/>
      <c r="N43" s="75"/>
      <c r="P43" s="75"/>
      <c r="Q43" s="75"/>
      <c r="R43" s="75"/>
      <c r="S43" s="75"/>
      <c r="T43" s="75"/>
      <c r="U43" s="75"/>
      <c r="V43" s="75"/>
      <c r="W43" s="75"/>
      <c r="X43" s="75"/>
      <c r="Y43" s="75"/>
      <c r="Z43" s="75"/>
    </row>
    <row r="44" spans="1:26" x14ac:dyDescent="0.2">
      <c r="A44" s="75"/>
      <c r="B44" s="75">
        <v>574</v>
      </c>
      <c r="C44" s="75">
        <v>595</v>
      </c>
      <c r="D44" s="75">
        <v>583</v>
      </c>
      <c r="E44" s="75">
        <v>584</v>
      </c>
      <c r="F44" s="75">
        <v>593</v>
      </c>
      <c r="G44" s="75">
        <v>607</v>
      </c>
      <c r="H44" s="75">
        <v>619</v>
      </c>
      <c r="I44" s="75">
        <v>619</v>
      </c>
      <c r="J44" s="75">
        <v>618</v>
      </c>
      <c r="K44" s="75">
        <v>640</v>
      </c>
      <c r="L44" s="75"/>
      <c r="M44" s="75"/>
      <c r="N44" s="75"/>
      <c r="P44" s="75"/>
      <c r="Q44" s="75"/>
      <c r="R44" s="75"/>
      <c r="S44" s="75"/>
      <c r="T44" s="75"/>
      <c r="U44" s="75"/>
      <c r="V44" s="75"/>
      <c r="W44" s="75"/>
      <c r="X44" s="75"/>
      <c r="Y44" s="75"/>
      <c r="Z44" s="75"/>
    </row>
    <row r="45" spans="1:26" x14ac:dyDescent="0.2">
      <c r="A45" s="75"/>
      <c r="B45" s="75">
        <v>574</v>
      </c>
      <c r="C45" s="75">
        <v>595</v>
      </c>
      <c r="D45" s="75">
        <v>583</v>
      </c>
      <c r="E45" s="75">
        <v>584</v>
      </c>
      <c r="F45" s="75">
        <v>593</v>
      </c>
      <c r="G45" s="75">
        <v>607</v>
      </c>
      <c r="H45" s="75">
        <v>619</v>
      </c>
      <c r="I45" s="75">
        <v>619</v>
      </c>
      <c r="J45" s="75">
        <v>618</v>
      </c>
      <c r="K45" s="75">
        <v>640</v>
      </c>
      <c r="L45" s="75"/>
      <c r="M45" s="75"/>
      <c r="N45" s="75"/>
      <c r="P45" s="75"/>
      <c r="Q45" s="75"/>
      <c r="R45" s="75"/>
      <c r="S45" s="75"/>
      <c r="T45" s="75"/>
      <c r="U45" s="75"/>
      <c r="V45" s="75"/>
      <c r="W45" s="75"/>
      <c r="X45" s="75"/>
      <c r="Y45" s="75"/>
      <c r="Z45" s="75"/>
    </row>
    <row r="46" spans="1:26" x14ac:dyDescent="0.2">
      <c r="A46" s="75"/>
      <c r="B46" s="75"/>
      <c r="C46" s="75"/>
      <c r="D46" s="75"/>
      <c r="E46" s="75"/>
      <c r="F46" s="75"/>
      <c r="G46" s="75"/>
      <c r="H46" s="75"/>
      <c r="I46" s="75"/>
      <c r="J46" s="75"/>
      <c r="K46" s="75"/>
      <c r="L46" s="75"/>
      <c r="M46" s="75"/>
      <c r="N46" s="75"/>
    </row>
    <row r="47" spans="1:26" x14ac:dyDescent="0.2">
      <c r="A47" s="112" t="s">
        <v>206</v>
      </c>
      <c r="B47" s="75"/>
      <c r="C47" s="75"/>
      <c r="D47" s="75"/>
      <c r="E47" s="75"/>
      <c r="F47" s="75"/>
      <c r="G47" s="75"/>
      <c r="H47" s="75"/>
      <c r="I47" s="75"/>
      <c r="J47" s="75"/>
      <c r="K47" s="75"/>
      <c r="L47" s="75"/>
      <c r="M47" s="75"/>
      <c r="N47" s="75"/>
    </row>
    <row r="48" spans="1:26" x14ac:dyDescent="0.2">
      <c r="A48" s="75"/>
      <c r="B48" s="75"/>
      <c r="C48" s="75"/>
      <c r="D48" s="75"/>
      <c r="E48" s="75"/>
      <c r="F48" s="75"/>
      <c r="G48" s="75"/>
      <c r="H48" s="75"/>
      <c r="I48" s="75"/>
      <c r="J48" s="75"/>
      <c r="K48" s="75"/>
      <c r="L48" s="75"/>
      <c r="M48" s="75"/>
      <c r="N48" s="75"/>
    </row>
    <row r="49" spans="1:26" x14ac:dyDescent="0.2">
      <c r="A49" s="75" t="s">
        <v>147</v>
      </c>
      <c r="B49" s="75">
        <v>2012</v>
      </c>
      <c r="C49" s="75">
        <v>2013</v>
      </c>
      <c r="D49" s="75">
        <v>2014</v>
      </c>
      <c r="E49" s="75">
        <v>2015</v>
      </c>
      <c r="F49" s="75">
        <v>2016</v>
      </c>
      <c r="G49" s="75">
        <v>2017</v>
      </c>
      <c r="H49" s="75">
        <v>2018</v>
      </c>
      <c r="I49" s="75">
        <v>2019</v>
      </c>
      <c r="J49" s="75">
        <v>2020</v>
      </c>
      <c r="K49" s="75">
        <v>2021</v>
      </c>
      <c r="L49" s="145" t="s">
        <v>244</v>
      </c>
      <c r="N49" s="75"/>
      <c r="P49" s="75"/>
      <c r="Q49" s="75"/>
      <c r="R49" s="75"/>
      <c r="S49" s="75"/>
      <c r="T49" s="75"/>
      <c r="U49" s="75"/>
      <c r="V49" s="75"/>
      <c r="W49" s="75"/>
      <c r="X49" s="75"/>
      <c r="Y49" s="75"/>
      <c r="Z49" s="75"/>
    </row>
    <row r="50" spans="1:26" x14ac:dyDescent="0.2">
      <c r="A50" s="75" t="s">
        <v>60</v>
      </c>
      <c r="B50" s="75">
        <v>90</v>
      </c>
      <c r="C50" s="75">
        <v>90</v>
      </c>
      <c r="D50" s="75">
        <v>85</v>
      </c>
      <c r="E50" s="75">
        <v>83</v>
      </c>
      <c r="F50" s="75">
        <v>82</v>
      </c>
      <c r="G50" s="75">
        <v>83</v>
      </c>
      <c r="H50" s="75">
        <v>82</v>
      </c>
      <c r="I50" s="75">
        <v>81</v>
      </c>
      <c r="J50" s="75">
        <v>78</v>
      </c>
      <c r="K50" s="75">
        <v>79</v>
      </c>
      <c r="L50" s="75"/>
      <c r="M50" s="75"/>
      <c r="N50" s="75"/>
      <c r="P50" s="75"/>
      <c r="Q50" s="75"/>
      <c r="R50" s="75"/>
      <c r="S50" s="75"/>
      <c r="T50" s="75"/>
      <c r="U50" s="75"/>
      <c r="V50" s="75"/>
      <c r="W50" s="75"/>
      <c r="X50" s="75"/>
      <c r="Y50" s="75"/>
      <c r="Z50" s="75"/>
    </row>
    <row r="51" spans="1:26" x14ac:dyDescent="0.2">
      <c r="A51" s="75" t="s">
        <v>61</v>
      </c>
      <c r="B51" s="75">
        <v>53</v>
      </c>
      <c r="C51" s="75">
        <v>54</v>
      </c>
      <c r="D51" s="75">
        <v>52</v>
      </c>
      <c r="E51" s="75">
        <v>54</v>
      </c>
      <c r="F51" s="75">
        <v>55</v>
      </c>
      <c r="G51" s="75">
        <v>55</v>
      </c>
      <c r="H51" s="75">
        <v>55</v>
      </c>
      <c r="I51" s="75">
        <v>55</v>
      </c>
      <c r="J51" s="75">
        <v>72</v>
      </c>
      <c r="K51" s="75">
        <v>72</v>
      </c>
      <c r="L51" s="75"/>
      <c r="M51" s="75"/>
      <c r="N51" s="75"/>
      <c r="P51" s="75"/>
      <c r="Q51" s="75"/>
      <c r="R51" s="75"/>
      <c r="S51" s="75"/>
      <c r="T51" s="75"/>
      <c r="U51" s="75"/>
      <c r="V51" s="75"/>
      <c r="W51" s="75"/>
      <c r="X51" s="75"/>
      <c r="Y51" s="75"/>
      <c r="Z51" s="75"/>
    </row>
    <row r="52" spans="1:26" x14ac:dyDescent="0.2">
      <c r="A52" s="75"/>
      <c r="B52" s="75"/>
      <c r="C52" s="75"/>
      <c r="D52" s="75"/>
      <c r="E52" s="75"/>
      <c r="F52" s="75"/>
      <c r="G52" s="75"/>
      <c r="H52" s="75"/>
      <c r="I52" s="75"/>
      <c r="J52" s="75"/>
      <c r="K52" s="75"/>
      <c r="L52" s="75"/>
      <c r="M52" s="75"/>
      <c r="N52" s="75"/>
    </row>
    <row r="53" spans="1:26" x14ac:dyDescent="0.2">
      <c r="A53" s="112" t="s">
        <v>207</v>
      </c>
      <c r="B53" s="75"/>
      <c r="C53" s="75"/>
      <c r="D53" s="75"/>
      <c r="E53" s="75"/>
      <c r="F53" s="75"/>
      <c r="G53" s="75"/>
      <c r="H53" s="75"/>
      <c r="I53" s="75"/>
      <c r="J53" s="75"/>
      <c r="K53" s="75"/>
      <c r="L53" s="75"/>
      <c r="M53" s="75"/>
      <c r="N53" s="75"/>
    </row>
    <row r="54" spans="1:26" x14ac:dyDescent="0.2">
      <c r="A54" s="75"/>
      <c r="B54" s="75"/>
      <c r="C54" s="75"/>
      <c r="D54" s="75"/>
      <c r="E54" s="75"/>
      <c r="F54" s="75"/>
      <c r="G54" s="75"/>
      <c r="H54" s="75"/>
      <c r="I54" s="75"/>
      <c r="J54" s="75"/>
      <c r="K54" s="75"/>
      <c r="L54" s="75"/>
      <c r="M54" s="75"/>
      <c r="N54" s="75"/>
    </row>
    <row r="55" spans="1:26" x14ac:dyDescent="0.2">
      <c r="A55" s="75" t="s">
        <v>147</v>
      </c>
      <c r="B55" s="75">
        <v>2015</v>
      </c>
      <c r="C55" s="75">
        <v>2016</v>
      </c>
      <c r="D55" s="75">
        <v>2017</v>
      </c>
      <c r="E55" s="75">
        <v>2018</v>
      </c>
      <c r="F55" s="75">
        <v>2019</v>
      </c>
      <c r="G55" s="75">
        <v>2020</v>
      </c>
      <c r="H55" s="75">
        <v>2021</v>
      </c>
      <c r="I55" s="145" t="s">
        <v>244</v>
      </c>
      <c r="J55" s="75"/>
      <c r="K55" s="75"/>
      <c r="L55" s="75"/>
      <c r="N55" s="75"/>
    </row>
    <row r="56" spans="1:26" x14ac:dyDescent="0.2">
      <c r="A56" s="75" t="s">
        <v>83</v>
      </c>
      <c r="B56" s="75">
        <v>7557.268</v>
      </c>
      <c r="C56" s="75">
        <v>7740.2269999999999</v>
      </c>
      <c r="D56" s="75">
        <v>8252.2080000000005</v>
      </c>
      <c r="E56" s="75">
        <v>8388.4850000000006</v>
      </c>
      <c r="F56" s="75">
        <v>8642.7829999999994</v>
      </c>
      <c r="G56" s="75">
        <v>8801.1010000000006</v>
      </c>
      <c r="H56" s="75">
        <v>9069.5740000000005</v>
      </c>
      <c r="I56" s="75"/>
      <c r="J56" s="75"/>
      <c r="K56" s="75"/>
      <c r="L56" s="75"/>
      <c r="M56" s="75"/>
      <c r="N56" s="75"/>
    </row>
    <row r="57" spans="1:26" x14ac:dyDescent="0.2">
      <c r="A57" s="75" t="s">
        <v>148</v>
      </c>
      <c r="B57" s="75">
        <v>4407.3850000000002</v>
      </c>
      <c r="C57" s="75">
        <v>4482.4219999999996</v>
      </c>
      <c r="D57" s="75">
        <v>4712.7460000000001</v>
      </c>
      <c r="E57" s="75">
        <v>4769.0749999999998</v>
      </c>
      <c r="F57" s="75">
        <v>4933.9539999999997</v>
      </c>
      <c r="G57" s="75">
        <v>4861.0079999999998</v>
      </c>
      <c r="H57" s="75">
        <v>5024.3459999999995</v>
      </c>
      <c r="I57" s="75"/>
      <c r="J57" s="75"/>
      <c r="K57" s="75"/>
      <c r="L57" s="75"/>
      <c r="M57" s="75"/>
      <c r="N57" s="75"/>
    </row>
    <row r="58" spans="1:26" x14ac:dyDescent="0.2">
      <c r="A58" s="75" t="s">
        <v>149</v>
      </c>
      <c r="B58" s="75">
        <v>1740.9839999999999</v>
      </c>
      <c r="C58" s="75">
        <v>1789.0809999999999</v>
      </c>
      <c r="D58" s="75">
        <v>1883.915</v>
      </c>
      <c r="E58" s="75">
        <v>1978.6210000000001</v>
      </c>
      <c r="F58" s="75">
        <v>2072.2130000000002</v>
      </c>
      <c r="G58" s="75">
        <v>2135.5929999999998</v>
      </c>
      <c r="H58" s="75">
        <v>2200.9830000000002</v>
      </c>
      <c r="I58" s="75"/>
      <c r="J58" s="75"/>
      <c r="K58" s="75"/>
      <c r="L58" s="75"/>
      <c r="M58" s="75"/>
      <c r="N58" s="75"/>
    </row>
    <row r="59" spans="1:26" x14ac:dyDescent="0.2">
      <c r="A59" s="75" t="s">
        <v>150</v>
      </c>
      <c r="B59" s="75">
        <v>870</v>
      </c>
      <c r="C59" s="75">
        <v>943.63400000000001</v>
      </c>
      <c r="D59" s="75">
        <v>1109.7139999999999</v>
      </c>
      <c r="E59" s="75">
        <v>906.89700000000005</v>
      </c>
      <c r="F59" s="75">
        <v>1290.0619999999999</v>
      </c>
      <c r="G59" s="75">
        <v>1305.732</v>
      </c>
      <c r="H59" s="75">
        <v>1160.239</v>
      </c>
      <c r="I59" s="145" t="s">
        <v>246</v>
      </c>
      <c r="J59" s="75"/>
      <c r="K59" s="75"/>
      <c r="L59" s="75"/>
      <c r="M59" s="75"/>
      <c r="N59" s="75"/>
    </row>
    <row r="60" spans="1:26" x14ac:dyDescent="0.2">
      <c r="A60" s="75"/>
      <c r="B60" s="75"/>
      <c r="C60" s="75"/>
      <c r="D60" s="75"/>
      <c r="E60" s="75"/>
      <c r="F60" s="75"/>
      <c r="G60" s="75"/>
      <c r="H60" s="75"/>
      <c r="I60" s="75"/>
      <c r="J60" s="75"/>
      <c r="K60" s="75"/>
      <c r="L60" s="75"/>
      <c r="M60" s="75"/>
      <c r="N60" s="75"/>
    </row>
    <row r="61" spans="1:26" x14ac:dyDescent="0.2">
      <c r="A61" s="78"/>
      <c r="B61" s="75"/>
      <c r="C61" s="75"/>
      <c r="D61" s="75"/>
      <c r="E61" s="75"/>
      <c r="F61" s="75"/>
      <c r="G61" s="75"/>
      <c r="H61" s="75"/>
      <c r="I61" s="75"/>
      <c r="J61" s="75"/>
      <c r="K61" s="75"/>
      <c r="L61" s="75"/>
      <c r="M61" s="75"/>
      <c r="N61" s="75"/>
    </row>
    <row r="62" spans="1:26" x14ac:dyDescent="0.2">
      <c r="A62" s="75"/>
      <c r="B62" s="75"/>
      <c r="C62" s="75"/>
      <c r="D62" s="75"/>
      <c r="E62" s="75"/>
      <c r="F62" s="75"/>
      <c r="G62" s="75"/>
      <c r="H62" s="75"/>
      <c r="I62" s="75"/>
      <c r="J62" s="75"/>
      <c r="K62" s="75"/>
      <c r="L62" s="75"/>
      <c r="M62" s="75"/>
      <c r="N62" s="75"/>
      <c r="O62" s="146"/>
    </row>
    <row r="63" spans="1:26" x14ac:dyDescent="0.2">
      <c r="A63" s="75"/>
      <c r="B63" s="75"/>
      <c r="C63" s="75"/>
      <c r="D63" s="75"/>
      <c r="E63" s="75"/>
      <c r="F63" s="75"/>
      <c r="G63" s="75"/>
      <c r="H63" s="75"/>
      <c r="I63" s="75"/>
      <c r="J63" s="75"/>
      <c r="K63" s="75"/>
      <c r="L63" s="75"/>
      <c r="M63" s="75"/>
      <c r="N63" s="75"/>
    </row>
    <row r="64" spans="1:26" x14ac:dyDescent="0.2">
      <c r="A64" s="75"/>
      <c r="B64" s="75"/>
      <c r="C64" s="75"/>
      <c r="D64" s="75"/>
      <c r="E64" s="75"/>
      <c r="F64" s="75"/>
      <c r="G64" s="75"/>
      <c r="H64" s="75"/>
      <c r="I64" s="75"/>
      <c r="J64" s="75"/>
      <c r="K64" s="75"/>
      <c r="L64" s="75"/>
      <c r="M64" s="75"/>
      <c r="N64" s="75"/>
    </row>
    <row r="65" spans="1:14" x14ac:dyDescent="0.2">
      <c r="A65" s="75"/>
      <c r="B65" s="75"/>
      <c r="C65" s="75"/>
      <c r="D65" s="75"/>
      <c r="E65" s="75"/>
      <c r="F65" s="75"/>
      <c r="G65" s="75"/>
      <c r="H65" s="75"/>
      <c r="I65" s="75"/>
      <c r="J65" s="75"/>
      <c r="K65" s="75"/>
      <c r="L65" s="75"/>
      <c r="M65" s="75"/>
      <c r="N65" s="75"/>
    </row>
    <row r="66" spans="1:14" x14ac:dyDescent="0.2">
      <c r="A66" s="75"/>
      <c r="B66" s="75"/>
      <c r="C66" s="75"/>
      <c r="D66" s="75"/>
      <c r="E66" s="75"/>
      <c r="F66" s="75"/>
      <c r="G66" s="75"/>
      <c r="H66" s="75"/>
      <c r="I66" s="75"/>
      <c r="J66" s="75"/>
      <c r="K66" s="75"/>
      <c r="L66" s="75"/>
      <c r="M66" s="75"/>
      <c r="N66" s="75"/>
    </row>
    <row r="67" spans="1:14" x14ac:dyDescent="0.2">
      <c r="A67" s="75"/>
      <c r="B67" s="75"/>
      <c r="C67" s="75"/>
      <c r="D67" s="75"/>
      <c r="E67" s="75"/>
      <c r="F67" s="75"/>
      <c r="G67" s="75"/>
      <c r="H67" s="75"/>
      <c r="I67" s="75"/>
      <c r="J67" s="75"/>
      <c r="K67" s="75"/>
      <c r="L67" s="75"/>
      <c r="M67" s="75"/>
      <c r="N67" s="75"/>
    </row>
    <row r="69" spans="1:14" x14ac:dyDescent="0.2">
      <c r="A69" s="111" t="s">
        <v>204</v>
      </c>
      <c r="B69" s="144"/>
      <c r="F69">
        <v>100</v>
      </c>
    </row>
    <row r="71" spans="1:14" x14ac:dyDescent="0.2">
      <c r="A71" t="s">
        <v>168</v>
      </c>
      <c r="B71" s="74">
        <v>65.419179538433852</v>
      </c>
      <c r="D71" s="146" t="s">
        <v>240</v>
      </c>
      <c r="F71">
        <v>65.400000000000006</v>
      </c>
      <c r="G71" t="s">
        <v>262</v>
      </c>
    </row>
    <row r="72" spans="1:14" x14ac:dyDescent="0.2">
      <c r="A72" t="s">
        <v>169</v>
      </c>
      <c r="B72" s="74">
        <v>8.5295021574741732</v>
      </c>
      <c r="F72">
        <v>8.5</v>
      </c>
      <c r="G72" t="s">
        <v>262</v>
      </c>
    </row>
    <row r="73" spans="1:14" x14ac:dyDescent="0.2">
      <c r="A73" t="s">
        <v>166</v>
      </c>
      <c r="B73" s="74">
        <v>7.4964934298486137</v>
      </c>
      <c r="F73">
        <v>7.5</v>
      </c>
      <c r="G73" t="s">
        <v>262</v>
      </c>
    </row>
    <row r="74" spans="1:14" x14ac:dyDescent="0.2">
      <c r="A74" t="s">
        <v>167</v>
      </c>
      <c r="B74" s="74">
        <v>18.554821227643792</v>
      </c>
      <c r="C74" s="71">
        <v>99.999996353400434</v>
      </c>
      <c r="F74">
        <v>18.600000000000001</v>
      </c>
      <c r="G74" t="s">
        <v>262</v>
      </c>
    </row>
    <row r="76" spans="1:14" x14ac:dyDescent="0.2">
      <c r="A76" s="85" t="s">
        <v>170</v>
      </c>
      <c r="B76" s="74">
        <v>0.37000222588438064</v>
      </c>
      <c r="D76" s="146" t="s">
        <v>240</v>
      </c>
      <c r="F76" s="85">
        <v>0.4</v>
      </c>
      <c r="G76" s="85" t="s">
        <v>263</v>
      </c>
    </row>
    <row r="77" spans="1:14" x14ac:dyDescent="0.2">
      <c r="A77" t="s">
        <v>18</v>
      </c>
      <c r="B77" s="74">
        <v>46.102477908170457</v>
      </c>
      <c r="F77" s="85">
        <v>46.1</v>
      </c>
      <c r="G77" s="85" t="s">
        <v>263</v>
      </c>
    </row>
    <row r="78" spans="1:14" x14ac:dyDescent="0.2">
      <c r="A78" s="85" t="s">
        <v>261</v>
      </c>
      <c r="B78" s="74">
        <v>7.8966931468141404</v>
      </c>
      <c r="F78" s="85">
        <v>7.9</v>
      </c>
      <c r="G78" s="85" t="s">
        <v>263</v>
      </c>
    </row>
    <row r="79" spans="1:14" x14ac:dyDescent="0.2">
      <c r="A79" t="s">
        <v>21</v>
      </c>
      <c r="B79" s="74">
        <v>6.8154727262065942</v>
      </c>
      <c r="F79" s="85">
        <v>6.8</v>
      </c>
      <c r="G79" s="85" t="s">
        <v>263</v>
      </c>
    </row>
    <row r="80" spans="1:14" x14ac:dyDescent="0.2">
      <c r="A80" t="s">
        <v>22</v>
      </c>
      <c r="B80" s="74">
        <v>12.628619213612261</v>
      </c>
      <c r="F80" s="85">
        <v>12.6</v>
      </c>
      <c r="G80" s="85" t="s">
        <v>263</v>
      </c>
    </row>
    <row r="81" spans="1:7" x14ac:dyDescent="0.2">
      <c r="A81" t="s">
        <v>26</v>
      </c>
      <c r="B81" s="74">
        <v>26.186738425911745</v>
      </c>
      <c r="C81" s="71">
        <v>100.00000364659958</v>
      </c>
      <c r="F81" s="85">
        <v>26.2</v>
      </c>
      <c r="G81" s="85" t="s">
        <v>263</v>
      </c>
    </row>
    <row r="83" spans="1:7" x14ac:dyDescent="0.2">
      <c r="F83">
        <v>100</v>
      </c>
    </row>
  </sheetData>
  <sortState ref="A28:B36">
    <sortCondition ref="B28:B36"/>
  </sortState>
  <customSheetViews>
    <customSheetView guid="{08A8D61F-AA66-4754-9836-B58A6A6822D3}" showRuler="0">
      <selection activeCell="G10" sqref="G10"/>
      <pageMargins left="0.78740157499999996" right="0.78740157499999996" top="0.984251969" bottom="0.984251969" header="0.4921259845" footer="0.4921259845"/>
      <pageSetup paperSize="9" orientation="portrait" verticalDpi="300" r:id="rId1"/>
      <headerFooter alignWithMargins="0"/>
    </customSheetView>
  </customSheetViews>
  <phoneticPr fontId="0" type="noConversion"/>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J19" sqref="J19"/>
    </sheetView>
  </sheetViews>
  <sheetFormatPr baseColWidth="10" defaultRowHeight="12.75" x14ac:dyDescent="0.2"/>
  <cols>
    <col min="1" max="1" width="12" customWidth="1"/>
    <col min="2" max="2" width="57.28515625" customWidth="1"/>
  </cols>
  <sheetData>
    <row r="1" spans="1:2" ht="15.75" x14ac:dyDescent="0.2">
      <c r="A1" s="356" t="s">
        <v>388</v>
      </c>
      <c r="B1" s="357"/>
    </row>
    <row r="5" spans="1:2" ht="14.25" x14ac:dyDescent="0.2">
      <c r="A5" s="358" t="s">
        <v>389</v>
      </c>
      <c r="B5" s="359" t="s">
        <v>390</v>
      </c>
    </row>
    <row r="6" spans="1:2" ht="14.25" x14ac:dyDescent="0.2">
      <c r="A6" s="358">
        <v>0</v>
      </c>
      <c r="B6" s="359" t="s">
        <v>391</v>
      </c>
    </row>
    <row r="7" spans="1:2" ht="14.25" x14ac:dyDescent="0.2">
      <c r="A7" s="360"/>
      <c r="B7" s="359" t="s">
        <v>392</v>
      </c>
    </row>
    <row r="8" spans="1:2" ht="14.25" x14ac:dyDescent="0.2">
      <c r="A8" s="358" t="s">
        <v>393</v>
      </c>
      <c r="B8" s="359" t="s">
        <v>394</v>
      </c>
    </row>
    <row r="9" spans="1:2" ht="14.25" x14ac:dyDescent="0.2">
      <c r="A9" s="358" t="s">
        <v>395</v>
      </c>
      <c r="B9" s="359" t="s">
        <v>396</v>
      </c>
    </row>
    <row r="10" spans="1:2" ht="14.25" x14ac:dyDescent="0.2">
      <c r="A10" s="358" t="s">
        <v>397</v>
      </c>
      <c r="B10" s="359" t="s">
        <v>398</v>
      </c>
    </row>
    <row r="11" spans="1:2" ht="14.25" x14ac:dyDescent="0.2">
      <c r="A11" s="358" t="s">
        <v>399</v>
      </c>
      <c r="B11" s="359" t="s">
        <v>400</v>
      </c>
    </row>
    <row r="12" spans="1:2" ht="14.25" x14ac:dyDescent="0.2">
      <c r="A12" s="358" t="s">
        <v>401</v>
      </c>
      <c r="B12" s="359" t="s">
        <v>402</v>
      </c>
    </row>
    <row r="13" spans="1:2" ht="14.25" x14ac:dyDescent="0.2">
      <c r="A13" s="358" t="s">
        <v>403</v>
      </c>
      <c r="B13" s="359" t="s">
        <v>404</v>
      </c>
    </row>
    <row r="14" spans="1:2" ht="14.25" x14ac:dyDescent="0.2">
      <c r="A14" s="358" t="s">
        <v>405</v>
      </c>
      <c r="B14" s="359" t="s">
        <v>406</v>
      </c>
    </row>
    <row r="15" spans="1:2" ht="14.25" x14ac:dyDescent="0.2">
      <c r="A15" s="359"/>
    </row>
    <row r="16" spans="1:2" ht="42.75" x14ac:dyDescent="0.2">
      <c r="A16" s="361" t="s">
        <v>407</v>
      </c>
      <c r="B16" s="362" t="s">
        <v>408</v>
      </c>
    </row>
    <row r="17" spans="1:2" ht="14.25" x14ac:dyDescent="0.2">
      <c r="A17" s="359" t="s">
        <v>409</v>
      </c>
      <c r="B17" s="35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zoomScale="110" zoomScaleNormal="110" workbookViewId="0">
      <selection activeCell="G43" sqref="G43"/>
    </sheetView>
  </sheetViews>
  <sheetFormatPr baseColWidth="10" defaultRowHeight="12.75" x14ac:dyDescent="0.2"/>
  <cols>
    <col min="1" max="1" width="3.7109375" style="85" customWidth="1"/>
    <col min="2" max="7" width="11.42578125" style="85"/>
    <col min="8" max="8" width="10.42578125" style="85" customWidth="1"/>
    <col min="9" max="16384" width="11.42578125" style="85"/>
  </cols>
  <sheetData>
    <row r="1" spans="1:8" s="32" customFormat="1" ht="11.1" customHeight="1" x14ac:dyDescent="0.2"/>
    <row r="2" spans="1:8" s="32" customFormat="1" ht="11.1" customHeight="1" x14ac:dyDescent="0.2"/>
    <row r="3" spans="1:8" s="63" customFormat="1" ht="12.95" customHeight="1" x14ac:dyDescent="0.25">
      <c r="A3" s="61" t="s">
        <v>87</v>
      </c>
      <c r="B3" s="62"/>
    </row>
    <row r="4" spans="1:8" s="2" customFormat="1" ht="11.1" customHeight="1" x14ac:dyDescent="0.2">
      <c r="B4" s="32"/>
    </row>
    <row r="5" spans="1:8" s="2" customFormat="1" ht="11.1" customHeight="1" x14ac:dyDescent="0.2">
      <c r="B5" s="32"/>
    </row>
    <row r="6" spans="1:8" s="2" customFormat="1" ht="11.1" customHeight="1" x14ac:dyDescent="0.2">
      <c r="B6" s="32"/>
      <c r="H6" s="1" t="s">
        <v>88</v>
      </c>
    </row>
    <row r="7" spans="1:8" s="2" customFormat="1" ht="11.1" customHeight="1" x14ac:dyDescent="0.2">
      <c r="B7" s="32"/>
      <c r="H7" s="1"/>
    </row>
    <row r="8" spans="1:8" s="2" customFormat="1" ht="11.1" customHeight="1" x14ac:dyDescent="0.2">
      <c r="B8" s="32"/>
    </row>
    <row r="9" spans="1:8" s="2" customFormat="1" ht="11.1" customHeight="1" x14ac:dyDescent="0.2">
      <c r="B9" s="32"/>
    </row>
    <row r="10" spans="1:8" s="2" customFormat="1" ht="11.1" customHeight="1" x14ac:dyDescent="0.2">
      <c r="A10" s="4" t="s">
        <v>89</v>
      </c>
      <c r="B10" s="32"/>
      <c r="H10" s="64">
        <v>2</v>
      </c>
    </row>
    <row r="11" spans="1:8" s="2" customFormat="1" ht="11.1" customHeight="1" x14ac:dyDescent="0.2">
      <c r="A11" s="4"/>
      <c r="B11" s="32"/>
      <c r="H11" s="64"/>
    </row>
    <row r="12" spans="1:8" s="2" customFormat="1" ht="11.1" customHeight="1" x14ac:dyDescent="0.2">
      <c r="A12" s="4"/>
      <c r="B12" s="32"/>
      <c r="H12" s="64"/>
    </row>
    <row r="13" spans="1:8" s="2" customFormat="1" ht="11.1" customHeight="1" x14ac:dyDescent="0.2">
      <c r="B13" s="32"/>
      <c r="H13" s="64"/>
    </row>
    <row r="14" spans="1:8" s="2" customFormat="1" ht="11.1" customHeight="1" x14ac:dyDescent="0.2">
      <c r="A14" s="4" t="s">
        <v>90</v>
      </c>
      <c r="B14" s="32"/>
      <c r="H14" s="64">
        <v>3</v>
      </c>
    </row>
    <row r="15" spans="1:8" s="2" customFormat="1" ht="11.1" customHeight="1" x14ac:dyDescent="0.2">
      <c r="A15" s="4"/>
      <c r="B15" s="32"/>
      <c r="H15" s="64"/>
    </row>
    <row r="16" spans="1:8" s="2" customFormat="1" ht="11.1" customHeight="1" x14ac:dyDescent="0.2">
      <c r="A16" s="4"/>
      <c r="B16" s="32"/>
      <c r="H16" s="64"/>
    </row>
    <row r="17" spans="1:8" s="2" customFormat="1" ht="11.1" customHeight="1" x14ac:dyDescent="0.2">
      <c r="A17" s="4"/>
      <c r="B17" s="32"/>
      <c r="H17" s="64"/>
    </row>
    <row r="18" spans="1:8" s="2" customFormat="1" ht="11.1" customHeight="1" x14ac:dyDescent="0.2">
      <c r="A18" s="4" t="s">
        <v>91</v>
      </c>
    </row>
    <row r="19" spans="1:8" s="2" customFormat="1" ht="11.1" customHeight="1" x14ac:dyDescent="0.2"/>
    <row r="20" spans="1:8" s="2" customFormat="1" ht="11.1" customHeight="1" x14ac:dyDescent="0.2">
      <c r="B20" s="2" t="s">
        <v>336</v>
      </c>
      <c r="H20" s="64">
        <v>6</v>
      </c>
    </row>
    <row r="21" spans="1:8" s="2" customFormat="1" ht="11.1" customHeight="1" x14ac:dyDescent="0.2"/>
    <row r="22" spans="1:8" s="2" customFormat="1" ht="11.1" customHeight="1" x14ac:dyDescent="0.2">
      <c r="B22" s="2" t="s">
        <v>337</v>
      </c>
      <c r="H22" s="64">
        <v>6</v>
      </c>
    </row>
    <row r="23" spans="1:8" s="2" customFormat="1" ht="11.1" customHeight="1" x14ac:dyDescent="0.2">
      <c r="H23" s="64"/>
    </row>
    <row r="24" spans="1:8" s="2" customFormat="1" ht="11.1" customHeight="1" x14ac:dyDescent="0.2">
      <c r="B24" s="2" t="s">
        <v>338</v>
      </c>
      <c r="H24" s="64">
        <v>6</v>
      </c>
    </row>
    <row r="25" spans="1:8" s="2" customFormat="1" ht="11.1" customHeight="1" x14ac:dyDescent="0.2"/>
    <row r="26" spans="1:8" s="2" customFormat="1" ht="11.1" customHeight="1" x14ac:dyDescent="0.2">
      <c r="A26" s="4"/>
      <c r="B26" s="2" t="s">
        <v>339</v>
      </c>
      <c r="H26" s="64">
        <v>7</v>
      </c>
    </row>
    <row r="27" spans="1:8" s="2" customFormat="1" ht="11.1" customHeight="1" x14ac:dyDescent="0.2">
      <c r="A27" s="4"/>
      <c r="B27" s="82"/>
      <c r="H27" s="64"/>
    </row>
    <row r="28" spans="1:8" s="2" customFormat="1" ht="11.1" customHeight="1" x14ac:dyDescent="0.2">
      <c r="A28" s="4"/>
      <c r="B28" s="2" t="s">
        <v>340</v>
      </c>
      <c r="H28" s="64">
        <v>7</v>
      </c>
    </row>
    <row r="29" spans="1:8" s="2" customFormat="1" ht="11.1" customHeight="1" x14ac:dyDescent="0.2">
      <c r="A29" s="4"/>
      <c r="H29" s="64"/>
    </row>
    <row r="30" spans="1:8" s="2" customFormat="1" ht="11.1" customHeight="1" x14ac:dyDescent="0.2">
      <c r="A30" s="4"/>
      <c r="B30" s="82" t="s">
        <v>160</v>
      </c>
      <c r="H30" s="64"/>
    </row>
    <row r="31" spans="1:8" s="2" customFormat="1" ht="11.1" customHeight="1" x14ac:dyDescent="0.2">
      <c r="A31" s="4"/>
      <c r="B31" s="2" t="s">
        <v>341</v>
      </c>
      <c r="H31" s="64">
        <v>27</v>
      </c>
    </row>
    <row r="32" spans="1:8" s="2" customFormat="1" ht="11.1" customHeight="1" x14ac:dyDescent="0.2">
      <c r="A32" s="4"/>
      <c r="H32" s="64"/>
    </row>
    <row r="33" spans="1:8" s="2" customFormat="1" ht="12" x14ac:dyDescent="0.2">
      <c r="A33" s="4"/>
      <c r="B33" s="82" t="s">
        <v>342</v>
      </c>
      <c r="H33" s="64">
        <v>27</v>
      </c>
    </row>
    <row r="34" spans="1:8" s="2" customFormat="1" ht="11.1" customHeight="1" x14ac:dyDescent="0.2">
      <c r="A34" s="4"/>
      <c r="H34" s="64"/>
    </row>
    <row r="35" spans="1:8" s="2" customFormat="1" ht="11.1" customHeight="1" x14ac:dyDescent="0.2">
      <c r="H35" s="1"/>
    </row>
    <row r="36" spans="1:8" s="2" customFormat="1" ht="11.1" customHeight="1" x14ac:dyDescent="0.2">
      <c r="B36" s="32"/>
      <c r="H36" s="1"/>
    </row>
    <row r="37" spans="1:8" s="2" customFormat="1" ht="11.1" customHeight="1" x14ac:dyDescent="0.2">
      <c r="A37" s="4" t="s">
        <v>94</v>
      </c>
      <c r="B37" s="32"/>
      <c r="H37" s="1"/>
    </row>
    <row r="38" spans="1:8" s="2" customFormat="1" ht="11.1" customHeight="1" x14ac:dyDescent="0.2">
      <c r="A38" s="4"/>
      <c r="B38" s="32"/>
      <c r="H38" s="1"/>
    </row>
    <row r="39" spans="1:8" s="2" customFormat="1" ht="11.1" customHeight="1" x14ac:dyDescent="0.2">
      <c r="H39" s="1"/>
    </row>
    <row r="40" spans="1:8" s="2" customFormat="1" ht="11.1" customHeight="1" x14ac:dyDescent="0.2">
      <c r="A40" s="2" t="s">
        <v>92</v>
      </c>
      <c r="B40" s="2" t="s">
        <v>343</v>
      </c>
      <c r="H40" s="1"/>
    </row>
    <row r="41" spans="1:8" s="2" customFormat="1" ht="11.1" customHeight="1" x14ac:dyDescent="0.2">
      <c r="B41" s="2" t="s">
        <v>185</v>
      </c>
      <c r="H41" s="64">
        <v>8</v>
      </c>
    </row>
    <row r="42" spans="1:8" s="2" customFormat="1" ht="11.1" customHeight="1" x14ac:dyDescent="0.2">
      <c r="H42" s="1"/>
    </row>
    <row r="43" spans="1:8" s="2" customFormat="1" ht="11.1" customHeight="1" x14ac:dyDescent="0.2">
      <c r="A43" s="65" t="str">
        <f>"1.1"</f>
        <v>1.1</v>
      </c>
      <c r="B43" s="2" t="s">
        <v>186</v>
      </c>
      <c r="H43" s="64">
        <v>8</v>
      </c>
    </row>
    <row r="44" spans="1:8" s="2" customFormat="1" ht="11.1" customHeight="1" x14ac:dyDescent="0.2">
      <c r="H44" s="66"/>
    </row>
    <row r="45" spans="1:8" s="2" customFormat="1" ht="11.1" customHeight="1" x14ac:dyDescent="0.2">
      <c r="A45" s="2" t="str">
        <f>"1.2"</f>
        <v>1.2</v>
      </c>
      <c r="B45" s="2" t="s">
        <v>82</v>
      </c>
      <c r="H45" s="64">
        <v>10</v>
      </c>
    </row>
    <row r="46" spans="1:8" s="2" customFormat="1" ht="11.1" customHeight="1" x14ac:dyDescent="0.2">
      <c r="H46" s="66"/>
    </row>
    <row r="47" spans="1:8" s="2" customFormat="1" ht="11.1" customHeight="1" x14ac:dyDescent="0.2">
      <c r="A47" s="2" t="str">
        <f>"1.3"</f>
        <v>1.3</v>
      </c>
      <c r="B47" s="2" t="s">
        <v>142</v>
      </c>
      <c r="H47" s="64">
        <v>12</v>
      </c>
    </row>
    <row r="48" spans="1:8" s="2" customFormat="1" ht="11.1" customHeight="1" x14ac:dyDescent="0.2">
      <c r="B48" s="32"/>
      <c r="H48" s="66"/>
    </row>
    <row r="49" spans="1:8" s="2" customFormat="1" ht="11.1" customHeight="1" x14ac:dyDescent="0.2">
      <c r="A49" s="2" t="s">
        <v>93</v>
      </c>
      <c r="B49" s="32" t="s">
        <v>344</v>
      </c>
      <c r="H49" s="66"/>
    </row>
    <row r="50" spans="1:8" s="2" customFormat="1" ht="11.1" customHeight="1" x14ac:dyDescent="0.2">
      <c r="B50" s="2" t="s">
        <v>187</v>
      </c>
      <c r="H50" s="64">
        <v>14</v>
      </c>
    </row>
    <row r="51" spans="1:8" s="2" customFormat="1" ht="11.1" customHeight="1" x14ac:dyDescent="0.2">
      <c r="H51" s="66"/>
    </row>
    <row r="52" spans="1:8" s="2" customFormat="1" ht="11.1" customHeight="1" x14ac:dyDescent="0.2">
      <c r="A52" s="2" t="str">
        <f>"2.1"</f>
        <v>2.1</v>
      </c>
      <c r="B52" s="2" t="s">
        <v>186</v>
      </c>
      <c r="H52" s="64">
        <v>14</v>
      </c>
    </row>
    <row r="53" spans="1:8" s="2" customFormat="1" ht="11.1" customHeight="1" x14ac:dyDescent="0.2">
      <c r="H53" s="66"/>
    </row>
    <row r="54" spans="1:8" s="2" customFormat="1" ht="11.1" customHeight="1" x14ac:dyDescent="0.2">
      <c r="A54" s="2" t="str">
        <f>"2.2"</f>
        <v>2.2</v>
      </c>
      <c r="B54" s="2" t="s">
        <v>82</v>
      </c>
      <c r="H54" s="64">
        <v>18</v>
      </c>
    </row>
    <row r="55" spans="1:8" s="2" customFormat="1" ht="11.1" customHeight="1" x14ac:dyDescent="0.2">
      <c r="H55" s="66"/>
    </row>
    <row r="56" spans="1:8" s="2" customFormat="1" ht="11.1" customHeight="1" x14ac:dyDescent="0.2">
      <c r="A56" s="2" t="str">
        <f>"2.3"</f>
        <v>2.3</v>
      </c>
      <c r="B56" s="2" t="s">
        <v>142</v>
      </c>
      <c r="H56" s="64">
        <v>22</v>
      </c>
    </row>
    <row r="57" spans="1:8" s="2" customFormat="1" ht="11.1" customHeight="1" x14ac:dyDescent="0.2">
      <c r="H57" s="66"/>
    </row>
    <row r="58" spans="1:8" s="2" customFormat="1" ht="11.1" customHeight="1" x14ac:dyDescent="0.2">
      <c r="A58" s="2" t="s">
        <v>95</v>
      </c>
      <c r="B58" s="2" t="s">
        <v>345</v>
      </c>
      <c r="H58" s="66"/>
    </row>
    <row r="59" spans="1:8" s="2" customFormat="1" ht="11.1" customHeight="1" x14ac:dyDescent="0.2">
      <c r="B59" s="2" t="s">
        <v>96</v>
      </c>
      <c r="H59" s="64">
        <v>26</v>
      </c>
    </row>
    <row r="60" spans="1:8" s="2" customFormat="1" ht="11.1" customHeight="1" x14ac:dyDescent="0.2">
      <c r="H60" s="66"/>
    </row>
    <row r="61" spans="1:8" s="2" customFormat="1" ht="11.1" customHeight="1" x14ac:dyDescent="0.2">
      <c r="H61" s="66"/>
    </row>
    <row r="62" spans="1:8" s="2" customFormat="1" ht="11.1" customHeight="1" x14ac:dyDescent="0.2">
      <c r="H62" s="66"/>
    </row>
    <row r="63" spans="1:8" s="2" customFormat="1" ht="11.1" customHeight="1" x14ac:dyDescent="0.2">
      <c r="H63" s="66"/>
    </row>
    <row r="64" spans="1:8" s="2" customFormat="1" ht="11.1" customHeight="1" x14ac:dyDescent="0.2">
      <c r="H64" s="66"/>
    </row>
    <row r="65" spans="8:8" s="2" customFormat="1" ht="11.1" customHeight="1" x14ac:dyDescent="0.2">
      <c r="H65" s="66"/>
    </row>
    <row r="66" spans="8:8" s="2" customFormat="1" ht="11.1" customHeight="1" x14ac:dyDescent="0.2">
      <c r="H66" s="66"/>
    </row>
    <row r="67" spans="8:8" s="2" customFormat="1" ht="11.1" customHeight="1" x14ac:dyDescent="0.2">
      <c r="H67" s="66"/>
    </row>
    <row r="68" spans="8:8" s="32" customFormat="1" ht="11.1" customHeight="1" x14ac:dyDescent="0.2"/>
    <row r="69" spans="8:8" s="32" customFormat="1" ht="11.1" customHeight="1" x14ac:dyDescent="0.2"/>
    <row r="70" spans="8:8" s="32" customFormat="1" ht="11.1" customHeight="1" x14ac:dyDescent="0.2"/>
    <row r="71" spans="8:8" s="32" customFormat="1" ht="11.1" customHeight="1" x14ac:dyDescent="0.2"/>
    <row r="72" spans="8:8" s="32" customFormat="1" ht="11.1" customHeight="1" x14ac:dyDescent="0.2"/>
    <row r="73" spans="8:8" s="32" customFormat="1" ht="11.1" customHeight="1" x14ac:dyDescent="0.2"/>
    <row r="74" spans="8:8" s="32" customFormat="1" ht="11.1" customHeight="1" x14ac:dyDescent="0.2"/>
    <row r="75" spans="8:8" s="32" customFormat="1" ht="11.1" customHeight="1" x14ac:dyDescent="0.2"/>
    <row r="76" spans="8:8" s="32" customFormat="1" ht="11.1" customHeight="1" x14ac:dyDescent="0.2"/>
    <row r="77" spans="8:8" s="32" customFormat="1" ht="11.1" customHeight="1" x14ac:dyDescent="0.2"/>
    <row r="78" spans="8:8" s="32" customFormat="1" ht="11.1" customHeight="1" x14ac:dyDescent="0.2"/>
    <row r="79" spans="8:8" s="32" customFormat="1" ht="11.1" customHeight="1" x14ac:dyDescent="0.2"/>
    <row r="80" spans="8:8" s="32" customFormat="1" ht="11.1" customHeight="1" x14ac:dyDescent="0.2"/>
    <row r="81" s="32" customFormat="1" ht="11.1" customHeight="1" x14ac:dyDescent="0.2"/>
    <row r="82" s="32" customFormat="1" ht="11.1" customHeight="1" x14ac:dyDescent="0.2"/>
    <row r="83" s="32" customFormat="1" ht="11.1" customHeight="1" x14ac:dyDescent="0.2"/>
    <row r="84" s="32" customFormat="1" ht="11.1" customHeight="1" x14ac:dyDescent="0.2"/>
    <row r="85" s="32" customFormat="1" ht="11.1" customHeight="1" x14ac:dyDescent="0.2"/>
    <row r="86" s="32" customFormat="1" ht="11.1" customHeight="1" x14ac:dyDescent="0.2"/>
    <row r="87" s="32" customFormat="1" ht="11.1" customHeight="1" x14ac:dyDescent="0.2"/>
    <row r="88" s="32" customFormat="1" ht="11.1" customHeight="1" x14ac:dyDescent="0.2"/>
    <row r="89" s="32" customFormat="1" ht="11.1" customHeight="1" x14ac:dyDescent="0.2"/>
    <row r="90" s="32" customFormat="1" ht="11.1" customHeight="1" x14ac:dyDescent="0.2"/>
    <row r="91" s="32" customFormat="1" ht="11.1" customHeight="1" x14ac:dyDescent="0.2"/>
    <row r="92" s="32" customFormat="1" ht="11.1" customHeight="1" x14ac:dyDescent="0.2"/>
    <row r="93" s="32" customFormat="1" ht="11.1" customHeight="1" x14ac:dyDescent="0.2"/>
    <row r="94" s="32" customFormat="1" ht="11.1" customHeight="1" x14ac:dyDescent="0.2"/>
    <row r="95" s="32" customFormat="1" ht="11.1" customHeight="1" x14ac:dyDescent="0.2"/>
    <row r="96" s="32" customFormat="1" ht="11.1" customHeight="1" x14ac:dyDescent="0.2"/>
    <row r="97" s="32" customFormat="1" ht="11.1" customHeight="1" x14ac:dyDescent="0.2"/>
    <row r="98" s="32" customFormat="1" ht="11.1" customHeight="1" x14ac:dyDescent="0.2"/>
    <row r="99" s="32" customFormat="1" ht="11.1" customHeight="1" x14ac:dyDescent="0.2"/>
    <row r="100" s="32" customFormat="1" ht="11.1" customHeight="1" x14ac:dyDescent="0.2"/>
    <row r="101" s="32" customFormat="1" ht="11.1" customHeight="1" x14ac:dyDescent="0.2"/>
    <row r="102" s="32" customFormat="1" ht="11.1" customHeight="1" x14ac:dyDescent="0.2"/>
    <row r="103" s="32" customFormat="1" ht="11.1" customHeight="1" x14ac:dyDescent="0.2"/>
    <row r="104" s="67" customFormat="1" ht="11.1" customHeight="1" x14ac:dyDescent="0.2"/>
    <row r="105" s="67" customFormat="1" ht="11.1" customHeight="1" x14ac:dyDescent="0.2"/>
    <row r="106" s="67" customFormat="1" ht="11.1" customHeight="1" x14ac:dyDescent="0.2"/>
    <row r="107" s="67" customFormat="1" ht="11.1" customHeight="1" x14ac:dyDescent="0.2"/>
    <row r="108" s="67" customFormat="1" ht="11.1" customHeight="1" x14ac:dyDescent="0.2"/>
    <row r="109" s="67" customFormat="1" ht="11.1" customHeight="1" x14ac:dyDescent="0.2"/>
    <row r="110" s="67" customFormat="1" ht="11.1" customHeight="1" x14ac:dyDescent="0.2"/>
    <row r="111" s="67" customFormat="1" ht="11.1" customHeight="1" x14ac:dyDescent="0.2"/>
    <row r="112" s="67" customFormat="1" ht="11.1" customHeight="1" x14ac:dyDescent="0.2"/>
    <row r="113" s="67" customFormat="1" ht="11.1" customHeight="1" x14ac:dyDescent="0.2"/>
    <row r="114" s="67" customFormat="1" ht="11.1" customHeight="1" x14ac:dyDescent="0.2"/>
    <row r="115" s="67" customFormat="1" ht="11.1" customHeight="1" x14ac:dyDescent="0.2"/>
    <row r="116" s="67" customFormat="1" ht="11.1" customHeight="1" x14ac:dyDescent="0.2"/>
    <row r="117" s="67" customFormat="1" ht="11.1" customHeight="1" x14ac:dyDescent="0.2"/>
    <row r="118" s="67" customFormat="1" ht="11.1" customHeight="1" x14ac:dyDescent="0.2"/>
    <row r="119" s="67" customFormat="1" ht="11.1" customHeight="1" x14ac:dyDescent="0.2"/>
    <row r="120" s="67" customFormat="1" ht="11.1" customHeight="1" x14ac:dyDescent="0.2"/>
    <row r="121" s="67" customFormat="1" ht="11.1" customHeight="1" x14ac:dyDescent="0.2"/>
    <row r="122" s="67" customFormat="1" ht="11.1" customHeight="1" x14ac:dyDescent="0.2"/>
    <row r="123" s="67" customFormat="1" ht="11.1" customHeight="1" x14ac:dyDescent="0.2"/>
    <row r="124" s="67" customFormat="1" ht="11.1" customHeight="1" x14ac:dyDescent="0.2"/>
    <row r="125" s="67" customFormat="1" ht="11.1" customHeight="1" x14ac:dyDescent="0.2"/>
    <row r="126" s="67" customFormat="1" ht="11.1" customHeight="1" x14ac:dyDescent="0.2"/>
    <row r="127" s="67" customFormat="1" ht="11.1" customHeight="1" x14ac:dyDescent="0.2"/>
    <row r="128" s="67" customFormat="1" ht="11.1" customHeight="1" x14ac:dyDescent="0.2"/>
    <row r="129" s="67" customFormat="1" ht="11.1" customHeight="1" x14ac:dyDescent="0.2"/>
    <row r="130" s="67" customFormat="1" ht="11.1" customHeight="1" x14ac:dyDescent="0.2"/>
    <row r="131" s="67" customFormat="1" ht="11.1" customHeight="1" x14ac:dyDescent="0.2"/>
    <row r="132" s="67" customFormat="1" ht="11.1" customHeight="1" x14ac:dyDescent="0.2"/>
    <row r="133" s="67" customFormat="1" ht="11.1" customHeight="1" x14ac:dyDescent="0.2"/>
    <row r="134" s="67" customFormat="1" ht="11.1" customHeight="1" x14ac:dyDescent="0.2"/>
    <row r="135" s="67" customFormat="1" ht="11.1" customHeight="1" x14ac:dyDescent="0.2"/>
    <row r="136" s="67" customFormat="1" ht="11.1" customHeight="1" x14ac:dyDescent="0.2"/>
    <row r="137" s="67" customFormat="1" ht="11.1" customHeight="1" x14ac:dyDescent="0.2"/>
    <row r="138" s="67" customFormat="1" ht="11.1" customHeight="1" x14ac:dyDescent="0.2"/>
    <row r="139" s="67" customFormat="1" ht="11.1" customHeight="1" x14ac:dyDescent="0.2"/>
    <row r="140" s="67" customFormat="1" ht="11.1" customHeight="1" x14ac:dyDescent="0.2"/>
    <row r="141" s="67" customFormat="1" ht="11.1" customHeight="1" x14ac:dyDescent="0.2"/>
    <row r="142" s="67" customFormat="1" ht="11.1" customHeight="1" x14ac:dyDescent="0.2"/>
    <row r="143" s="67" customFormat="1" ht="11.1" customHeight="1" x14ac:dyDescent="0.2"/>
    <row r="144" s="67" customFormat="1" ht="11.1" customHeight="1" x14ac:dyDescent="0.2"/>
    <row r="145" s="67" customFormat="1" ht="11.1" customHeight="1" x14ac:dyDescent="0.2"/>
    <row r="146" s="67" customFormat="1" ht="11.1" customHeight="1" x14ac:dyDescent="0.2"/>
    <row r="147" s="67" customFormat="1" ht="11.1" customHeight="1" x14ac:dyDescent="0.2"/>
    <row r="148" s="67" customFormat="1" ht="11.1" customHeight="1" x14ac:dyDescent="0.2"/>
    <row r="149" s="67" customFormat="1"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9.9499999999999993" customHeight="1" x14ac:dyDescent="0.2"/>
    <row r="206" ht="9.9499999999999993" customHeight="1" x14ac:dyDescent="0.2"/>
    <row r="207" ht="9.9499999999999993" customHeight="1" x14ac:dyDescent="0.2"/>
    <row r="208" ht="9.9499999999999993" customHeight="1" x14ac:dyDescent="0.2"/>
    <row r="209" ht="9.9499999999999993" customHeight="1" x14ac:dyDescent="0.2"/>
    <row r="210" ht="9.9499999999999993" customHeight="1" x14ac:dyDescent="0.2"/>
    <row r="211" ht="9.9499999999999993" customHeight="1" x14ac:dyDescent="0.2"/>
    <row r="212" ht="9.9499999999999993" customHeight="1" x14ac:dyDescent="0.2"/>
    <row r="213" ht="9.9499999999999993" customHeight="1" x14ac:dyDescent="0.2"/>
    <row r="214" ht="9.9499999999999993" customHeight="1" x14ac:dyDescent="0.2"/>
    <row r="215" ht="9.9499999999999993" customHeight="1" x14ac:dyDescent="0.2"/>
    <row r="216" ht="9.9499999999999993" customHeight="1" x14ac:dyDescent="0.2"/>
    <row r="217" ht="9.9499999999999993" customHeight="1" x14ac:dyDescent="0.2"/>
    <row r="218" ht="9.9499999999999993" customHeight="1" x14ac:dyDescent="0.2"/>
    <row r="219" ht="9.9499999999999993" customHeight="1" x14ac:dyDescent="0.2"/>
  </sheetData>
  <customSheetViews>
    <customSheetView guid="{08A8D61F-AA66-4754-9836-B58A6A6822D3}" showRuler="0">
      <selection activeCell="B3" sqref="B3"/>
      <pageMargins left="0.78740157480314965" right="0.78740157480314965" top="0.78740157480314965" bottom="0.98425196850393704" header="0.51181102362204722" footer="0.51181102362204722"/>
      <pageSetup paperSize="9" orientation="portrait" r:id="rId1"/>
      <headerFooter alignWithMargins="0"/>
    </customSheetView>
  </customSheetViews>
  <phoneticPr fontId="8" type="noConversion"/>
  <pageMargins left="0.78740157480314965" right="0.78740157480314965" top="0.78740157480314965" bottom="0.59055118110236227"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topLeftCell="A24" zoomScale="110" zoomScaleNormal="110" workbookViewId="0">
      <selection activeCell="A30" sqref="A30"/>
    </sheetView>
  </sheetViews>
  <sheetFormatPr baseColWidth="10" defaultRowHeight="12.75" x14ac:dyDescent="0.2"/>
  <cols>
    <col min="1" max="1" width="210.7109375" style="85" customWidth="1"/>
    <col min="2" max="16384" width="11.42578125" style="85"/>
  </cols>
  <sheetData>
    <row r="1" spans="1:1" s="205" customFormat="1" x14ac:dyDescent="0.2">
      <c r="A1" s="131" t="s">
        <v>116</v>
      </c>
    </row>
    <row r="2" spans="1:1" ht="15.75" x14ac:dyDescent="0.25">
      <c r="A2" s="61" t="s">
        <v>89</v>
      </c>
    </row>
    <row r="3" spans="1:1" ht="4.5" customHeight="1" x14ac:dyDescent="0.2">
      <c r="A3" s="2"/>
    </row>
    <row r="4" spans="1:1" x14ac:dyDescent="0.2">
      <c r="A4" s="2" t="s">
        <v>188</v>
      </c>
    </row>
    <row r="5" spans="1:1" x14ac:dyDescent="0.2">
      <c r="A5" s="2" t="s">
        <v>346</v>
      </c>
    </row>
    <row r="6" spans="1:1" ht="4.5" customHeight="1" x14ac:dyDescent="0.2">
      <c r="A6" s="2"/>
    </row>
    <row r="7" spans="1:1" x14ac:dyDescent="0.2">
      <c r="A7" s="2" t="s">
        <v>97</v>
      </c>
    </row>
    <row r="8" spans="1:1" x14ac:dyDescent="0.2">
      <c r="A8" s="2" t="s">
        <v>189</v>
      </c>
    </row>
    <row r="9" spans="1:1" x14ac:dyDescent="0.2">
      <c r="A9" s="2" t="s">
        <v>190</v>
      </c>
    </row>
    <row r="10" spans="1:1" x14ac:dyDescent="0.2">
      <c r="A10" s="2" t="s">
        <v>191</v>
      </c>
    </row>
    <row r="11" spans="1:1" x14ac:dyDescent="0.2">
      <c r="A11" s="2"/>
    </row>
    <row r="12" spans="1:1" x14ac:dyDescent="0.2">
      <c r="A12" s="4" t="s">
        <v>98</v>
      </c>
    </row>
    <row r="13" spans="1:1" ht="4.5" customHeight="1" x14ac:dyDescent="0.2">
      <c r="A13" s="2"/>
    </row>
    <row r="14" spans="1:1" x14ac:dyDescent="0.2">
      <c r="A14" s="2" t="s">
        <v>99</v>
      </c>
    </row>
    <row r="15" spans="1:1" x14ac:dyDescent="0.2">
      <c r="A15" s="2" t="s">
        <v>138</v>
      </c>
    </row>
    <row r="16" spans="1:1" x14ac:dyDescent="0.2">
      <c r="A16" s="2" t="s">
        <v>331</v>
      </c>
    </row>
    <row r="17" spans="1:1" x14ac:dyDescent="0.2">
      <c r="A17" s="178" t="s">
        <v>332</v>
      </c>
    </row>
    <row r="18" spans="1:1" x14ac:dyDescent="0.2">
      <c r="A18" s="2" t="s">
        <v>292</v>
      </c>
    </row>
    <row r="19" spans="1:1" x14ac:dyDescent="0.2">
      <c r="A19" s="2" t="s">
        <v>335</v>
      </c>
    </row>
    <row r="20" spans="1:1" x14ac:dyDescent="0.2">
      <c r="A20" s="2"/>
    </row>
    <row r="21" spans="1:1" x14ac:dyDescent="0.2">
      <c r="A21" s="4" t="s">
        <v>100</v>
      </c>
    </row>
    <row r="22" spans="1:1" ht="4.5" customHeight="1" x14ac:dyDescent="0.2">
      <c r="A22" s="2"/>
    </row>
    <row r="23" spans="1:1" x14ac:dyDescent="0.2">
      <c r="A23" s="2" t="s">
        <v>192</v>
      </c>
    </row>
    <row r="24" spans="1:1" x14ac:dyDescent="0.2">
      <c r="A24" s="2" t="s">
        <v>193</v>
      </c>
    </row>
    <row r="25" spans="1:1" x14ac:dyDescent="0.2">
      <c r="A25" s="2" t="s">
        <v>101</v>
      </c>
    </row>
    <row r="26" spans="1:1" x14ac:dyDescent="0.2">
      <c r="A26" s="2" t="s">
        <v>102</v>
      </c>
    </row>
    <row r="27" spans="1:1" x14ac:dyDescent="0.2">
      <c r="A27" s="2" t="s">
        <v>103</v>
      </c>
    </row>
    <row r="28" spans="1:1" x14ac:dyDescent="0.2">
      <c r="A28" s="2" t="s">
        <v>118</v>
      </c>
    </row>
    <row r="29" spans="1:1" x14ac:dyDescent="0.2">
      <c r="A29" s="2" t="s">
        <v>224</v>
      </c>
    </row>
    <row r="30" spans="1:1" x14ac:dyDescent="0.2">
      <c r="A30" s="228" t="s">
        <v>333</v>
      </c>
    </row>
    <row r="31" spans="1:1" x14ac:dyDescent="0.2">
      <c r="A31" s="228" t="s">
        <v>334</v>
      </c>
    </row>
    <row r="32" spans="1:1" x14ac:dyDescent="0.2">
      <c r="A32" s="2"/>
    </row>
    <row r="33" spans="1:1" x14ac:dyDescent="0.2">
      <c r="A33" s="4" t="s">
        <v>104</v>
      </c>
    </row>
    <row r="34" spans="1:1" ht="4.5" customHeight="1" x14ac:dyDescent="0.2">
      <c r="A34" s="2"/>
    </row>
    <row r="35" spans="1:1" x14ac:dyDescent="0.2">
      <c r="A35" s="2" t="s">
        <v>105</v>
      </c>
    </row>
    <row r="36" spans="1:1" x14ac:dyDescent="0.2">
      <c r="A36" s="2" t="s">
        <v>212</v>
      </c>
    </row>
    <row r="37" spans="1:1" x14ac:dyDescent="0.2">
      <c r="A37" s="2" t="s">
        <v>194</v>
      </c>
    </row>
    <row r="38" spans="1:1" x14ac:dyDescent="0.2">
      <c r="A38" s="2" t="s">
        <v>195</v>
      </c>
    </row>
    <row r="39" spans="1:1" x14ac:dyDescent="0.2">
      <c r="A39" s="2" t="s">
        <v>106</v>
      </c>
    </row>
    <row r="40" spans="1:1" x14ac:dyDescent="0.2">
      <c r="A40" s="2"/>
    </row>
    <row r="41" spans="1:1" x14ac:dyDescent="0.2">
      <c r="A41" s="4"/>
    </row>
    <row r="42" spans="1:1" ht="4.5" customHeight="1" x14ac:dyDescent="0.2">
      <c r="A42" s="2"/>
    </row>
    <row r="43" spans="1:1" x14ac:dyDescent="0.2">
      <c r="A43" s="2"/>
    </row>
    <row r="44" spans="1:1" x14ac:dyDescent="0.2">
      <c r="A44" s="2"/>
    </row>
    <row r="45" spans="1:1" x14ac:dyDescent="0.2">
      <c r="A45" s="4" t="s">
        <v>107</v>
      </c>
    </row>
    <row r="46" spans="1:1" ht="4.5" customHeight="1" x14ac:dyDescent="0.2">
      <c r="A46" s="2"/>
    </row>
    <row r="47" spans="1:1" x14ac:dyDescent="0.2">
      <c r="A47" s="2" t="s">
        <v>108</v>
      </c>
    </row>
    <row r="48" spans="1:1" x14ac:dyDescent="0.2">
      <c r="A48" s="2" t="s">
        <v>109</v>
      </c>
    </row>
    <row r="49" spans="1:1" x14ac:dyDescent="0.2">
      <c r="A49" s="2" t="s">
        <v>110</v>
      </c>
    </row>
    <row r="50" spans="1:1" x14ac:dyDescent="0.2">
      <c r="A50" s="2" t="s">
        <v>111</v>
      </c>
    </row>
    <row r="51" spans="1:1" x14ac:dyDescent="0.2">
      <c r="A51" s="2" t="s">
        <v>112</v>
      </c>
    </row>
    <row r="52" spans="1:1" x14ac:dyDescent="0.2">
      <c r="A52" s="2" t="s">
        <v>113</v>
      </c>
    </row>
    <row r="53" spans="1:1" x14ac:dyDescent="0.2">
      <c r="A53" s="2" t="s">
        <v>114</v>
      </c>
    </row>
    <row r="54" spans="1:1" x14ac:dyDescent="0.2">
      <c r="A54" s="2" t="s">
        <v>115</v>
      </c>
    </row>
    <row r="55" spans="1:1" x14ac:dyDescent="0.2">
      <c r="A55" s="178" t="s">
        <v>303</v>
      </c>
    </row>
    <row r="56" spans="1:1" x14ac:dyDescent="0.2">
      <c r="A56" s="2" t="s">
        <v>214</v>
      </c>
    </row>
    <row r="57" spans="1:1" x14ac:dyDescent="0.2">
      <c r="A57" s="2" t="s">
        <v>213</v>
      </c>
    </row>
    <row r="58" spans="1:1" x14ac:dyDescent="0.2">
      <c r="A58" s="2" t="s">
        <v>215</v>
      </c>
    </row>
    <row r="59" spans="1:1" x14ac:dyDescent="0.2">
      <c r="A59" s="2" t="s">
        <v>218</v>
      </c>
    </row>
    <row r="60" spans="1:1" x14ac:dyDescent="0.2">
      <c r="A60" s="2" t="s">
        <v>330</v>
      </c>
    </row>
  </sheetData>
  <customSheetViews>
    <customSheetView guid="{08A8D61F-AA66-4754-9836-B58A6A6822D3}" showRuler="0" topLeftCell="A28">
      <selection activeCell="A5" sqref="A5"/>
      <pageMargins left="0.78740157480314965" right="0.78740157480314965" top="0.98425196850393704" bottom="0.98425196850393704" header="0.51181102362204722" footer="0.51181102362204722"/>
      <pageSetup paperSize="9" orientation="portrait" r:id="rId1"/>
      <headerFooter alignWithMargins="0">
        <oddHeader>&amp;C- &amp;P -</oddHeader>
      </headerFooter>
    </customSheetView>
  </customSheetViews>
  <phoneticPr fontId="8"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zoomScale="110" zoomScaleNormal="110" zoomScaleSheetLayoutView="100" workbookViewId="0"/>
  </sheetViews>
  <sheetFormatPr baseColWidth="10" defaultRowHeight="12.75" x14ac:dyDescent="0.2"/>
  <cols>
    <col min="1" max="1" width="91.28515625" style="85" customWidth="1"/>
    <col min="2" max="16384" width="11.42578125" style="85"/>
  </cols>
  <sheetData>
    <row r="1" spans="1:1" x14ac:dyDescent="0.2">
      <c r="A1" s="131" t="s">
        <v>117</v>
      </c>
    </row>
    <row r="2" spans="1:1" x14ac:dyDescent="0.2">
      <c r="A2" s="131"/>
    </row>
    <row r="3" spans="1:1" ht="15.75" x14ac:dyDescent="0.25">
      <c r="A3" s="61" t="s">
        <v>90</v>
      </c>
    </row>
    <row r="4" spans="1:1" x14ac:dyDescent="0.2">
      <c r="A4" s="83"/>
    </row>
    <row r="5" spans="1:1" x14ac:dyDescent="0.2">
      <c r="A5" s="83"/>
    </row>
    <row r="6" spans="1:1" x14ac:dyDescent="0.2">
      <c r="A6" s="83"/>
    </row>
    <row r="7" spans="1:1" ht="60" x14ac:dyDescent="0.2">
      <c r="A7" s="83" t="s">
        <v>347</v>
      </c>
    </row>
    <row r="8" spans="1:1" ht="36" x14ac:dyDescent="0.2">
      <c r="A8" s="83" t="s">
        <v>196</v>
      </c>
    </row>
    <row r="9" spans="1:1" x14ac:dyDescent="0.2">
      <c r="A9" s="83"/>
    </row>
    <row r="10" spans="1:1" x14ac:dyDescent="0.2">
      <c r="A10" s="83"/>
    </row>
    <row r="11" spans="1:1" ht="24" x14ac:dyDescent="0.2">
      <c r="A11" s="83" t="s">
        <v>348</v>
      </c>
    </row>
    <row r="12" spans="1:1" ht="24" x14ac:dyDescent="0.2">
      <c r="A12" s="83" t="s">
        <v>349</v>
      </c>
    </row>
    <row r="13" spans="1:1" x14ac:dyDescent="0.2">
      <c r="A13" s="83"/>
    </row>
    <row r="14" spans="1:1" x14ac:dyDescent="0.2">
      <c r="A14" s="83"/>
    </row>
    <row r="15" spans="1:1" ht="72" x14ac:dyDescent="0.2">
      <c r="A15" s="83" t="s">
        <v>350</v>
      </c>
    </row>
    <row r="16" spans="1:1" x14ac:dyDescent="0.2">
      <c r="A16" s="83"/>
    </row>
    <row r="17" spans="1:1" x14ac:dyDescent="0.2">
      <c r="A17" s="151"/>
    </row>
    <row r="18" spans="1:1" ht="24" x14ac:dyDescent="0.2">
      <c r="A18" s="83" t="s">
        <v>351</v>
      </c>
    </row>
    <row r="19" spans="1:1" ht="36" customHeight="1" x14ac:dyDescent="0.2">
      <c r="A19" s="83" t="s">
        <v>352</v>
      </c>
    </row>
    <row r="20" spans="1:1" x14ac:dyDescent="0.2">
      <c r="A20" s="83" t="s">
        <v>353</v>
      </c>
    </row>
    <row r="21" spans="1:1" ht="24" x14ac:dyDescent="0.2">
      <c r="A21" s="83" t="s">
        <v>354</v>
      </c>
    </row>
    <row r="22" spans="1:1" ht="36" customHeight="1" x14ac:dyDescent="0.2">
      <c r="A22" s="83" t="s">
        <v>355</v>
      </c>
    </row>
    <row r="23" spans="1:1" x14ac:dyDescent="0.2">
      <c r="A23" s="83"/>
    </row>
    <row r="24" spans="1:1" x14ac:dyDescent="0.2">
      <c r="A24" s="83"/>
    </row>
    <row r="25" spans="1:1" x14ac:dyDescent="0.2">
      <c r="A25" s="83" t="s">
        <v>356</v>
      </c>
    </row>
    <row r="26" spans="1:1" ht="9.75" customHeight="1" x14ac:dyDescent="0.2">
      <c r="A26" s="83"/>
    </row>
    <row r="27" spans="1:1" s="204" customFormat="1" ht="57.75" customHeight="1" x14ac:dyDescent="0.2">
      <c r="A27" s="206" t="s">
        <v>357</v>
      </c>
    </row>
    <row r="28" spans="1:1" x14ac:dyDescent="0.2">
      <c r="A28" s="83"/>
    </row>
    <row r="29" spans="1:1" x14ac:dyDescent="0.2">
      <c r="A29" s="84" t="s">
        <v>358</v>
      </c>
    </row>
    <row r="30" spans="1:1" x14ac:dyDescent="0.2">
      <c r="A30" s="185" t="s">
        <v>359</v>
      </c>
    </row>
    <row r="31" spans="1:1" x14ac:dyDescent="0.2">
      <c r="A31" s="151"/>
    </row>
    <row r="32" spans="1:1" x14ac:dyDescent="0.2">
      <c r="A32" s="151"/>
    </row>
    <row r="33" spans="1:1" x14ac:dyDescent="0.2">
      <c r="A33" s="151"/>
    </row>
    <row r="34" spans="1:1" x14ac:dyDescent="0.2">
      <c r="A34" s="151"/>
    </row>
    <row r="35" spans="1:1" x14ac:dyDescent="0.2">
      <c r="A35" s="151"/>
    </row>
    <row r="36" spans="1:1" x14ac:dyDescent="0.2">
      <c r="A36" s="151"/>
    </row>
    <row r="37" spans="1:1" x14ac:dyDescent="0.2">
      <c r="A37" s="151"/>
    </row>
  </sheetData>
  <customSheetViews>
    <customSheetView guid="{08A8D61F-AA66-4754-9836-B58A6A6822D3}" showRuler="0">
      <selection activeCell="A6" sqref="A6"/>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phoneticPr fontId="8"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110" zoomScaleNormal="110" workbookViewId="0"/>
  </sheetViews>
  <sheetFormatPr baseColWidth="10" defaultRowHeight="13.5" customHeight="1" x14ac:dyDescent="0.2"/>
  <cols>
    <col min="1" max="1" width="34.5703125" style="85" customWidth="1"/>
    <col min="2" max="2" width="8.42578125" style="135" bestFit="1" customWidth="1"/>
    <col min="3" max="3" width="12.28515625" style="85" customWidth="1"/>
    <col min="4" max="5" width="15.28515625" style="85" customWidth="1"/>
    <col min="6" max="6" width="13.28515625" style="85" customWidth="1"/>
    <col min="7" max="16384" width="11.42578125" style="85"/>
  </cols>
  <sheetData>
    <row r="1" spans="1:6" s="2" customFormat="1" ht="13.5" customHeight="1" x14ac:dyDescent="0.2">
      <c r="A1" s="100" t="s">
        <v>360</v>
      </c>
      <c r="B1" s="133"/>
      <c r="F1" s="10"/>
    </row>
    <row r="2" spans="1:6" s="2" customFormat="1" ht="13.5" customHeight="1" x14ac:dyDescent="0.2">
      <c r="A2" s="100"/>
      <c r="B2" s="133"/>
      <c r="F2" s="10"/>
    </row>
    <row r="3" spans="1:6" s="2" customFormat="1" ht="11.25" customHeight="1" thickBot="1" x14ac:dyDescent="0.25">
      <c r="B3" s="134"/>
    </row>
    <row r="4" spans="1:6" s="2" customFormat="1" ht="14.1" customHeight="1" x14ac:dyDescent="0.2">
      <c r="A4" s="236" t="s">
        <v>197</v>
      </c>
      <c r="B4" s="238" t="s">
        <v>225</v>
      </c>
      <c r="C4" s="232" t="s">
        <v>4</v>
      </c>
      <c r="D4" s="234" t="s">
        <v>153</v>
      </c>
      <c r="E4" s="235"/>
    </row>
    <row r="5" spans="1:6" s="2" customFormat="1" ht="24.75" customHeight="1" thickBot="1" x14ac:dyDescent="0.25">
      <c r="A5" s="237"/>
      <c r="B5" s="239"/>
      <c r="C5" s="233"/>
      <c r="D5" s="97" t="s">
        <v>143</v>
      </c>
      <c r="E5" s="98" t="s">
        <v>144</v>
      </c>
    </row>
    <row r="6" spans="1:6" s="2" customFormat="1" ht="21.75" customHeight="1" x14ac:dyDescent="0.2">
      <c r="A6" s="99"/>
      <c r="B6" s="137"/>
      <c r="C6" s="100"/>
      <c r="D6" s="100"/>
      <c r="E6" s="100"/>
    </row>
    <row r="7" spans="1:6" s="82" customFormat="1" ht="18.75" customHeight="1" x14ac:dyDescent="0.2">
      <c r="A7" s="101" t="s">
        <v>161</v>
      </c>
      <c r="B7" s="138"/>
      <c r="C7" s="136"/>
      <c r="D7" s="136"/>
      <c r="E7" s="136"/>
    </row>
    <row r="8" spans="1:6" s="2" customFormat="1" ht="24" customHeight="1" x14ac:dyDescent="0.2">
      <c r="A8" s="102" t="s">
        <v>227</v>
      </c>
      <c r="B8" s="142" t="s">
        <v>226</v>
      </c>
      <c r="C8" s="139">
        <v>46.1</v>
      </c>
      <c r="D8" s="139">
        <v>44.7</v>
      </c>
      <c r="E8" s="139">
        <v>47.6</v>
      </c>
    </row>
    <row r="9" spans="1:6" s="2" customFormat="1" ht="6" customHeight="1" x14ac:dyDescent="0.2">
      <c r="A9" s="102"/>
      <c r="B9" s="142"/>
      <c r="C9" s="139"/>
      <c r="D9" s="103"/>
      <c r="E9" s="103"/>
    </row>
    <row r="10" spans="1:6" s="82" customFormat="1" ht="18.75" customHeight="1" x14ac:dyDescent="0.2">
      <c r="A10" s="101" t="s">
        <v>162</v>
      </c>
      <c r="B10" s="141"/>
      <c r="C10" s="139"/>
      <c r="D10" s="103"/>
      <c r="E10" s="103"/>
    </row>
    <row r="11" spans="1:6" s="2" customFormat="1" ht="24" customHeight="1" x14ac:dyDescent="0.2">
      <c r="A11" s="102" t="s">
        <v>228</v>
      </c>
      <c r="B11" s="142" t="s">
        <v>226</v>
      </c>
      <c r="C11" s="139">
        <v>85.9</v>
      </c>
      <c r="D11" s="139">
        <v>78.599999999999994</v>
      </c>
      <c r="E11" s="139">
        <v>92.9</v>
      </c>
    </row>
    <row r="12" spans="1:6" s="2" customFormat="1" ht="6" customHeight="1" x14ac:dyDescent="0.2">
      <c r="A12" s="102"/>
      <c r="B12" s="142"/>
      <c r="C12" s="139"/>
      <c r="D12" s="103"/>
      <c r="E12" s="103"/>
    </row>
    <row r="13" spans="1:6" s="82" customFormat="1" ht="18.75" customHeight="1" x14ac:dyDescent="0.2">
      <c r="A13" s="101" t="s">
        <v>163</v>
      </c>
      <c r="B13" s="141"/>
      <c r="C13" s="139"/>
      <c r="D13" s="103"/>
      <c r="E13" s="103"/>
    </row>
    <row r="14" spans="1:6" s="2" customFormat="1" ht="25.5" x14ac:dyDescent="0.2">
      <c r="A14" s="102" t="s">
        <v>229</v>
      </c>
      <c r="B14" s="143" t="s">
        <v>226</v>
      </c>
      <c r="C14" s="140">
        <v>2.9</v>
      </c>
      <c r="D14" s="140">
        <v>2.7</v>
      </c>
      <c r="E14" s="140">
        <v>3.3</v>
      </c>
    </row>
    <row r="15" spans="1:6" s="2" customFormat="1" ht="6" customHeight="1" x14ac:dyDescent="0.2">
      <c r="A15" s="102"/>
      <c r="B15" s="142"/>
      <c r="C15" s="139"/>
      <c r="D15" s="103"/>
      <c r="E15" s="103"/>
    </row>
    <row r="16" spans="1:6" s="82" customFormat="1" ht="18.75" customHeight="1" x14ac:dyDescent="0.2">
      <c r="A16" s="101" t="s">
        <v>164</v>
      </c>
      <c r="B16" s="141"/>
      <c r="C16" s="139"/>
      <c r="D16" s="103"/>
      <c r="E16" s="103"/>
    </row>
    <row r="17" spans="1:5" s="2" customFormat="1" ht="25.5" x14ac:dyDescent="0.2">
      <c r="A17" s="102" t="s">
        <v>230</v>
      </c>
      <c r="B17" s="143" t="s">
        <v>226</v>
      </c>
      <c r="C17" s="140">
        <v>84</v>
      </c>
      <c r="D17" s="140">
        <v>77.2</v>
      </c>
      <c r="E17" s="140">
        <v>90.8</v>
      </c>
    </row>
    <row r="18" spans="1:5" s="2" customFormat="1" ht="6" customHeight="1" x14ac:dyDescent="0.2">
      <c r="A18" s="102"/>
      <c r="B18" s="142"/>
      <c r="C18" s="139"/>
      <c r="D18" s="103"/>
      <c r="E18" s="103"/>
    </row>
    <row r="19" spans="1:5" s="82" customFormat="1" ht="18.75" customHeight="1" x14ac:dyDescent="0.2">
      <c r="A19" s="101" t="s">
        <v>236</v>
      </c>
      <c r="B19" s="141"/>
      <c r="C19" s="139"/>
      <c r="D19" s="103"/>
      <c r="E19" s="103"/>
    </row>
    <row r="20" spans="1:5" s="2" customFormat="1" ht="24" customHeight="1" x14ac:dyDescent="0.2">
      <c r="A20" s="102" t="s">
        <v>231</v>
      </c>
      <c r="B20" s="142" t="s">
        <v>226</v>
      </c>
      <c r="C20" s="139">
        <v>182.1</v>
      </c>
      <c r="D20" s="139">
        <v>172.8</v>
      </c>
      <c r="E20" s="139">
        <v>191</v>
      </c>
    </row>
    <row r="21" spans="1:5" s="2" customFormat="1" ht="6" customHeight="1" x14ac:dyDescent="0.2">
      <c r="A21" s="102"/>
      <c r="B21" s="142"/>
      <c r="C21" s="139"/>
      <c r="D21" s="103"/>
      <c r="E21" s="103"/>
    </row>
    <row r="22" spans="1:5" s="82" customFormat="1" ht="18.75" customHeight="1" x14ac:dyDescent="0.2">
      <c r="A22" s="101" t="s">
        <v>165</v>
      </c>
      <c r="B22" s="141"/>
      <c r="C22" s="139"/>
      <c r="D22" s="103"/>
      <c r="E22" s="103"/>
    </row>
    <row r="23" spans="1:5" s="2" customFormat="1" ht="25.5" x14ac:dyDescent="0.2">
      <c r="A23" s="102" t="s">
        <v>232</v>
      </c>
      <c r="B23" s="143" t="s">
        <v>226</v>
      </c>
      <c r="C23" s="140">
        <v>7.9</v>
      </c>
      <c r="D23" s="140">
        <v>5.2</v>
      </c>
      <c r="E23" s="140">
        <v>19.5</v>
      </c>
    </row>
    <row r="24" spans="1:5" s="2" customFormat="1" ht="6" customHeight="1" x14ac:dyDescent="0.2">
      <c r="A24" s="225"/>
      <c r="B24" s="226"/>
      <c r="C24" s="139"/>
      <c r="D24" s="103"/>
      <c r="E24" s="103"/>
    </row>
    <row r="25" spans="1:5" s="2" customFormat="1" ht="6" customHeight="1" x14ac:dyDescent="0.2">
      <c r="A25" s="225"/>
      <c r="B25" s="227"/>
      <c r="C25" s="139"/>
      <c r="D25" s="103"/>
      <c r="E25" s="103"/>
    </row>
    <row r="26" spans="1:5" s="82" customFormat="1" ht="24" customHeight="1" x14ac:dyDescent="0.2">
      <c r="A26" s="219"/>
      <c r="B26" s="222"/>
      <c r="C26" s="214"/>
      <c r="D26" s="214"/>
      <c r="E26" s="214"/>
    </row>
    <row r="27" spans="1:5" s="82" customFormat="1" ht="6" customHeight="1" x14ac:dyDescent="0.2">
      <c r="A27" s="220"/>
      <c r="B27" s="223"/>
      <c r="C27" s="214"/>
      <c r="D27" s="215"/>
      <c r="E27" s="215"/>
    </row>
    <row r="28" spans="1:5" s="82" customFormat="1" ht="23.25" customHeight="1" x14ac:dyDescent="0.2">
      <c r="A28" s="221"/>
      <c r="B28" s="224"/>
      <c r="C28" s="216"/>
      <c r="D28" s="216"/>
      <c r="E28" s="216"/>
    </row>
    <row r="29" spans="1:5" s="2" customFormat="1" ht="13.5" customHeight="1" x14ac:dyDescent="0.2">
      <c r="A29" s="100"/>
      <c r="B29" s="133"/>
      <c r="C29" s="100"/>
      <c r="D29" s="100"/>
      <c r="E29" s="100"/>
    </row>
    <row r="30" spans="1:5" s="2" customFormat="1" ht="13.5" customHeight="1" x14ac:dyDescent="0.2">
      <c r="A30" s="100"/>
      <c r="B30" s="133"/>
      <c r="C30" s="100"/>
      <c r="D30" s="100"/>
      <c r="E30" s="100"/>
    </row>
    <row r="31" spans="1:5" s="2" customFormat="1" ht="13.5" customHeight="1" x14ac:dyDescent="0.2">
      <c r="A31" s="100"/>
      <c r="B31" s="133"/>
      <c r="C31" s="100"/>
      <c r="D31" s="100"/>
      <c r="E31" s="100"/>
    </row>
  </sheetData>
  <mergeCells count="4">
    <mergeCell ref="C4:C5"/>
    <mergeCell ref="D4:E4"/>
    <mergeCell ref="A4:A5"/>
    <mergeCell ref="B4:B5"/>
  </mergeCells>
  <pageMargins left="0.78740157480314965" right="0.78740157480314965" top="0.78740157480314965" bottom="0.39370078740157483" header="0.51181102362204722" footer="0.51181102362204722"/>
  <pageSetup paperSize="9"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110" zoomScaleNormal="110" workbookViewId="0">
      <selection activeCell="A3" sqref="A3"/>
    </sheetView>
  </sheetViews>
  <sheetFormatPr baseColWidth="10" defaultRowHeight="13.5" customHeight="1" x14ac:dyDescent="0.2"/>
  <cols>
    <col min="1" max="1" width="29.7109375" style="85" customWidth="1"/>
    <col min="2" max="4" width="16.42578125" style="85" customWidth="1"/>
    <col min="5" max="5" width="13.28515625" style="85" customWidth="1"/>
    <col min="6" max="16384" width="11.42578125" style="85"/>
  </cols>
  <sheetData>
    <row r="1" spans="1:5" ht="13.5" customHeight="1" x14ac:dyDescent="0.2">
      <c r="A1" s="2" t="s">
        <v>78</v>
      </c>
    </row>
    <row r="2" spans="1:5" ht="13.5" customHeight="1" x14ac:dyDescent="0.2">
      <c r="A2" s="178" t="s">
        <v>361</v>
      </c>
    </row>
    <row r="3" spans="1:5" ht="13.5" customHeight="1" x14ac:dyDescent="0.2">
      <c r="A3" s="2"/>
    </row>
    <row r="4" spans="1:5" s="2" customFormat="1" ht="11.25" customHeight="1" thickBot="1" x14ac:dyDescent="0.25">
      <c r="A4" s="7"/>
      <c r="B4" s="7"/>
      <c r="C4" s="7"/>
      <c r="D4" s="7"/>
    </row>
    <row r="5" spans="1:5" s="2" customFormat="1" ht="14.1" customHeight="1" x14ac:dyDescent="0.2">
      <c r="A5" s="240" t="s">
        <v>56</v>
      </c>
      <c r="B5" s="207">
        <v>2019</v>
      </c>
      <c r="C5" s="207">
        <v>2020</v>
      </c>
      <c r="D5" s="208">
        <v>2021</v>
      </c>
      <c r="E5" s="10"/>
    </row>
    <row r="6" spans="1:5" s="2" customFormat="1" ht="14.1" customHeight="1" thickBot="1" x14ac:dyDescent="0.25">
      <c r="A6" s="241"/>
      <c r="B6" s="70"/>
      <c r="C6" s="69" t="s">
        <v>86</v>
      </c>
      <c r="D6" s="57"/>
      <c r="E6" s="10"/>
    </row>
    <row r="7" spans="1:5" s="2" customFormat="1" ht="12.75" customHeight="1" x14ac:dyDescent="0.2">
      <c r="A7" s="68"/>
      <c r="B7" s="58"/>
      <c r="C7" s="10"/>
      <c r="D7" s="10"/>
      <c r="E7" s="10"/>
    </row>
    <row r="8" spans="1:5" s="2" customFormat="1" ht="13.5" customHeight="1" x14ac:dyDescent="0.2">
      <c r="A8" s="186" t="s">
        <v>6</v>
      </c>
      <c r="B8" s="58"/>
      <c r="C8" s="10"/>
      <c r="D8" s="10"/>
      <c r="E8" s="10"/>
    </row>
    <row r="9" spans="1:5" s="2" customFormat="1" ht="12.75" customHeight="1" x14ac:dyDescent="0.2">
      <c r="A9" s="68"/>
      <c r="B9" s="58"/>
      <c r="C9" s="10"/>
      <c r="D9" s="10"/>
      <c r="E9" s="10"/>
    </row>
    <row r="10" spans="1:5" s="2" customFormat="1" ht="13.5" customHeight="1" x14ac:dyDescent="0.2">
      <c r="A10" s="68" t="s">
        <v>79</v>
      </c>
      <c r="B10" s="59">
        <v>21784.34</v>
      </c>
      <c r="C10" s="59">
        <v>22514.394</v>
      </c>
      <c r="D10" s="59">
        <v>23028.03</v>
      </c>
      <c r="E10" s="10"/>
    </row>
    <row r="11" spans="1:5" s="2" customFormat="1" ht="13.5" customHeight="1" x14ac:dyDescent="0.2">
      <c r="A11" s="68" t="s">
        <v>7</v>
      </c>
      <c r="B11" s="59"/>
      <c r="C11" s="59"/>
      <c r="D11" s="59"/>
      <c r="E11" s="10"/>
    </row>
    <row r="12" spans="1:5" s="2" customFormat="1" ht="13.5" customHeight="1" x14ac:dyDescent="0.2">
      <c r="A12" s="68" t="s">
        <v>9</v>
      </c>
      <c r="B12" s="59">
        <v>17181.986000000001</v>
      </c>
      <c r="C12" s="59">
        <v>17678.096000000001</v>
      </c>
      <c r="D12" s="59">
        <v>17939.776000000002</v>
      </c>
      <c r="E12" s="10"/>
    </row>
    <row r="13" spans="1:5" s="2" customFormat="1" ht="13.5" customHeight="1" x14ac:dyDescent="0.2">
      <c r="A13" s="68" t="s">
        <v>10</v>
      </c>
      <c r="B13" s="59">
        <v>4452.4279999999999</v>
      </c>
      <c r="C13" s="59">
        <v>4690.7299999999996</v>
      </c>
      <c r="D13" s="59">
        <v>4945.7870000000003</v>
      </c>
      <c r="E13" s="10"/>
    </row>
    <row r="14" spans="1:5" s="2" customFormat="1" ht="12.75" customHeight="1" x14ac:dyDescent="0.2">
      <c r="A14" s="68"/>
      <c r="B14" s="59"/>
      <c r="C14" s="59"/>
      <c r="D14" s="59"/>
      <c r="E14" s="10"/>
    </row>
    <row r="15" spans="1:5" s="2" customFormat="1" ht="13.5" customHeight="1" x14ac:dyDescent="0.2">
      <c r="A15" s="68" t="s">
        <v>11</v>
      </c>
      <c r="B15" s="59">
        <v>3983.817</v>
      </c>
      <c r="C15" s="59">
        <v>3914.7489999999998</v>
      </c>
      <c r="D15" s="59">
        <v>4194.5569999999998</v>
      </c>
      <c r="E15" s="10"/>
    </row>
    <row r="16" spans="1:5" s="2" customFormat="1" ht="13.5" customHeight="1" x14ac:dyDescent="0.2">
      <c r="A16" s="68" t="s">
        <v>7</v>
      </c>
      <c r="B16" s="59"/>
      <c r="C16" s="59"/>
      <c r="D16" s="59"/>
      <c r="E16" s="10"/>
    </row>
    <row r="17" spans="1:5" s="2" customFormat="1" ht="13.5" customHeight="1" x14ac:dyDescent="0.2">
      <c r="A17" s="68" t="s">
        <v>13</v>
      </c>
      <c r="B17" s="59">
        <v>1943.567</v>
      </c>
      <c r="C17" s="59">
        <v>1855.3530000000001</v>
      </c>
      <c r="D17" s="59">
        <v>2055.7489999999998</v>
      </c>
      <c r="E17" s="10"/>
    </row>
    <row r="18" spans="1:5" s="2" customFormat="1" ht="12.75" customHeight="1" x14ac:dyDescent="0.2">
      <c r="A18" s="68"/>
      <c r="B18" s="59"/>
      <c r="C18" s="59"/>
      <c r="D18" s="59"/>
      <c r="E18" s="10"/>
    </row>
    <row r="19" spans="1:5" s="2" customFormat="1" ht="13.5" customHeight="1" x14ac:dyDescent="0.2">
      <c r="A19" s="186" t="s">
        <v>17</v>
      </c>
      <c r="B19" s="59"/>
      <c r="C19" s="59"/>
      <c r="D19" s="59"/>
      <c r="E19" s="10"/>
    </row>
    <row r="20" spans="1:5" s="2" customFormat="1" ht="12.75" customHeight="1" x14ac:dyDescent="0.2">
      <c r="A20" s="68"/>
      <c r="B20" s="59"/>
      <c r="C20" s="59"/>
      <c r="D20" s="59"/>
      <c r="E20" s="10"/>
    </row>
    <row r="21" spans="1:5" s="2" customFormat="1" ht="13.5" customHeight="1" x14ac:dyDescent="0.2">
      <c r="A21" s="68" t="s">
        <v>18</v>
      </c>
      <c r="B21" s="59">
        <v>11932.611999999999</v>
      </c>
      <c r="C21" s="59">
        <v>12305.885</v>
      </c>
      <c r="D21" s="59">
        <v>12642.593999999999</v>
      </c>
      <c r="E21" s="10"/>
    </row>
    <row r="22" spans="1:5" s="2" customFormat="1" ht="13.5" customHeight="1" x14ac:dyDescent="0.2">
      <c r="A22" s="68" t="s">
        <v>7</v>
      </c>
      <c r="B22" s="59"/>
      <c r="C22" s="59"/>
      <c r="D22" s="59"/>
      <c r="E22" s="10"/>
    </row>
    <row r="23" spans="1:5" s="2" customFormat="1" ht="13.5" customHeight="1" x14ac:dyDescent="0.2">
      <c r="A23" s="68" t="s">
        <v>80</v>
      </c>
      <c r="B23" s="59">
        <v>1213.9280000000001</v>
      </c>
      <c r="C23" s="59">
        <v>1217.5550000000001</v>
      </c>
      <c r="D23" s="59">
        <v>1224.079</v>
      </c>
      <c r="E23" s="10"/>
    </row>
    <row r="24" spans="1:5" s="2" customFormat="1" ht="13.5" customHeight="1" x14ac:dyDescent="0.2">
      <c r="A24" s="68" t="s">
        <v>20</v>
      </c>
      <c r="B24" s="59">
        <v>10323.308000000001</v>
      </c>
      <c r="C24" s="59">
        <v>10658.687</v>
      </c>
      <c r="D24" s="59">
        <v>10865.263999999999</v>
      </c>
      <c r="E24" s="10"/>
    </row>
    <row r="25" spans="1:5" s="2" customFormat="1" ht="12.75" customHeight="1" x14ac:dyDescent="0.2">
      <c r="A25" s="68"/>
      <c r="B25" s="59"/>
      <c r="C25" s="59"/>
      <c r="D25" s="59"/>
      <c r="E25" s="10"/>
    </row>
    <row r="26" spans="1:5" s="2" customFormat="1" ht="13.5" customHeight="1" x14ac:dyDescent="0.2">
      <c r="A26" s="68" t="s">
        <v>21</v>
      </c>
      <c r="B26" s="59">
        <v>1792.2439999999999</v>
      </c>
      <c r="C26" s="59">
        <v>1887.635</v>
      </c>
      <c r="D26" s="59">
        <v>1868.9939999999999</v>
      </c>
      <c r="E26" s="10"/>
    </row>
    <row r="27" spans="1:5" s="2" customFormat="1" ht="12.75" customHeight="1" x14ac:dyDescent="0.2">
      <c r="A27" s="68"/>
      <c r="B27" s="59"/>
      <c r="C27" s="59"/>
      <c r="D27" s="59"/>
      <c r="E27" s="10"/>
    </row>
    <row r="28" spans="1:5" s="2" customFormat="1" ht="13.5" customHeight="1" x14ac:dyDescent="0.2">
      <c r="A28" s="68" t="s">
        <v>22</v>
      </c>
      <c r="B28" s="59">
        <v>3140.415</v>
      </c>
      <c r="C28" s="59">
        <v>3255.36</v>
      </c>
      <c r="D28" s="59">
        <v>3463.1219999999998</v>
      </c>
      <c r="E28" s="10"/>
    </row>
    <row r="29" spans="1:5" s="2" customFormat="1" ht="12.75" customHeight="1" x14ac:dyDescent="0.2">
      <c r="A29" s="68"/>
      <c r="B29" s="59"/>
      <c r="C29" s="59"/>
      <c r="D29" s="59"/>
      <c r="E29" s="10"/>
    </row>
    <row r="30" spans="1:5" s="2" customFormat="1" ht="13.5" customHeight="1" x14ac:dyDescent="0.2">
      <c r="A30" s="68" t="s">
        <v>26</v>
      </c>
      <c r="B30" s="59">
        <v>6859.7920000000004</v>
      </c>
      <c r="C30" s="59">
        <v>6982.0829999999996</v>
      </c>
      <c r="D30" s="59">
        <v>7181.1390000000001</v>
      </c>
      <c r="E30" s="10"/>
    </row>
    <row r="31" spans="1:5" s="2" customFormat="1" ht="12.75" customHeight="1" x14ac:dyDescent="0.2">
      <c r="A31" s="68"/>
      <c r="B31" s="59"/>
      <c r="C31" s="59"/>
      <c r="D31" s="59"/>
      <c r="E31" s="10"/>
    </row>
    <row r="32" spans="1:5" s="4" customFormat="1" ht="13.5" customHeight="1" x14ac:dyDescent="0.2">
      <c r="A32" s="186" t="s">
        <v>81</v>
      </c>
      <c r="B32" s="148">
        <v>25958.271000000001</v>
      </c>
      <c r="C32" s="148">
        <v>26626.257000000001</v>
      </c>
      <c r="D32" s="148">
        <v>27422.808000000001</v>
      </c>
      <c r="E32" s="187"/>
    </row>
    <row r="33" spans="1:5" s="2" customFormat="1" ht="12.75" customHeight="1" x14ac:dyDescent="0.2">
      <c r="A33" s="68"/>
      <c r="B33" s="148"/>
      <c r="C33" s="148"/>
      <c r="D33" s="148"/>
      <c r="E33" s="10"/>
    </row>
    <row r="34" spans="1:5" s="2" customFormat="1" ht="13.5" customHeight="1" x14ac:dyDescent="0.2">
      <c r="A34" s="186" t="s">
        <v>82</v>
      </c>
      <c r="B34" s="148"/>
      <c r="C34" s="148"/>
      <c r="D34" s="148"/>
      <c r="E34" s="10"/>
    </row>
    <row r="35" spans="1:5" s="2" customFormat="1" ht="12.75" customHeight="1" x14ac:dyDescent="0.2">
      <c r="A35" s="68"/>
      <c r="B35" s="148"/>
      <c r="C35" s="148"/>
      <c r="D35" s="148"/>
      <c r="E35" s="10"/>
    </row>
    <row r="36" spans="1:5" s="109" customFormat="1" ht="12.75" customHeight="1" x14ac:dyDescent="0.2">
      <c r="A36" s="106" t="s">
        <v>34</v>
      </c>
      <c r="B36" s="107">
        <v>9331.2970000000005</v>
      </c>
      <c r="C36" s="107">
        <v>9519.5990000000002</v>
      </c>
      <c r="D36" s="107">
        <v>9893.9609999999993</v>
      </c>
      <c r="E36" s="108"/>
    </row>
    <row r="37" spans="1:5" s="2" customFormat="1" ht="12.75" customHeight="1" x14ac:dyDescent="0.2">
      <c r="A37" s="68" t="s">
        <v>7</v>
      </c>
      <c r="B37" s="59"/>
      <c r="C37" s="59"/>
      <c r="D37" s="59"/>
      <c r="E37" s="10"/>
    </row>
    <row r="38" spans="1:5" s="2" customFormat="1" ht="13.5" customHeight="1" x14ac:dyDescent="0.2">
      <c r="A38" s="68" t="s">
        <v>198</v>
      </c>
      <c r="B38" s="59">
        <v>8642.7829999999994</v>
      </c>
      <c r="C38" s="59">
        <v>8801.1010000000006</v>
      </c>
      <c r="D38" s="59">
        <v>9069.5740000000005</v>
      </c>
      <c r="E38" s="10"/>
    </row>
    <row r="39" spans="1:5" s="2" customFormat="1" ht="12.75" customHeight="1" x14ac:dyDescent="0.2">
      <c r="A39" s="68"/>
      <c r="B39" s="59"/>
      <c r="C39" s="59"/>
      <c r="D39" s="59"/>
      <c r="E39" s="10"/>
    </row>
    <row r="40" spans="1:5" s="2" customFormat="1" ht="13.5" customHeight="1" x14ac:dyDescent="0.2">
      <c r="A40" s="68" t="s">
        <v>179</v>
      </c>
      <c r="B40" s="59">
        <v>8729.77</v>
      </c>
      <c r="C40" s="59">
        <v>8839.5159999999996</v>
      </c>
      <c r="D40" s="59">
        <v>9142.7819999999992</v>
      </c>
      <c r="E40" s="10"/>
    </row>
    <row r="41" spans="1:5" s="2" customFormat="1" ht="13.5" customHeight="1" x14ac:dyDescent="0.2">
      <c r="A41" s="68" t="s">
        <v>7</v>
      </c>
      <c r="B41" s="59"/>
      <c r="C41" s="59"/>
      <c r="D41" s="59"/>
      <c r="E41" s="10"/>
    </row>
    <row r="42" spans="1:5" s="2" customFormat="1" ht="13.5" customHeight="1" x14ac:dyDescent="0.2">
      <c r="A42" s="68" t="s">
        <v>84</v>
      </c>
      <c r="B42" s="59">
        <v>4933.9539999999997</v>
      </c>
      <c r="C42" s="59">
        <v>4861.0079999999998</v>
      </c>
      <c r="D42" s="59">
        <v>5024.3459999999995</v>
      </c>
      <c r="E42" s="10"/>
    </row>
    <row r="43" spans="1:5" s="2" customFormat="1" ht="13.5" customHeight="1" x14ac:dyDescent="0.2">
      <c r="A43" s="68" t="s">
        <v>85</v>
      </c>
      <c r="B43" s="59">
        <v>2072.2130000000002</v>
      </c>
      <c r="C43" s="59">
        <v>2135.5929999999998</v>
      </c>
      <c r="D43" s="59">
        <v>2200.9830000000002</v>
      </c>
      <c r="E43" s="10"/>
    </row>
    <row r="44" spans="1:5" s="2" customFormat="1" ht="13.5" customHeight="1" x14ac:dyDescent="0.2">
      <c r="A44" s="68"/>
      <c r="B44" s="59"/>
      <c r="C44" s="59"/>
      <c r="D44" s="59"/>
      <c r="E44" s="10"/>
    </row>
    <row r="45" spans="1:5" s="109" customFormat="1" ht="12" x14ac:dyDescent="0.2">
      <c r="A45" s="164" t="s">
        <v>265</v>
      </c>
      <c r="B45" s="150">
        <v>619.41700000000003</v>
      </c>
      <c r="C45" s="150">
        <v>658.303</v>
      </c>
      <c r="D45" s="150">
        <v>758.57799999999997</v>
      </c>
      <c r="E45" s="108"/>
    </row>
    <row r="46" spans="1:5" s="2" customFormat="1" ht="13.5" customHeight="1" x14ac:dyDescent="0.2">
      <c r="A46" s="68"/>
      <c r="B46" s="59"/>
      <c r="C46" s="59"/>
      <c r="D46" s="59"/>
      <c r="E46" s="10"/>
    </row>
    <row r="47" spans="1:5" s="2" customFormat="1" ht="13.5" customHeight="1" x14ac:dyDescent="0.2">
      <c r="A47" s="68" t="s">
        <v>235</v>
      </c>
      <c r="B47" s="59">
        <v>445.17500000000001</v>
      </c>
      <c r="C47" s="59">
        <v>426.488</v>
      </c>
      <c r="D47" s="59">
        <v>532.88</v>
      </c>
      <c r="E47" s="10"/>
    </row>
    <row r="48" spans="1:5" s="2" customFormat="1" ht="12.75" customHeight="1" x14ac:dyDescent="0.2">
      <c r="A48" s="68"/>
      <c r="B48" s="59"/>
      <c r="C48" s="59"/>
      <c r="D48" s="59"/>
      <c r="E48" s="10"/>
    </row>
    <row r="49" spans="1:5" s="2" customFormat="1" ht="13.5" customHeight="1" x14ac:dyDescent="0.2">
      <c r="A49" s="68" t="s">
        <v>221</v>
      </c>
      <c r="B49" s="59"/>
      <c r="C49" s="59"/>
      <c r="D49" s="59"/>
      <c r="E49" s="10"/>
    </row>
    <row r="50" spans="1:5" s="2" customFormat="1" ht="13.5" customHeight="1" x14ac:dyDescent="0.2">
      <c r="A50" s="68" t="s">
        <v>222</v>
      </c>
      <c r="B50" s="59">
        <v>618</v>
      </c>
      <c r="C50" s="59">
        <v>639</v>
      </c>
      <c r="D50" s="59">
        <v>640</v>
      </c>
      <c r="E50" s="10"/>
    </row>
    <row r="51" spans="1:5" s="2" customFormat="1" ht="12.75" customHeight="1" x14ac:dyDescent="0.2">
      <c r="E51" s="10"/>
    </row>
    <row r="52" spans="1:5" s="2" customFormat="1" ht="12.75" customHeight="1" x14ac:dyDescent="0.2">
      <c r="E52" s="10"/>
    </row>
  </sheetData>
  <customSheetViews>
    <customSheetView guid="{08A8D61F-AA66-4754-9836-B58A6A6822D3}" scale="75" showRuler="0" topLeftCell="A18">
      <selection activeCell="C25" sqref="C25"/>
      <pageMargins left="0.98425196850393704" right="0.59055118110236227" top="0.78740157480314965" bottom="0.6692913385826772" header="0.47244094488188981" footer="0.47244094488188981"/>
      <pageSetup paperSize="9" orientation="portrait" r:id="rId1"/>
      <headerFooter alignWithMargins="0">
        <oddHeader>&amp;C- &amp;P -</oddHeader>
      </headerFooter>
    </customSheetView>
  </customSheetViews>
  <mergeCells count="1">
    <mergeCell ref="A5:A6"/>
  </mergeCells>
  <phoneticPr fontId="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zoomScalePageLayoutView="190" workbookViewId="0">
      <selection activeCell="H1" sqref="H1"/>
    </sheetView>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election activeCell="A2" sqref="A2"/>
    </sheetView>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IMPRESSUM</vt:lpstr>
      <vt:lpstr>ZEICHENERKLÄ</vt:lpstr>
      <vt:lpstr>INHALTSVERZ</vt:lpstr>
      <vt:lpstr>VORBEMERK</vt:lpstr>
      <vt:lpstr>GESAMTEINSCH01</vt:lpstr>
      <vt:lpstr>GESAMTEINSCH02</vt:lpstr>
      <vt:lpstr>GESAMTEINSCH03</vt:lpstr>
      <vt:lpstr>GRAFIK01</vt:lpstr>
      <vt:lpstr>GRAFIK02</vt:lpstr>
      <vt:lpstr>TAB01</vt:lpstr>
      <vt:lpstr>TAB02</vt:lpstr>
      <vt:lpstr>TAB03</vt:lpstr>
      <vt:lpstr>TAB04</vt:lpstr>
      <vt:lpstr>TAB05</vt:lpstr>
      <vt:lpstr>GRAFIK03</vt:lpstr>
      <vt:lpstr>BasisGrafik</vt:lpstr>
      <vt:lpstr>'TAB01'!Druckbereich</vt:lpstr>
      <vt:lpstr>'TAB02'!Druckbereich</vt:lpstr>
      <vt:lpstr>'TAB03'!Druckbereich</vt:lpstr>
      <vt:lpstr>'TAB04'!Druckbereich</vt:lpstr>
      <vt:lpstr>'TAB05'!Druckbereich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2022-11-01T14:11:10Z</cp:lastPrinted>
  <dcterms:created xsi:type="dcterms:W3CDTF">2000-11-14T06:51:40Z</dcterms:created>
  <dcterms:modified xsi:type="dcterms:W3CDTF">2023-11-23T12:35:44Z</dcterms:modified>
</cp:coreProperties>
</file>